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namedSheetViews/namedSheetView1.xml" ContentType="application/vnd.ms-excel.namedsheetview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namedSheetViews/namedSheetView2.xml" ContentType="application/vnd.ms-excel.namedsheetview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namedSheetViews/namedSheetView3.xml" ContentType="application/vnd.ms-excel.namedsheetviews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https://cloudprodamazhotmail.sharepoint.com/sites/CPE/Shared Documents/PPA 2022-2025/Índice de Regionalização/02_Monitoramento/2023/"/>
    </mc:Choice>
  </mc:AlternateContent>
  <xr:revisionPtr revIDLastSave="0" documentId="8_{D80FBF83-40D4-41FE-AEA2-35990E9317B5}" xr6:coauthVersionLast="47" xr6:coauthVersionMax="47" xr10:uidLastSave="{00000000-0000-0000-0000-000000000000}"/>
  <bookViews>
    <workbookView xWindow="-120" yWindow="-120" windowWidth="29040" windowHeight="15720" firstSheet="3" activeTab="1" xr2:uid="{989C7B00-53AD-457F-A9D8-1812BD7051D0}"/>
  </bookViews>
  <sheets>
    <sheet name="metas" sheetId="2" r:id="rId1"/>
    <sheet name="execucao_regionalizada" sheetId="25" r:id="rId2"/>
    <sheet name="smae_x_da" sheetId="1" r:id="rId3"/>
    <sheet name="totais_metas" sheetId="21" r:id="rId4"/>
    <sheet name="totais_metas_inf_orgaos" sheetId="24" r:id="rId5"/>
    <sheet name="base_da_apenas_regionalizavel" sheetId="22" r:id="rId6"/>
    <sheet name="Dados Transformados" sheetId="23" r:id="rId7"/>
  </sheets>
  <definedNames>
    <definedName name="_xlnm._FilterDatabase" localSheetId="3" hidden="1">totais_metas!$AU$267:$AW$453</definedName>
  </definedNames>
  <calcPr calcId="191028"/>
  <pivotCaches>
    <pivotCache cacheId="448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AS268" i="24"/>
  <c r="AS269" i="24"/>
  <c r="AS270" i="24"/>
  <c r="AS271" i="24"/>
  <c r="AS272" i="24"/>
  <c r="AS273" i="24"/>
  <c r="AS274" i="24"/>
  <c r="AS275" i="24"/>
  <c r="AS276" i="24"/>
  <c r="AS277" i="24"/>
  <c r="AS278" i="24"/>
  <c r="AS279" i="24"/>
  <c r="AS280" i="24"/>
  <c r="AS281" i="24"/>
  <c r="AS282" i="24"/>
  <c r="AS283" i="24"/>
  <c r="AS284" i="24"/>
  <c r="AS285" i="24"/>
  <c r="AS286" i="24"/>
  <c r="AS287" i="24"/>
  <c r="AS288" i="24"/>
  <c r="AS289" i="24"/>
  <c r="AS290" i="24"/>
  <c r="AS291" i="24"/>
  <c r="AS292" i="24"/>
  <c r="AS293" i="24"/>
  <c r="AS294" i="24"/>
  <c r="AS295" i="24"/>
  <c r="AS296" i="24"/>
  <c r="AS297" i="24"/>
  <c r="AS298" i="24"/>
  <c r="AS299" i="24"/>
  <c r="AS300" i="24"/>
  <c r="AS301" i="24"/>
  <c r="AS302" i="24"/>
  <c r="AS303" i="24"/>
  <c r="AS304" i="24"/>
  <c r="AS305" i="24"/>
  <c r="AS306" i="24"/>
  <c r="AS307" i="24"/>
  <c r="AS308" i="24"/>
  <c r="AS309" i="24"/>
  <c r="AS310" i="24"/>
  <c r="AS311" i="24"/>
  <c r="AS312" i="24"/>
  <c r="AS313" i="24"/>
  <c r="AS314" i="24"/>
  <c r="AS315" i="24"/>
  <c r="AS316" i="24"/>
  <c r="AS317" i="24"/>
  <c r="AS318" i="24"/>
  <c r="AS319" i="24"/>
  <c r="AS320" i="24"/>
  <c r="AS321" i="24"/>
  <c r="AS322" i="24"/>
  <c r="AS323" i="24"/>
  <c r="AS324" i="24"/>
  <c r="AS325" i="24"/>
  <c r="AS326" i="24"/>
  <c r="AS327" i="24"/>
  <c r="AS328" i="24"/>
  <c r="AS329" i="24"/>
  <c r="AS330" i="24"/>
  <c r="AS331" i="24"/>
  <c r="AS332" i="24"/>
  <c r="AS333" i="24"/>
  <c r="AS334" i="24"/>
  <c r="AS335" i="24"/>
  <c r="AS336" i="24"/>
  <c r="AS337" i="24"/>
  <c r="AS338" i="24"/>
  <c r="AS339" i="24"/>
  <c r="AS340" i="24"/>
  <c r="AS341" i="24"/>
  <c r="AS342" i="24"/>
  <c r="AS343" i="24"/>
  <c r="AS344" i="24"/>
  <c r="AS345" i="24"/>
  <c r="AS346" i="24"/>
  <c r="AS347" i="24"/>
  <c r="AS348" i="24"/>
  <c r="AS349" i="24"/>
  <c r="AS350" i="24"/>
  <c r="AS351" i="24"/>
  <c r="AS352" i="24"/>
  <c r="AS353" i="24"/>
  <c r="AS354" i="24"/>
  <c r="AS355" i="24"/>
  <c r="AS356" i="24"/>
  <c r="AS357" i="24"/>
  <c r="AS358" i="24"/>
  <c r="AS359" i="24"/>
  <c r="AS360" i="24"/>
  <c r="AS361" i="24"/>
  <c r="AS362" i="24"/>
  <c r="AS363" i="24"/>
  <c r="AS364" i="24"/>
  <c r="AS365" i="24"/>
  <c r="AS366" i="24"/>
  <c r="AS367" i="24"/>
  <c r="AS368" i="24"/>
  <c r="AS369" i="24"/>
  <c r="AS370" i="24"/>
  <c r="AS371" i="24"/>
  <c r="AS372" i="24"/>
  <c r="AS373" i="24"/>
  <c r="AS374" i="24"/>
  <c r="AS375" i="24"/>
  <c r="AS376" i="24"/>
  <c r="AS377" i="24"/>
  <c r="AS378" i="24"/>
  <c r="AS379" i="24"/>
  <c r="AW472" i="21"/>
  <c r="AW471" i="21"/>
  <c r="AW269" i="21" l="1"/>
  <c r="AW268" i="21"/>
  <c r="AW348" i="21"/>
  <c r="AW483" i="21"/>
  <c r="AW452" i="21"/>
  <c r="AW270" i="21"/>
  <c r="AW272" i="21"/>
  <c r="AW273" i="21"/>
  <c r="AW274" i="21"/>
  <c r="AW275" i="21"/>
  <c r="AW276" i="21"/>
  <c r="AW277" i="21"/>
  <c r="AW278" i="21"/>
  <c r="AW279" i="21"/>
  <c r="AW280" i="21"/>
  <c r="AW281" i="21"/>
  <c r="AW282" i="21"/>
  <c r="AW283" i="21"/>
  <c r="AW284" i="21"/>
  <c r="AW285" i="21"/>
  <c r="AW286" i="21"/>
  <c r="AW287" i="21"/>
  <c r="AW288" i="21"/>
  <c r="AW289" i="21"/>
  <c r="AW290" i="21"/>
  <c r="AW291" i="21"/>
  <c r="AW292" i="21"/>
  <c r="AW293" i="21"/>
  <c r="AW294" i="21"/>
  <c r="AW295" i="21"/>
  <c r="AW296" i="21"/>
  <c r="AW297" i="21"/>
  <c r="AW298" i="21"/>
  <c r="AW299" i="21"/>
  <c r="AW300" i="21"/>
  <c r="AW301" i="21"/>
  <c r="AW302" i="21"/>
  <c r="AW303" i="21"/>
  <c r="AW304" i="21"/>
  <c r="AW305" i="21"/>
  <c r="AW306" i="21"/>
  <c r="AW307" i="21"/>
  <c r="AW308" i="21"/>
  <c r="AW309" i="21"/>
  <c r="AW310" i="21"/>
  <c r="AW311" i="21"/>
  <c r="AW312" i="21"/>
  <c r="AW313" i="21"/>
  <c r="AW314" i="21"/>
  <c r="AW315" i="21"/>
  <c r="AW316" i="21"/>
  <c r="AW317" i="21"/>
  <c r="AW318" i="21"/>
  <c r="AW319" i="21"/>
  <c r="AW320" i="21"/>
  <c r="AW321" i="21"/>
  <c r="AW322" i="21"/>
  <c r="AW323" i="21"/>
  <c r="AW324" i="21"/>
  <c r="AW325" i="21"/>
  <c r="AW326" i="21"/>
  <c r="AW327" i="21"/>
  <c r="AW328" i="21"/>
  <c r="AW329" i="21"/>
  <c r="AW330" i="21"/>
  <c r="AW331" i="21"/>
  <c r="AW332" i="21"/>
  <c r="AW333" i="21"/>
  <c r="AW334" i="21"/>
  <c r="AW335" i="21"/>
  <c r="AW336" i="21"/>
  <c r="AW337" i="21"/>
  <c r="AW338" i="21"/>
  <c r="AW339" i="21"/>
  <c r="AW340" i="21"/>
  <c r="AW341" i="21"/>
  <c r="AW342" i="21"/>
  <c r="AW343" i="21"/>
  <c r="AW344" i="21"/>
  <c r="AW345" i="21"/>
  <c r="AW346" i="21"/>
  <c r="AW347" i="21"/>
  <c r="AW349" i="21"/>
  <c r="AW350" i="21"/>
  <c r="AW351" i="21"/>
  <c r="AW352" i="21"/>
  <c r="AW353" i="21"/>
  <c r="AW354" i="21"/>
  <c r="AW355" i="21"/>
  <c r="AW356" i="21"/>
  <c r="AW357" i="21"/>
  <c r="AW358" i="21"/>
  <c r="AW359" i="21"/>
  <c r="AW360" i="21"/>
  <c r="AW361" i="21"/>
  <c r="AW362" i="21"/>
  <c r="AW363" i="21"/>
  <c r="AW364" i="21"/>
  <c r="AW365" i="21"/>
  <c r="AW366" i="21"/>
  <c r="AW367" i="21"/>
  <c r="AW368" i="21"/>
  <c r="AW369" i="21"/>
  <c r="AW370" i="21"/>
  <c r="AW371" i="21"/>
  <c r="AW372" i="21"/>
  <c r="AW373" i="21"/>
  <c r="AW374" i="21"/>
  <c r="AW375" i="21"/>
  <c r="AW376" i="21"/>
  <c r="AW377" i="21"/>
  <c r="AW378" i="21"/>
  <c r="AW379" i="21"/>
  <c r="AW380" i="21"/>
  <c r="AW381" i="21"/>
  <c r="AW382" i="21"/>
  <c r="AW383" i="21"/>
  <c r="AW384" i="21"/>
  <c r="AW385" i="21"/>
  <c r="AW386" i="21"/>
  <c r="AW387" i="21"/>
  <c r="AW388" i="21"/>
  <c r="AW389" i="21"/>
  <c r="AW390" i="21"/>
  <c r="AW391" i="21"/>
  <c r="AW392" i="21"/>
  <c r="AW393" i="21"/>
  <c r="AW394" i="21"/>
  <c r="AW395" i="21"/>
  <c r="AW396" i="21"/>
  <c r="AW397" i="21"/>
  <c r="AW398" i="21"/>
  <c r="AW399" i="21"/>
  <c r="AW400" i="21"/>
  <c r="AW401" i="21"/>
  <c r="AW402" i="21"/>
  <c r="AW403" i="21"/>
  <c r="AW404" i="21"/>
  <c r="AW405" i="21"/>
  <c r="AW406" i="21"/>
  <c r="AW407" i="21"/>
  <c r="AW408" i="21"/>
  <c r="AW409" i="21"/>
  <c r="AW410" i="21"/>
  <c r="AW412" i="21"/>
  <c r="AW416" i="21"/>
  <c r="AW417" i="21"/>
  <c r="AW418" i="21"/>
  <c r="AW419" i="21"/>
  <c r="AW420" i="21"/>
  <c r="AW421" i="21"/>
  <c r="AW422" i="21"/>
  <c r="AW423" i="21"/>
  <c r="AW426" i="21"/>
  <c r="AW425" i="21"/>
  <c r="AW427" i="21"/>
  <c r="AW429" i="21"/>
  <c r="AW428" i="21"/>
  <c r="AW430" i="21"/>
  <c r="AW431" i="21"/>
  <c r="AW432" i="21"/>
  <c r="AW433" i="21"/>
  <c r="AW434" i="21"/>
  <c r="AW435" i="21"/>
  <c r="AW439" i="21"/>
  <c r="AW440" i="21"/>
  <c r="AW441" i="21"/>
  <c r="AW442" i="21"/>
  <c r="AW443" i="21"/>
  <c r="AW444" i="21"/>
  <c r="AW445" i="21"/>
  <c r="AW446" i="21"/>
  <c r="AW447" i="21"/>
  <c r="AW448" i="21"/>
  <c r="AW450" i="21"/>
  <c r="AW451" i="21"/>
  <c r="AW454" i="21"/>
  <c r="AW457" i="21"/>
  <c r="AW461" i="21"/>
  <c r="AW462" i="21"/>
  <c r="AW463" i="21"/>
  <c r="AW464" i="21"/>
  <c r="AW466" i="21"/>
  <c r="AW467" i="21"/>
  <c r="AW468" i="21"/>
  <c r="AW469" i="21"/>
  <c r="AW470" i="21"/>
  <c r="AW473" i="21"/>
  <c r="AW474" i="21"/>
  <c r="AW475" i="21"/>
  <c r="AW476" i="21"/>
  <c r="AW477" i="21"/>
  <c r="AW478" i="21"/>
  <c r="AW482" i="21"/>
  <c r="AW484" i="21"/>
  <c r="AW485" i="21"/>
  <c r="AW486" i="21"/>
  <c r="AW487" i="21"/>
  <c r="AW488" i="21"/>
  <c r="AW489" i="21"/>
  <c r="AW490" i="21"/>
  <c r="AW491" i="21"/>
  <c r="AW492" i="21"/>
  <c r="AW493" i="21"/>
  <c r="AW494" i="21"/>
  <c r="AW495" i="21"/>
  <c r="AW496" i="21"/>
  <c r="AW497" i="21"/>
  <c r="AW498" i="21"/>
  <c r="AW499" i="21"/>
  <c r="AW500" i="21"/>
  <c r="AW501" i="21"/>
  <c r="AW502" i="21"/>
  <c r="AW503" i="21"/>
  <c r="AW504" i="21"/>
  <c r="AW505" i="21"/>
  <c r="AW506" i="21"/>
  <c r="AW507" i="21"/>
  <c r="AW508" i="21"/>
  <c r="AW509" i="21"/>
  <c r="AW510" i="21"/>
  <c r="AW511" i="21"/>
  <c r="AW512" i="21"/>
  <c r="AW513" i="21"/>
  <c r="AW514" i="21"/>
  <c r="AW515" i="21"/>
  <c r="AW516" i="21"/>
  <c r="AW517" i="21"/>
  <c r="AW518" i="21"/>
  <c r="AW519" i="21"/>
  <c r="AW520" i="21"/>
  <c r="AW521" i="21"/>
  <c r="AW523" i="21"/>
  <c r="AW524" i="21"/>
  <c r="AW525" i="21"/>
  <c r="AW526" i="21"/>
  <c r="AW527" i="21"/>
  <c r="AW528" i="21"/>
  <c r="AW529" i="21"/>
  <c r="AM168" i="22"/>
  <c r="AW459" i="21" s="1"/>
  <c r="AM2680" i="22"/>
  <c r="AW458" i="21" s="1"/>
  <c r="W2680" i="22"/>
  <c r="AM2548" i="22"/>
  <c r="M3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AW456" i="21" l="1"/>
  <c r="AW438" i="21"/>
  <c r="AW465" i="21"/>
  <c r="AW415" i="21"/>
  <c r="AW271" i="21"/>
  <c r="AW414" i="21"/>
  <c r="AW413" i="21"/>
  <c r="AW411" i="21"/>
  <c r="AW522" i="21"/>
  <c r="AW449" i="21"/>
  <c r="AW424" i="21"/>
  <c r="AW453" i="21"/>
  <c r="AW436" i="21"/>
  <c r="AW481" i="21"/>
  <c r="AW480" i="21"/>
  <c r="AW479" i="21"/>
  <c r="AW455" i="21" l="1"/>
  <c r="AW437" i="21"/>
  <c r="AW460" i="21"/>
  <c r="AU507" i="21"/>
  <c r="AU348" i="21"/>
  <c r="AU488" i="21"/>
  <c r="AU485" i="21"/>
  <c r="AU279" i="21"/>
  <c r="AU283" i="21"/>
  <c r="AU444" i="21"/>
  <c r="AU368" i="21"/>
  <c r="AU360" i="21"/>
  <c r="AU383" i="21"/>
  <c r="AU420" i="21"/>
  <c r="AU433" i="21"/>
  <c r="AU396" i="21"/>
  <c r="AU423" i="21"/>
  <c r="AU528" i="21"/>
  <c r="AU387" i="21"/>
  <c r="AU414" i="21"/>
  <c r="AU395" i="21"/>
  <c r="AU513" i="21"/>
  <c r="AU287" i="21"/>
  <c r="AU437" i="21"/>
  <c r="AU369" i="21"/>
  <c r="AU339" i="21"/>
  <c r="AU473" i="21"/>
  <c r="AU374" i="21"/>
  <c r="AU328" i="21"/>
  <c r="AU357" i="21"/>
  <c r="AU366" i="21"/>
  <c r="AU379" i="21"/>
  <c r="AU519" i="21"/>
  <c r="AU497" i="21"/>
  <c r="AU351" i="21"/>
  <c r="AU445" i="21"/>
  <c r="AU449" i="21"/>
  <c r="AU346" i="21"/>
  <c r="AU378" i="21"/>
  <c r="AU341" i="21"/>
  <c r="AU428" i="21"/>
  <c r="AU301" i="21"/>
  <c r="AU342" i="21"/>
  <c r="AU441" i="21"/>
  <c r="AU431" i="21"/>
  <c r="AU526" i="21"/>
  <c r="AU417" i="21"/>
  <c r="AU425" i="21"/>
  <c r="AU496" i="21"/>
  <c r="AU460" i="21"/>
  <c r="AU484" i="21"/>
  <c r="AU494" i="21"/>
  <c r="AU472" i="21"/>
  <c r="AU285" i="21"/>
  <c r="AU344" i="21"/>
  <c r="AU479" i="21"/>
  <c r="AU370" i="21"/>
  <c r="AU403" i="21"/>
  <c r="AU483" i="21"/>
  <c r="AU393" i="21"/>
  <c r="AU430" i="21"/>
  <c r="AU350" i="21"/>
  <c r="AU385" i="21"/>
  <c r="AU500" i="21"/>
  <c r="AU495" i="21"/>
  <c r="AU480" i="21"/>
  <c r="AU292" i="21"/>
  <c r="AU282" i="21"/>
  <c r="AU522" i="21"/>
  <c r="AU447" i="21"/>
  <c r="AU364" i="21"/>
  <c r="AU421" i="21"/>
  <c r="AU317" i="21"/>
  <c r="AU464" i="21"/>
  <c r="AU529" i="21"/>
  <c r="AU399" i="21"/>
  <c r="AU440" i="21"/>
  <c r="AU299" i="21"/>
  <c r="AU298" i="21"/>
  <c r="AU355" i="21"/>
  <c r="AU373" i="21"/>
  <c r="AU405" i="21"/>
  <c r="AU410" i="21"/>
  <c r="AU501" i="21"/>
  <c r="AU504" i="21"/>
  <c r="AU487" i="21"/>
  <c r="AU312" i="21"/>
  <c r="AU289" i="21"/>
  <c r="AU375" i="21"/>
  <c r="AU411" i="21"/>
  <c r="AU491" i="21"/>
  <c r="AU510" i="21"/>
  <c r="AU303" i="21"/>
  <c r="AU386" i="21"/>
  <c r="AU523" i="21"/>
  <c r="AU489" i="21"/>
  <c r="AU426" i="21"/>
  <c r="AU512" i="21"/>
  <c r="AU452" i="21"/>
  <c r="AU448" i="21"/>
  <c r="AU372" i="21"/>
  <c r="AU363" i="21"/>
  <c r="AU498" i="21"/>
  <c r="AU389" i="21"/>
  <c r="AU515" i="21"/>
  <c r="AU527" i="21"/>
  <c r="AU514" i="21"/>
  <c r="AU392" i="21"/>
  <c r="AU471" i="21"/>
  <c r="AU434" i="21"/>
  <c r="AU359" i="21"/>
  <c r="AU296" i="21"/>
  <c r="AU381" i="21"/>
  <c r="AU476" i="21"/>
  <c r="AU466" i="21"/>
  <c r="AU422" i="21"/>
  <c r="AU295" i="21"/>
  <c r="AU439" i="21"/>
  <c r="AU352" i="21"/>
  <c r="AU367" i="21"/>
  <c r="AU380" i="21"/>
  <c r="AU470" i="21"/>
  <c r="AU319" i="21"/>
  <c r="AU468" i="21"/>
  <c r="AU362" i="21"/>
  <c r="AU401" i="21"/>
  <c r="AU313" i="21"/>
  <c r="AU288" i="21"/>
  <c r="AU333" i="21"/>
  <c r="AU361" i="21"/>
  <c r="AU415" i="21"/>
  <c r="AU384" i="21"/>
  <c r="AU518" i="21"/>
  <c r="AU502" i="21"/>
  <c r="AU499" i="21"/>
  <c r="AU325" i="21"/>
  <c r="AU409" i="21"/>
  <c r="AU462" i="21"/>
  <c r="AU326" i="21"/>
  <c r="AU330" i="21"/>
  <c r="AU332" i="21"/>
  <c r="AU335" i="21"/>
  <c r="AU436" i="21"/>
  <c r="AU461" i="21"/>
  <c r="AU520" i="21"/>
  <c r="AU305" i="21"/>
  <c r="AU336" i="21"/>
  <c r="AU394" i="21"/>
  <c r="AU432" i="21"/>
  <c r="AU316" i="21"/>
  <c r="AU338" i="21"/>
  <c r="AU365" i="21"/>
  <c r="AU397" i="21"/>
  <c r="AU337" i="21"/>
  <c r="AU404" i="21"/>
  <c r="AU478" i="21"/>
  <c r="AU506" i="21"/>
  <c r="AU521" i="21"/>
  <c r="AU524" i="21"/>
  <c r="AU481" i="21"/>
  <c r="AU320" i="21"/>
  <c r="AU286" i="21"/>
  <c r="AU463" i="21"/>
  <c r="AU442" i="21"/>
  <c r="AU455" i="21"/>
  <c r="AU307" i="21"/>
  <c r="AU391" i="21"/>
  <c r="AU309" i="21"/>
  <c r="AU427" i="21"/>
  <c r="AU388" i="21"/>
  <c r="AU508" i="21"/>
  <c r="AU321" i="21"/>
  <c r="AU416" i="21"/>
  <c r="AU517" i="21"/>
  <c r="AU310" i="21"/>
  <c r="AU467" i="21"/>
  <c r="AU349" i="21"/>
  <c r="AU465" i="21"/>
  <c r="AU505" i="21"/>
  <c r="AU407" i="21"/>
  <c r="AU315" i="21"/>
  <c r="AU340" i="21"/>
  <c r="AU474" i="21"/>
  <c r="AU406" i="21"/>
  <c r="AU400" i="21"/>
  <c r="AU329" i="21"/>
  <c r="AU294" i="21"/>
  <c r="AU459" i="21"/>
  <c r="AU377" i="21"/>
  <c r="AU412" i="21"/>
  <c r="AU408" i="21"/>
  <c r="AU511" i="21"/>
  <c r="AU419" i="21"/>
  <c r="AU424" i="21"/>
  <c r="AU516" i="21"/>
  <c r="AU418" i="21"/>
  <c r="AU456" i="21"/>
  <c r="AU331" i="21"/>
  <c r="AU450" i="21"/>
  <c r="AU358" i="21"/>
  <c r="AU376" i="21"/>
  <c r="AU297" i="21"/>
  <c r="AU290" i="21"/>
  <c r="AU457" i="21"/>
  <c r="AU353" i="21"/>
  <c r="AU482" i="21"/>
  <c r="AU306" i="21"/>
  <c r="AU324" i="21"/>
  <c r="AU443" i="21"/>
  <c r="AU343" i="21"/>
  <c r="AU382" i="21"/>
  <c r="AU503" i="21"/>
  <c r="AU486" i="21"/>
  <c r="AU314" i="21"/>
  <c r="AU281" i="21"/>
  <c r="AU451" i="21"/>
  <c r="AU493" i="21"/>
  <c r="AU371" i="21"/>
  <c r="AU323" i="21"/>
  <c r="AU308" i="21"/>
  <c r="AU390" i="21"/>
  <c r="AU402" i="21"/>
  <c r="AU302" i="21"/>
  <c r="AU469" i="21"/>
  <c r="AU458" i="21"/>
  <c r="AU438" i="21"/>
  <c r="AU429" i="21"/>
  <c r="AU413" i="21"/>
  <c r="AU492" i="21"/>
  <c r="AU318" i="21"/>
  <c r="AU293" i="21"/>
  <c r="AU347" i="21"/>
  <c r="AU300" i="21"/>
  <c r="AU398" i="21"/>
  <c r="AU490" i="21"/>
  <c r="AU311" i="21"/>
  <c r="AU284" i="21"/>
  <c r="AU334" i="21"/>
  <c r="AU345" i="21"/>
  <c r="AU356" i="21"/>
  <c r="AU304" i="21"/>
  <c r="AU525" i="21"/>
  <c r="AU509" i="21"/>
  <c r="AU280" i="21"/>
  <c r="AU322" i="21"/>
  <c r="AU327" i="21"/>
  <c r="AU446" i="21"/>
  <c r="AU354" i="21"/>
  <c r="AU477" i="21"/>
  <c r="AU453" i="21"/>
  <c r="AU291" i="21"/>
  <c r="AU475" i="21"/>
  <c r="AU435" i="21" l="1"/>
  <c r="AQ531" i="21"/>
  <c r="AU277" i="21" l="1"/>
  <c r="AU270" i="21"/>
  <c r="AU269" i="21"/>
  <c r="AU268" i="21"/>
  <c r="AU273" i="21"/>
  <c r="AU278" i="21" l="1"/>
  <c r="AU276" i="21"/>
  <c r="AU271" i="21"/>
  <c r="AU272" i="21"/>
  <c r="AU275" i="21"/>
  <c r="AU274" i="21"/>
  <c r="AS268" i="21"/>
  <c r="AS269" i="21"/>
  <c r="AS270" i="21"/>
  <c r="AS271" i="21"/>
  <c r="AS272" i="21"/>
  <c r="AS273" i="21"/>
  <c r="AS274" i="21"/>
  <c r="AS275" i="21"/>
  <c r="AS276" i="21"/>
  <c r="AS277" i="21"/>
  <c r="AS278" i="21"/>
  <c r="AQ279" i="21"/>
  <c r="AS279" i="21"/>
  <c r="AQ280" i="21"/>
  <c r="AS280" i="21"/>
  <c r="AQ281" i="21"/>
  <c r="AS281" i="21"/>
  <c r="AQ282" i="21"/>
  <c r="AS282" i="21"/>
  <c r="AQ283" i="21"/>
  <c r="AS283" i="21"/>
  <c r="AQ284" i="21"/>
  <c r="AS284" i="21"/>
  <c r="AQ285" i="21"/>
  <c r="AS285" i="21"/>
  <c r="AQ286" i="21"/>
  <c r="AS286" i="21"/>
  <c r="AQ287" i="21"/>
  <c r="AS287" i="21"/>
  <c r="AQ288" i="21"/>
  <c r="AS288" i="21"/>
  <c r="AQ289" i="21"/>
  <c r="AS289" i="21"/>
  <c r="AQ290" i="21"/>
  <c r="AS290" i="21"/>
  <c r="AQ291" i="21"/>
  <c r="AS291" i="21"/>
  <c r="AQ292" i="21"/>
  <c r="AS292" i="21"/>
  <c r="AQ293" i="21"/>
  <c r="AS293" i="21"/>
  <c r="AQ294" i="21"/>
  <c r="AS294" i="21"/>
  <c r="AQ295" i="21"/>
  <c r="AS295" i="21"/>
  <c r="AQ296" i="21"/>
  <c r="AS296" i="21"/>
  <c r="AQ297" i="21"/>
  <c r="AS297" i="21"/>
  <c r="AQ298" i="21"/>
  <c r="AS298" i="21"/>
  <c r="AQ299" i="21"/>
  <c r="AS299" i="21"/>
  <c r="AQ300" i="21"/>
  <c r="AS300" i="21"/>
  <c r="AQ301" i="21"/>
  <c r="AS301" i="21"/>
  <c r="AQ302" i="21"/>
  <c r="AS302" i="21"/>
  <c r="AQ303" i="21"/>
  <c r="AS303" i="21"/>
  <c r="AQ304" i="21"/>
  <c r="AS304" i="21"/>
  <c r="AQ305" i="21"/>
  <c r="AS305" i="21"/>
  <c r="AQ306" i="21"/>
  <c r="AS306" i="21"/>
  <c r="AQ307" i="21"/>
  <c r="AS307" i="21"/>
  <c r="AQ308" i="21"/>
  <c r="AS308" i="21"/>
  <c r="AQ309" i="21"/>
  <c r="AS309" i="21"/>
  <c r="AQ310" i="21"/>
  <c r="AS310" i="21"/>
  <c r="AQ311" i="21"/>
  <c r="AS311" i="21"/>
  <c r="AQ312" i="21"/>
  <c r="AS312" i="21"/>
  <c r="AQ313" i="21"/>
  <c r="AS313" i="21"/>
  <c r="AQ314" i="21"/>
  <c r="AS314" i="21"/>
  <c r="AQ315" i="21"/>
  <c r="AS315" i="21"/>
  <c r="AQ316" i="21"/>
  <c r="AS316" i="21"/>
  <c r="AQ317" i="21"/>
  <c r="AS317" i="21"/>
  <c r="AQ318" i="21"/>
  <c r="AS318" i="21"/>
  <c r="AQ319" i="21"/>
  <c r="AS319" i="21"/>
  <c r="AQ320" i="21"/>
  <c r="AS320" i="21"/>
  <c r="AQ321" i="21"/>
  <c r="AS321" i="21"/>
  <c r="AQ322" i="21"/>
  <c r="AS322" i="21"/>
  <c r="AQ323" i="21"/>
  <c r="AS323" i="21"/>
  <c r="AQ324" i="21"/>
  <c r="AS324" i="21"/>
  <c r="AQ325" i="21"/>
  <c r="AS325" i="21"/>
  <c r="AQ326" i="21"/>
  <c r="AS326" i="21"/>
  <c r="AQ327" i="21"/>
  <c r="AS327" i="21"/>
  <c r="AQ328" i="21"/>
  <c r="AS328" i="21"/>
  <c r="AQ329" i="21"/>
  <c r="AS329" i="21"/>
  <c r="AQ330" i="21"/>
  <c r="AS330" i="21"/>
  <c r="AQ331" i="21"/>
  <c r="AS331" i="21"/>
  <c r="AQ332" i="21"/>
  <c r="AS332" i="21"/>
  <c r="AQ333" i="21"/>
  <c r="AS333" i="21"/>
  <c r="AQ334" i="21"/>
  <c r="AS334" i="21"/>
  <c r="AQ335" i="21"/>
  <c r="AS335" i="21"/>
  <c r="AQ336" i="21"/>
  <c r="AS336" i="21"/>
  <c r="AQ337" i="21"/>
  <c r="AS337" i="21"/>
  <c r="AQ338" i="21"/>
  <c r="AS338" i="21"/>
  <c r="AQ339" i="21"/>
  <c r="AS339" i="21"/>
  <c r="AQ340" i="21"/>
  <c r="AS340" i="21"/>
  <c r="AQ341" i="21"/>
  <c r="AS341" i="21"/>
  <c r="AQ342" i="21"/>
  <c r="AS342" i="21"/>
  <c r="AQ343" i="21"/>
  <c r="AS343" i="21"/>
  <c r="AQ344" i="21"/>
  <c r="AS344" i="21"/>
  <c r="AQ345" i="21"/>
  <c r="AS345" i="21"/>
  <c r="AQ346" i="21"/>
  <c r="AS346" i="21"/>
  <c r="AQ347" i="21"/>
  <c r="AS347" i="21"/>
  <c r="AQ348" i="21"/>
  <c r="AS348" i="21"/>
  <c r="AQ349" i="21"/>
  <c r="AS349" i="21"/>
  <c r="AQ350" i="21"/>
  <c r="AS350" i="21"/>
  <c r="AQ351" i="21"/>
  <c r="AS351" i="21"/>
  <c r="AQ352" i="21"/>
  <c r="AS352" i="21"/>
  <c r="AQ353" i="21"/>
  <c r="AS353" i="21"/>
  <c r="AQ354" i="21"/>
  <c r="AS354" i="21"/>
  <c r="AQ355" i="21"/>
  <c r="AS355" i="21"/>
  <c r="AQ356" i="21"/>
  <c r="AS356" i="21"/>
  <c r="AQ357" i="21"/>
  <c r="AS357" i="21"/>
  <c r="AQ358" i="21"/>
  <c r="AS358" i="21"/>
  <c r="AQ359" i="21"/>
  <c r="AS359" i="21"/>
  <c r="AQ360" i="21"/>
  <c r="AS360" i="21"/>
  <c r="AQ361" i="21"/>
  <c r="AS361" i="21"/>
  <c r="AQ362" i="21"/>
  <c r="AS362" i="21"/>
  <c r="AQ363" i="21"/>
  <c r="AS363" i="21"/>
  <c r="AQ364" i="21"/>
  <c r="AS364" i="21"/>
  <c r="AQ365" i="21"/>
  <c r="AS365" i="21"/>
  <c r="AQ366" i="21"/>
  <c r="AS366" i="21"/>
  <c r="AQ367" i="21"/>
  <c r="AS367" i="21"/>
  <c r="AQ368" i="21"/>
  <c r="AS368" i="21"/>
  <c r="AQ369" i="21"/>
  <c r="AS369" i="21"/>
  <c r="AQ370" i="21"/>
  <c r="AS370" i="21"/>
  <c r="AQ371" i="21"/>
  <c r="AS371" i="21"/>
  <c r="AQ372" i="21"/>
  <c r="AS372" i="21"/>
  <c r="AQ373" i="21"/>
  <c r="AS373" i="21"/>
  <c r="AQ374" i="21"/>
  <c r="AS374" i="21"/>
  <c r="AQ375" i="21"/>
  <c r="AS375" i="21"/>
  <c r="AQ376" i="21"/>
  <c r="AS376" i="21"/>
  <c r="AQ377" i="21"/>
  <c r="AS377" i="21"/>
  <c r="AQ378" i="21"/>
  <c r="AS378" i="21"/>
  <c r="AQ379" i="21"/>
  <c r="AS379" i="21"/>
  <c r="AQ380" i="21"/>
  <c r="AS380" i="21"/>
  <c r="AQ381" i="21"/>
  <c r="AS381" i="21"/>
  <c r="AQ382" i="21"/>
  <c r="AS382" i="21"/>
  <c r="AQ383" i="21"/>
  <c r="AS383" i="21"/>
  <c r="AQ384" i="21"/>
  <c r="AS384" i="21"/>
  <c r="AQ385" i="21"/>
  <c r="AS385" i="21"/>
  <c r="AQ386" i="21"/>
  <c r="AS386" i="21"/>
  <c r="AQ387" i="21"/>
  <c r="AS387" i="21"/>
  <c r="AQ388" i="21"/>
  <c r="AS388" i="21"/>
  <c r="AQ389" i="21"/>
  <c r="AS389" i="21"/>
  <c r="AQ390" i="21"/>
  <c r="AS390" i="21"/>
  <c r="AQ391" i="21"/>
  <c r="AS391" i="21"/>
  <c r="AQ392" i="21"/>
  <c r="AS392" i="21"/>
  <c r="AQ393" i="21"/>
  <c r="AS393" i="21"/>
  <c r="AQ394" i="21"/>
  <c r="AS394" i="21"/>
  <c r="AQ395" i="21"/>
  <c r="AS395" i="21"/>
  <c r="AQ396" i="21"/>
  <c r="AS396" i="21"/>
  <c r="AQ397" i="21"/>
  <c r="AS397" i="21"/>
  <c r="AQ398" i="21"/>
  <c r="AS398" i="21"/>
  <c r="AQ399" i="21"/>
  <c r="AS399" i="21"/>
  <c r="AQ400" i="21"/>
  <c r="AS400" i="21"/>
  <c r="AQ401" i="21"/>
  <c r="AS401" i="21"/>
  <c r="AQ402" i="21"/>
  <c r="AS402" i="21"/>
  <c r="AQ403" i="21"/>
  <c r="AS403" i="21"/>
  <c r="AQ404" i="21"/>
  <c r="AS404" i="21"/>
  <c r="AQ405" i="21"/>
  <c r="AS405" i="21"/>
  <c r="AQ406" i="21"/>
  <c r="AS406" i="21"/>
  <c r="AQ407" i="21"/>
  <c r="AS407" i="21"/>
  <c r="AQ408" i="21"/>
  <c r="AS408" i="21"/>
  <c r="AQ409" i="21"/>
  <c r="AS409" i="21"/>
  <c r="AQ410" i="21"/>
  <c r="AS410" i="21"/>
  <c r="AQ411" i="21"/>
  <c r="AS411" i="21"/>
  <c r="AQ412" i="21"/>
  <c r="AS412" i="21"/>
  <c r="AQ413" i="21"/>
  <c r="AS413" i="21"/>
  <c r="AQ414" i="21"/>
  <c r="AS414" i="21"/>
  <c r="AQ415" i="21"/>
  <c r="AS415" i="21"/>
  <c r="AQ416" i="21"/>
  <c r="AS416" i="21"/>
  <c r="AQ417" i="21"/>
  <c r="AS417" i="21"/>
  <c r="AQ418" i="21"/>
  <c r="AS418" i="21"/>
  <c r="AQ419" i="21"/>
  <c r="AS419" i="21"/>
  <c r="AQ420" i="21"/>
  <c r="AS420" i="21"/>
  <c r="AQ421" i="21"/>
  <c r="AS421" i="21"/>
  <c r="AS422" i="21"/>
  <c r="AS423" i="21"/>
  <c r="AS424" i="21"/>
  <c r="AS425" i="21"/>
  <c r="AS426" i="21"/>
  <c r="AS427" i="21"/>
  <c r="AS428" i="21"/>
  <c r="AS429" i="21"/>
  <c r="AS430" i="21"/>
  <c r="AS431" i="21"/>
  <c r="AS432" i="21"/>
  <c r="AS433" i="21"/>
  <c r="AS434" i="21"/>
  <c r="AS435" i="21"/>
  <c r="AS436" i="21"/>
  <c r="AS437" i="21"/>
  <c r="AS438" i="21"/>
  <c r="AS439" i="21"/>
  <c r="AS440" i="21"/>
  <c r="AS441" i="21"/>
  <c r="AS442" i="21"/>
  <c r="AS443" i="21"/>
  <c r="AS444" i="21"/>
  <c r="AS445" i="21"/>
  <c r="AS446" i="21"/>
  <c r="AS447" i="21"/>
  <c r="AS448" i="21"/>
  <c r="AS449" i="21"/>
  <c r="AS450" i="21"/>
  <c r="AS451" i="21"/>
  <c r="AS452" i="21"/>
  <c r="AS453" i="21"/>
  <c r="AS454" i="21"/>
  <c r="AS455" i="21"/>
  <c r="AS456" i="21"/>
  <c r="AS457" i="21"/>
  <c r="AS458" i="21"/>
  <c r="AS459" i="21"/>
  <c r="AS460" i="21"/>
  <c r="AS461" i="21"/>
  <c r="AS462" i="21"/>
  <c r="AS463" i="21"/>
  <c r="AS464" i="21"/>
  <c r="AS465" i="21"/>
  <c r="AS466" i="21"/>
  <c r="AS467" i="21"/>
  <c r="AS468" i="21"/>
  <c r="AS469" i="21"/>
  <c r="AS470" i="21"/>
  <c r="AS471" i="21"/>
  <c r="AS472" i="21"/>
  <c r="AS473" i="21"/>
  <c r="AS474" i="21"/>
  <c r="AS475" i="21"/>
  <c r="AS476" i="21"/>
  <c r="AS477" i="21"/>
  <c r="AS478" i="21"/>
  <c r="AS479" i="21"/>
  <c r="AS480" i="21"/>
  <c r="AS481" i="21"/>
  <c r="AS482" i="21"/>
  <c r="AS483" i="21"/>
  <c r="AS484" i="21"/>
  <c r="AS485" i="21"/>
  <c r="AS486" i="21"/>
  <c r="AS487" i="21"/>
  <c r="AS488" i="21"/>
  <c r="AS489" i="21"/>
  <c r="AS490" i="21"/>
  <c r="AS491" i="21"/>
  <c r="AS492" i="21"/>
  <c r="AS493" i="21"/>
  <c r="AS494" i="21"/>
  <c r="AS495" i="21"/>
  <c r="AS496" i="21"/>
  <c r="AS497" i="21"/>
  <c r="AS498" i="21"/>
  <c r="AS499" i="21"/>
  <c r="AS500" i="21"/>
  <c r="AS501" i="21"/>
  <c r="AS502" i="21"/>
  <c r="AS503" i="21"/>
  <c r="AS504" i="21"/>
  <c r="AS505" i="21"/>
  <c r="AS506" i="21"/>
  <c r="AS507" i="21"/>
  <c r="AS508" i="21"/>
  <c r="AS509" i="21"/>
  <c r="AS510" i="21"/>
  <c r="AS511" i="21"/>
  <c r="AS512" i="21"/>
  <c r="AS513" i="21"/>
  <c r="AS514" i="21"/>
  <c r="AS515" i="21"/>
  <c r="AS516" i="21"/>
  <c r="AS517" i="21"/>
  <c r="AS518" i="21"/>
  <c r="AS519" i="21"/>
  <c r="AS520" i="21"/>
  <c r="AS521" i="21"/>
  <c r="AS522" i="21"/>
  <c r="AS523" i="21"/>
  <c r="AS524" i="21"/>
  <c r="AS525" i="21"/>
  <c r="AS526" i="21"/>
  <c r="AS527" i="21"/>
  <c r="AS528" i="21"/>
  <c r="AS529" i="2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B8AF5A-945E-4903-B7CD-ECCA6880873A}" odcFile="C:\Users\x346638\Documents\Minhas fontes de dados\c64s197i_prd Orçamento Despesa Liquidação.odc" keepAlive="1" name="c64s197i_prd Orçamento Despesa Liquidação" type="5" refreshedVersion="8" background="1">
    <dbPr connection="Provider=MSOLAP.8;Integrated Security=SSPI;Persist Security Info=True;Initial Catalog=Orçamento;Data Source=c64s197i\prd;MDX Compatibility=1;Safety Options=2;MDX Missing Member Mode=Error;Update Isolation Level=2" command="Despesa Liquidação" commandType="1"/>
    <olapPr sendLocale="1" rowDrillCount="1000"/>
  </connection>
  <connection id="2" xr16:uid="{4D50B984-852C-44EB-BA54-FF1689BEB3DA}" odcFile="C:\Users\x346638\Documents\Minhas fontes de dados\c64s197i_prd Orçamento Despesa Orçamentária com Restos.odc" keepAlive="1" name="c64s197i_prd Orçamento Despesa Orçamentária com Restos" type="5" refreshedVersion="8" background="1">
    <dbPr connection="Provider=MSOLAP.8;Integrated Security=SSPI;Persist Security Info=True;Initial Catalog=Orçamento;Data Source=c64s197i\prd;MDX Compatibility=1;Safety Options=2;MDX Missing Member Mode=Error;Update Isolation Level=2" command="Despesa Orçamentária com Restos" commandType="1"/>
    <olapPr sendLocale="1" rowDrillCount="1000"/>
  </connection>
</connections>
</file>

<file path=xl/sharedStrings.xml><?xml version="1.0" encoding="utf-8"?>
<sst xmlns="http://schemas.openxmlformats.org/spreadsheetml/2006/main" count="14389" uniqueCount="3304">
  <si>
    <t>Nº</t>
  </si>
  <si>
    <t>Descrição</t>
  </si>
  <si>
    <t>Secretaria</t>
  </si>
  <si>
    <t>acumulado_2022</t>
  </si>
  <si>
    <t>acumulado_2023</t>
  </si>
  <si>
    <t>realizado_2023</t>
  </si>
  <si>
    <t>Implantar 40 novos equipamentos de saúde no município.</t>
  </si>
  <si>
    <t>SMS</t>
  </si>
  <si>
    <t>Reformar e/ou reequipar 300 equipamentos de saúde no município.</t>
  </si>
  <si>
    <t>Implantar 16 serviços de saúde bucal na Atenção Básica, Especializada e rede de Urgência e Emergência.</t>
  </si>
  <si>
    <t>Implantar seis Centros da Dor.</t>
  </si>
  <si>
    <t>Implantar seis novos Centros de Atenção Psicossocial (CAPS).</t>
  </si>
  <si>
    <t>Ampliar a cobertura da Atenção Básica com a implantação de 100 equipes de Estratégia de Saúde da Família (ESF).</t>
  </si>
  <si>
    <t>Manter a fila por vaga em creche zerada.</t>
  </si>
  <si>
    <t>SME</t>
  </si>
  <si>
    <t>Prover 49.000 moradias de interesse social.</t>
  </si>
  <si>
    <t>SEHAB</t>
  </si>
  <si>
    <t>Beneficiar 30.000 famílias com urbanização em assentamentos precários.</t>
  </si>
  <si>
    <t>Beneficiar 220.000 famílias com procedimentos de regularização fundiária.</t>
  </si>
  <si>
    <t>Implantar 60 serviços de atendimento a pessoas idosas.</t>
  </si>
  <si>
    <t>SMADS</t>
  </si>
  <si>
    <t>Implantar 12 novos CEUs.</t>
  </si>
  <si>
    <t>Inaugurar 45 novas unidades escolares.</t>
  </si>
  <si>
    <t>Ofertar cursos de idiomas para os estudantes da rede municipal em todos os CEUs.</t>
  </si>
  <si>
    <t>Implantar seis Polos Regionais Olímpicos e/ou de Esporte de Base nos equipamentos esportivos mantidos pela Prefeitura de São Paulo.</t>
  </si>
  <si>
    <t>SEME</t>
  </si>
  <si>
    <t>Pavimentar 480.000 metros quadrados de vias sem asfalto.</t>
  </si>
  <si>
    <t>SMSUB</t>
  </si>
  <si>
    <t>Realizar a manutenção de 1.500.000 metros quadrados de calçadas.</t>
  </si>
  <si>
    <t>Implantar dez Territórios Educadores.</t>
  </si>
  <si>
    <t>SMUL</t>
  </si>
  <si>
    <t>Implantar dez salas de cinema nos CEUs.</t>
  </si>
  <si>
    <t>SMC</t>
  </si>
  <si>
    <t>Inaugurar a Casa de Cultura Cidade Ademar.</t>
  </si>
  <si>
    <t>Implantar quatro Estúdios Criativos da Juventude – Rede Daora.</t>
  </si>
  <si>
    <t>SEPE</t>
  </si>
  <si>
    <t>Alcançar 20 mil pontos de acesso público à internet sem fio, priorizando a cobertura nos territórios mais vulneráveis.</t>
  </si>
  <si>
    <t>SMIT; SETRAM</t>
  </si>
  <si>
    <t>Implantar oito novos parques municipais.</t>
  </si>
  <si>
    <t>SVMA</t>
  </si>
  <si>
    <t>Remodelar as praças de atendimento das Subprefeituras para que centralizem todos os serviços municipais no território - Descomplica SP.</t>
  </si>
  <si>
    <t>SMIT</t>
  </si>
  <si>
    <t xml:space="preserve">Implantar três Centros Especializados em Reabilitação. </t>
  </si>
  <si>
    <t>Implantar 15 novas Unidades de Pronto Atendimento (UPA).</t>
  </si>
  <si>
    <t xml:space="preserve">Realizar reformas, ampliações ou adequações em 1.915 unidades escolares. </t>
  </si>
  <si>
    <t xml:space="preserve">Reformar ou adequar 46 CEUs. </t>
  </si>
  <si>
    <t xml:space="preserve">Implantar quatro unidades da Escola Municipal de Iniciação Artística - EMIA. </t>
  </si>
  <si>
    <t>Meta</t>
  </si>
  <si>
    <t>Subprefeitura</t>
  </si>
  <si>
    <t>Valores apurados acumulados para o período</t>
  </si>
  <si>
    <t>Aricanduva</t>
  </si>
  <si>
    <t>Butantã</t>
  </si>
  <si>
    <t>Campo Limpo</t>
  </si>
  <si>
    <t>Capela do Socorro</t>
  </si>
  <si>
    <t>Casa Verde</t>
  </si>
  <si>
    <t>Cidade Ademar</t>
  </si>
  <si>
    <t>Cidade Tiradentes</t>
  </si>
  <si>
    <t>Ermelino Matarazzo</t>
  </si>
  <si>
    <t>Freguesia/Brasilândia</t>
  </si>
  <si>
    <t>Guaianases</t>
  </si>
  <si>
    <t>Ipiranga</t>
  </si>
  <si>
    <t>Itaim Paulista</t>
  </si>
  <si>
    <t>Itaquera</t>
  </si>
  <si>
    <t>Jabaquara</t>
  </si>
  <si>
    <t>Jaçanã/Tremembé</t>
  </si>
  <si>
    <t>Lapa</t>
  </si>
  <si>
    <t>M'Boi Mirim</t>
  </si>
  <si>
    <t>Mooca</t>
  </si>
  <si>
    <t>Parelheiros</t>
  </si>
  <si>
    <t>Penha</t>
  </si>
  <si>
    <t>Perus/Anhanguera</t>
  </si>
  <si>
    <t>Pinheiros</t>
  </si>
  <si>
    <t>Pirituba/Jaraguá</t>
  </si>
  <si>
    <t>Santana/Tucuruvi</t>
  </si>
  <si>
    <t>Santo Amaro</t>
  </si>
  <si>
    <t>São Mateus</t>
  </si>
  <si>
    <t>São Miguel Paulista</t>
  </si>
  <si>
    <t>Sapopemba</t>
  </si>
  <si>
    <t>Sé</t>
  </si>
  <si>
    <t>Vila Maria/Vila Guilherme</t>
  </si>
  <si>
    <t>Vila Mariana</t>
  </si>
  <si>
    <t>Vila Prudente</t>
  </si>
  <si>
    <t>IDRGP</t>
  </si>
  <si>
    <t>Órgão</t>
  </si>
  <si>
    <t>Dotações Orçamentárias</t>
  </si>
  <si>
    <t>SMAE</t>
  </si>
  <si>
    <t>N</t>
  </si>
  <si>
    <t>Atender 1.900.000 pessoas em programas de transferência de renda e/ou apoio nutricional.</t>
  </si>
  <si>
    <t>16.24.12.306.3016.2.873.33903200.00</t>
  </si>
  <si>
    <t>16.24.12.306.3016.2.873.33903900.00</t>
  </si>
  <si>
    <t>30.10.08.605.3016.4.470.33903900.00</t>
  </si>
  <si>
    <t>30.10.08.605.3016.5.474.44909300.02</t>
  </si>
  <si>
    <t>78.10.14.422.3023.4.426.33503900.00</t>
  </si>
  <si>
    <t>78.10.14.422.3023.4.426.33903200.00</t>
  </si>
  <si>
    <t>78.10.14.422.3023.4.426.33903900.00</t>
  </si>
  <si>
    <t>93.10.08.244.3023.6.166.33904800.00</t>
  </si>
  <si>
    <t>93.10.08.244.3023.6.167.33903200.00</t>
  </si>
  <si>
    <t>93.10.08.244.3023.6.167.33903200.03</t>
  </si>
  <si>
    <t>Implantar o Prontuário Eletrônico em 100% das UBS do Município.</t>
  </si>
  <si>
    <t>84.10.10.126.3024.2.171.33904000.00</t>
  </si>
  <si>
    <t>S</t>
  </si>
  <si>
    <t>84.10.10.126.3024.2.171.33904000.00.1.500.9001.0</t>
  </si>
  <si>
    <t>07.10.10.301.3003.5.204.44505100.08.2.759.1224.1</t>
  </si>
  <si>
    <t>Rótulos de Linha</t>
  </si>
  <si>
    <t>Soma de SMAE</t>
  </si>
  <si>
    <t>Soma de DA</t>
  </si>
  <si>
    <t>07.10.10.301.3003.5.204.44905100.08.2.759.1224.1</t>
  </si>
  <si>
    <t>07.10.10.301.3003.5.204.44905100.10.2.755.1224.1</t>
  </si>
  <si>
    <t>84.10.10.301.3003.2.520.33508500.00.1.500.9001.0</t>
  </si>
  <si>
    <t>SMAE &lt; DA</t>
  </si>
  <si>
    <t>84.11.10.301.3003.5.204.44905100.00.1.500.0003.0</t>
  </si>
  <si>
    <t>SMAE = 0</t>
  </si>
  <si>
    <t>84.11.10.301.3003.5.204.44905100.00.1.500.9001.0</t>
  </si>
  <si>
    <t>SMAE = DA</t>
  </si>
  <si>
    <t>84.11.10.301.3003.5.204.44905100.01.1.634.1225.0</t>
  </si>
  <si>
    <t>84.11.10.301.3003.5.204.44905100.01.2.634.1225.1</t>
  </si>
  <si>
    <t>84.11.10.302.3003.5.204.44905100.00.1.500.0003.0</t>
  </si>
  <si>
    <t>84.11.10.302.3003.5.204.44905100.00.1.500.9001.0</t>
  </si>
  <si>
    <t>84.11.10.302.3003.5.204.44905100.01.1.634.1225.0</t>
  </si>
  <si>
    <t>02.10.10.122.3011.2.818.44905200.00.1.500.9001.0</t>
  </si>
  <si>
    <t>02.10.10.122.3011.2.818.44905200.00.1.500.9001.1</t>
  </si>
  <si>
    <t>02.10.10.302.3026.1.536.44905100.00.1.500.7026.1</t>
  </si>
  <si>
    <t>02.10.10.302.3026.2.507.44905200.00.1.500.7021.1</t>
  </si>
  <si>
    <t>02.10.10.302.3026.2.507.44905200.00.1.500.7043.1</t>
  </si>
  <si>
    <t>02.10.10.302.3026.2.507.44905200.00.1.500.7049.1</t>
  </si>
  <si>
    <t>02.10.10.302.3026.2.507.44905200.00.1.500.9001.0</t>
  </si>
  <si>
    <t>02.10.10.302.3026.2.507.44905200.00.2.500.7043.1</t>
  </si>
  <si>
    <t>02.10.10.302.3026.2.507.44905200.06.1.501.9001.0</t>
  </si>
  <si>
    <t>07.10.10.301.3003.5.204.44505200.08.2.759.1224.1</t>
  </si>
  <si>
    <t>07.10.10.302.3003.5.204.44505200.08.2.759.1224.1</t>
  </si>
  <si>
    <t>07.10.10.302.3003.5.204.44905200.08.2.759.1224.1</t>
  </si>
  <si>
    <t>84.10.10.122.3011.2.818.44905200.00.1.500.9001.0</t>
  </si>
  <si>
    <t>84.10.10.122.3011.2.818.44905200.00.2.500.9001.1</t>
  </si>
  <si>
    <t>84.10.10.122.3024.2.100.44905200.00.1.500.9001.0</t>
  </si>
  <si>
    <t>84.10.10.301.3003.1.525.44905100.00.1.500.9001.1</t>
  </si>
  <si>
    <t>84.10.10.301.3003.1.526.44505100.00.1.500.7018.1</t>
  </si>
  <si>
    <t>84.10.10.301.3003.1.526.44505100.00.1.500.7020.1</t>
  </si>
  <si>
    <t>84.10.10.301.3003.1.526.44505100.00.1.500.7042.1</t>
  </si>
  <si>
    <t>84.10.10.301.3003.1.526.44505100.00.1.500.7049.1</t>
  </si>
  <si>
    <t>84.10.10.301.3003.1.526.44505100.00.1.500.7999.1</t>
  </si>
  <si>
    <t>84.10.10.301.3003.1.526.44505100.00.1.500.9001.1</t>
  </si>
  <si>
    <t>84.10.10.301.3003.1.526.44505100.00.1.501.7999.1</t>
  </si>
  <si>
    <t>84.10.10.301.3003.1.526.44905100.00.1.500.7999.1</t>
  </si>
  <si>
    <t>SMAE &gt; DA</t>
  </si>
  <si>
    <t>84.10.10.301.3003.2.520.44505200.00.1.500.7001.1</t>
  </si>
  <si>
    <t>84.10.10.301.3003.2.520.44505200.00.1.500.7019.1</t>
  </si>
  <si>
    <t>84.10.10.301.3003.2.520.44505200.00.1.500.7020.1</t>
  </si>
  <si>
    <t>84.10.10.301.3003.2.520.44505200.00.1.500.7025.1</t>
  </si>
  <si>
    <t>84.10.10.301.3003.2.520.44505200.00.1.500.7030.1</t>
  </si>
  <si>
    <t>84.10.10.301.3003.2.520.44505200.00.1.500.7034.1</t>
  </si>
  <si>
    <t>84.10.10.301.3003.2.520.44505200.00.1.500.7044.1</t>
  </si>
  <si>
    <t>84.10.10.301.3003.2.520.44505200.00.1.500.7046.1</t>
  </si>
  <si>
    <t>84.10.10.301.3003.2.520.44505200.00.1.500.7049.1</t>
  </si>
  <si>
    <t>84.10.10.301.3003.2.520.44505200.00.1.500.7999.1</t>
  </si>
  <si>
    <t>84.10.10.301.3003.2.520.44505200.00.1.500.9001.0</t>
  </si>
  <si>
    <t>84.10.10.301.3003.2.520.44505200.00.1.500.9001.1</t>
  </si>
  <si>
    <t>84.10.10.301.3003.2.520.44505200.00.1.501.7999.1</t>
  </si>
  <si>
    <t>84.10.10.301.3003.2.520.44505200.00.2.500.7001.1</t>
  </si>
  <si>
    <t>84.10.10.301.3003.2.520.44505200.00.2.500.7012.1</t>
  </si>
  <si>
    <t>84.10.10.301.3003.2.520.44505200.00.2.500.7026.1</t>
  </si>
  <si>
    <t>84.10.10.301.3003.2.520.44505200.00.2.500.7999.1</t>
  </si>
  <si>
    <t>84.10.10.301.3003.2.520.44505200.03.2.621.0730.1</t>
  </si>
  <si>
    <t>84.10.10.301.3003.2.520.44905200.00.1.500.7042.1</t>
  </si>
  <si>
    <t>84.10.10.301.3003.2.520.44905200.00.1.500.9001.0</t>
  </si>
  <si>
    <t>84.10.10.301.3003.2.520.44905200.00.2.500.9001.1</t>
  </si>
  <si>
    <t>84.10.10.301.3003.2.520.44905200.02.1.706.1185.0</t>
  </si>
  <si>
    <t>84.10.10.301.3003.2.520.44905200.02.2.706.1185.1</t>
  </si>
  <si>
    <t>84.10.10.301.3003.2.520.44905200.03.2.710.0730.1</t>
  </si>
  <si>
    <t>84.10.10.301.3003.2.520.44905200.05.2.659.1206.1</t>
  </si>
  <si>
    <t>84.10.10.301.3003.2.520.44905200.22.2.603.1185.1</t>
  </si>
  <si>
    <t>84.10.10.302.3026.1.536.44505100.00.1.500.7003.1</t>
  </si>
  <si>
    <t>84.10.10.302.3026.1.536.44505100.00.1.500.7047.1</t>
  </si>
  <si>
    <t>84.10.10.302.3026.1.536.44505100.00.1.500.7999.1</t>
  </si>
  <si>
    <t>84.10.10.302.3026.1.536.44505100.00.1.500.9001.1</t>
  </si>
  <si>
    <t>84.10.10.302.3026.1.536.44505100.00.1.501.7999.1</t>
  </si>
  <si>
    <t>84.10.10.302.3026.1.536.44905100.00.1.500.7003.1</t>
  </si>
  <si>
    <t>84.10.10.302.3026.1.536.44905100.00.1.500.7999.1</t>
  </si>
  <si>
    <t>84.10.10.302.3026.1.536.44905100.00.2.500.9001.1</t>
  </si>
  <si>
    <t>84.10.10.302.3026.2.507.44505200.00.1.500.7014.1</t>
  </si>
  <si>
    <t>84.10.10.302.3026.2.507.44505200.00.1.500.7046.1</t>
  </si>
  <si>
    <t>84.10.10.302.3026.2.507.44505200.00.1.500.7047.1</t>
  </si>
  <si>
    <t>84.10.10.302.3026.2.507.44505200.00.1.500.7999.1</t>
  </si>
  <si>
    <t>84.10.10.302.3026.2.507.44505200.00.1.500.9001.0</t>
  </si>
  <si>
    <t>84.10.10.302.3026.2.507.44905200.00.1.500.7003.1</t>
  </si>
  <si>
    <t>84.10.10.302.3026.2.507.44905200.00.1.500.7011.1</t>
  </si>
  <si>
    <t>84.10.10.302.3026.2.507.44905200.00.1.500.7019.1</t>
  </si>
  <si>
    <t>84.10.10.302.3026.2.507.44905200.00.1.500.7021.1</t>
  </si>
  <si>
    <t>84.10.10.302.3026.2.507.44905200.00.1.500.7050.1</t>
  </si>
  <si>
    <t>84.10.10.302.3026.2.507.44905200.00.1.500.7999.1</t>
  </si>
  <si>
    <t>84.10.10.302.3026.2.507.44905200.00.1.500.9001.0</t>
  </si>
  <si>
    <t>84.10.10.302.3026.2.507.44905200.00.1.500.9001.1</t>
  </si>
  <si>
    <t>84.10.10.302.3026.2.507.44905200.00.1.501.7014.1</t>
  </si>
  <si>
    <t>84.10.10.302.3026.2.507.44905200.00.1.501.7052.1</t>
  </si>
  <si>
    <t>84.10.10.302.3026.2.507.44905200.00.2.500.7026.1</t>
  </si>
  <si>
    <t>84.10.10.302.3026.2.507.44905200.00.2.500.7999.1</t>
  </si>
  <si>
    <t>84.10.10.302.3026.2.507.44905200.00.2.500.9001.1</t>
  </si>
  <si>
    <t>Total Geral</t>
  </si>
  <si>
    <t>84.10.10.302.3026.2.507.44905200.02.1.601.1185.0</t>
  </si>
  <si>
    <t>84.10.10.302.3026.2.507.44905200.02.1.706.1185.0</t>
  </si>
  <si>
    <t>84.10.10.302.3026.2.507.44905200.02.2.601.1185.1</t>
  </si>
  <si>
    <t>84.10.10.302.3026.2.507.44905200.02.2.706.1185.1</t>
  </si>
  <si>
    <t>84.10.10.302.3026.2.507.44905200.03.1.621.0730.1</t>
  </si>
  <si>
    <t>84.10.10.302.3026.2.507.44905200.03.1.710.1441.1</t>
  </si>
  <si>
    <t>84.10.10.302.3026.2.507.44905200.03.2.710.0730.1</t>
  </si>
  <si>
    <t>84.10.10.302.3026.2.507.44905200.22.2.706.1185.1</t>
  </si>
  <si>
    <t>84.10.10.302.3026.2.514.44905200.00.1.500.9001.0</t>
  </si>
  <si>
    <t>84.10.10.302.3026.4.113.44505200.00.1.500.7006.1</t>
  </si>
  <si>
    <t>84.10.10.302.3026.4.113.44505200.00.1.500.7020.1</t>
  </si>
  <si>
    <t>84.10.10.302.3026.4.113.44505200.00.1.500.7024.1</t>
  </si>
  <si>
    <t>84.10.10.302.3026.4.113.44505200.00.1.500.7046.1</t>
  </si>
  <si>
    <t>84.10.10.302.3026.4.113.44505200.00.1.500.7050.1</t>
  </si>
  <si>
    <t>84.10.10.302.3026.4.113.44505200.00.1.500.7999.1</t>
  </si>
  <si>
    <t>84.10.10.302.3026.4.113.44505200.00.1.501.7003.1</t>
  </si>
  <si>
    <t>84.10.10.302.3026.4.113.44505200.00.1.501.7024.1</t>
  </si>
  <si>
    <t>84.10.10.302.3026.4.113.44505200.00.1.501.7044.1</t>
  </si>
  <si>
    <t>84.10.10.302.3026.4.113.44505200.00.1.501.7053.1</t>
  </si>
  <si>
    <t>84.10.10.302.3026.4.113.44505200.00.1.501.7054.1</t>
  </si>
  <si>
    <t>84.10.10.302.3026.4.113.44505200.00.2.500.7030.1</t>
  </si>
  <si>
    <t>84.10.10.302.3026.4.113.44505200.00.2.500.7038.1</t>
  </si>
  <si>
    <t>84.10.10.302.3026.4.113.44505200.00.2.500.7046.1</t>
  </si>
  <si>
    <t>84.10.10.304.3003.2.522.44905200.08.1.659.1092.0</t>
  </si>
  <si>
    <t>84.10.10.304.3003.2.523.44905200.00.1.500.9001.0</t>
  </si>
  <si>
    <t>84.10.10.304.3003.2.523.44905200.00.1.500.9001.1</t>
  </si>
  <si>
    <t>84.11.10.301.3003.5.204.44505200.00.1.500.0003.0</t>
  </si>
  <si>
    <t>84.11.10.301.3003.5.204.44905200.00.1.500.0003.0</t>
  </si>
  <si>
    <t>84.11.10.302.3003.5.204.44505200.00.1.500.0003.0</t>
  </si>
  <si>
    <t>84.11.10.302.3003.5.204.44505200.00.1.500.0003.1</t>
  </si>
  <si>
    <t>84.21.10.302.3026.2.507.44905200.00.1.500.7003.1</t>
  </si>
  <si>
    <t>84.21.10.302.3026.2.507.44905200.00.1.500.9001.0</t>
  </si>
  <si>
    <t>84.22.10.122.3024.2.100.44905200.00.1.500.9001.0</t>
  </si>
  <si>
    <t>84.22.10.304.3003.2.522.44905200.00.1.500.9001.0</t>
  </si>
  <si>
    <t>84.23.10.122.3024.2.100.44905200.00.1.500.9001.0</t>
  </si>
  <si>
    <t>84.23.10.122.3024.2.100.44905200.00.1.500.9001.1</t>
  </si>
  <si>
    <t>84.23.10.301.3003.2.520.44905200.00.1.500.7020.1</t>
  </si>
  <si>
    <t>84.23.10.301.3003.2.520.44905200.00.1.500.7049.1</t>
  </si>
  <si>
    <t>84.23.10.301.3003.2.520.44905200.00.1.500.9001.0</t>
  </si>
  <si>
    <t>84.23.10.301.3003.2.520.44905200.00.1.500.9001.1</t>
  </si>
  <si>
    <t>84.23.10.301.3003.2.520.44905200.00.2.500.7026.1</t>
  </si>
  <si>
    <t>84.24.10.122.3024.2.100.44905200.00.1.500.9001.0</t>
  </si>
  <si>
    <t>84.24.10.301.3003.2.520.44905200.00.1.500.9001.0</t>
  </si>
  <si>
    <t>84.25.10.122.3024.2.100.44905200.00.1.500.9001.0</t>
  </si>
  <si>
    <t>84.25.10.301.3003.2.520.44905200.00.1.500.7020.1</t>
  </si>
  <si>
    <t>84.25.10.301.3003.2.520.44905200.00.1.500.9001.0</t>
  </si>
  <si>
    <t>84.25.10.301.3003.2.520.44905200.00.1.500.9001.1</t>
  </si>
  <si>
    <t>84.26.10.122.3024.2.100.44905200.00.1.500.9001.0</t>
  </si>
  <si>
    <t>84.26.10.301.3003.2.520.44905200.00.1.500.7020.1</t>
  </si>
  <si>
    <t>84.26.10.301.3003.2.520.44905200.00.1.500.9001.0</t>
  </si>
  <si>
    <t>84.26.10.301.3003.2.520.44905200.00.2.500.7012.1</t>
  </si>
  <si>
    <t>84.27.10.122.3024.2.100.44905200.00.1.500.9001.0</t>
  </si>
  <si>
    <t>84.27.10.301.3003.2.520.44905200.00.1.500.7020.1</t>
  </si>
  <si>
    <t>84.27.10.301.3003.2.520.44905200.00.1.500.9001.0</t>
  </si>
  <si>
    <t>84.28.10.301.3003.2.520.44905200.00.1.500.7020.1</t>
  </si>
  <si>
    <t>84.28.10.301.3003.2.520.44905200.00.1.500.9001.0</t>
  </si>
  <si>
    <t>84.10.10.301.3003.2.520.33903900.02.1.600.1168.0</t>
  </si>
  <si>
    <t>16.10.12.128.3011.2.180.33903600.00.0.150.0900</t>
  </si>
  <si>
    <t>16.10.12.128.3011.2.180.33903900.00.0.150.0900</t>
  </si>
  <si>
    <t>16.10.12.368.3010.2.888.33904800.00.1.500.9001</t>
  </si>
  <si>
    <t>16.11.12.365.3025.2.828.33503900.00.1.500.9001.0</t>
  </si>
  <si>
    <t>16.11.12.365.3025.2.828.33903600.00.1.500.9001.0</t>
  </si>
  <si>
    <t>16.12.12.365.3025.2.828.33503900.00.1.500.9001.0</t>
  </si>
  <si>
    <t>Implantar quatro protocolos integrados de atendimento para a primeira infância.</t>
  </si>
  <si>
    <t>11.20.04.131.3025.2.389.33903900.00</t>
  </si>
  <si>
    <t>34.10.08.243.3013.4.328.33904800.00</t>
  </si>
  <si>
    <t>07.10.16.482.3002.3.340.44906100.08.2.759.1224.1</t>
  </si>
  <si>
    <t>14.10.16.451.3002.3.357.44903900.00.1.500.0003.0</t>
  </si>
  <si>
    <t>14.10.16.451.3005.3.355.44903900.00.1.500.0003.0</t>
  </si>
  <si>
    <t>14.10.16.451.3005.3.355.44903900.00</t>
  </si>
  <si>
    <t>14.10.16.482.3002.3.340.44906100.00.1.500.0003.0</t>
  </si>
  <si>
    <t>14.10.16.482.3002.3.354.44903900.00.1.500.9001.1</t>
  </si>
  <si>
    <t>14.10.16.482.3002.3.354.44903900.00.1.500.0003.0</t>
  </si>
  <si>
    <t>14.10.16.482.3002.3.354.44903900.02.1.700.0770.1</t>
  </si>
  <si>
    <t>14.10.16.482.3002.3.354.44905100.02.1.700.0769.1</t>
  </si>
  <si>
    <t>14.10.16.482.3005.3.355.44905100.00</t>
  </si>
  <si>
    <t>14.10.16.482.3005.3.355.44905100.03.1.701.0000.0</t>
  </si>
  <si>
    <t>83.10.16.482.3002.3.661.44678200.00.2.500.9001.1</t>
  </si>
  <si>
    <t>83.10.16.482.3002.3.661.44678300.10.1.756.8003.0</t>
  </si>
  <si>
    <t>86.14.16.451.3002.3.357.44903900.03</t>
  </si>
  <si>
    <t>86.14.16.482.3002.3.354.44903900.03.1.759.0709.0</t>
  </si>
  <si>
    <t>86.14.16.482.3005.3.355.44903900.03.1.759.0709.1</t>
  </si>
  <si>
    <t>91.10.16.482.3002.3.340.44905100.00.1.500.0003.1</t>
  </si>
  <si>
    <t>91.10.16.482.3002.3.340.44905100.00.1.500.0003.0</t>
  </si>
  <si>
    <t>91.10.16.482.3002.3.340.44906100.00.1.500.0003.1</t>
  </si>
  <si>
    <t>91.10.16.482.3002.3.340.44906100.00.1.500.9001.1</t>
  </si>
  <si>
    <t>91.10.16.482.3002.3.340.44909200.00.2.500.9001.1</t>
  </si>
  <si>
    <t>91.10.16.482.3002.3.340.44916100.00.1.500.0003.0</t>
  </si>
  <si>
    <t>98.14.16.482.3002.3.340.44906100.08</t>
  </si>
  <si>
    <t>98.14.16.482.3002.3.354.44903900.08</t>
  </si>
  <si>
    <t>98.14.16.482.3002.3.354.44905100.08</t>
  </si>
  <si>
    <t>98.14.16.482.3005.3.355.44905100.08</t>
  </si>
  <si>
    <t>14.10.16.451.3002.3.357.44905100.00.1.500.0003.0</t>
  </si>
  <si>
    <t>14.10.16.451.3002.3.357.44905100.02.1.700.0747.1</t>
  </si>
  <si>
    <t>14.10.16.451.3002.3.357.44905100.02.1.700.1322.1</t>
  </si>
  <si>
    <t>86.14.16.451.3002.3.357.44905100.03.1.759.0709.0</t>
  </si>
  <si>
    <t>86.14.16.482.3005.3.355.44905100.03.2.759.0709.1</t>
  </si>
  <si>
    <t>98.14.16.451.3002.3.357.44905100.08.1.759.0402.0</t>
  </si>
  <si>
    <t>14.10.16.482.3002.3.356.44903900.00.1.500.0003.0</t>
  </si>
  <si>
    <t>86.14.16.482.3002.3.356.44903900.03.1.759.0709.0</t>
  </si>
  <si>
    <t>91.10.16.482.3002.3.356.44903900.00.1.500.0003.0</t>
  </si>
  <si>
    <t>91.10.16.482.3002.3.356.44903900.08.1.759.8011</t>
  </si>
  <si>
    <t>91.10.16.482.3002.3.356.44905100.00.1.500.0003.0</t>
  </si>
  <si>
    <t>Criar o Programa Reencontro, com o reordenamento da rede e da metodologia de atendimento à população em situação de rua e a implantação de 30 novos serviços.</t>
  </si>
  <si>
    <t>11.20.08.244.3023.4.884.33503900.00</t>
  </si>
  <si>
    <t>93.10.08.244.3023.4.308.33503900.00</t>
  </si>
  <si>
    <t>93.10.08.244.3023.4.308.33503900.02</t>
  </si>
  <si>
    <t>93.10.08.241.3007.2.902.33503900.00.1.500.9001.0</t>
  </si>
  <si>
    <t>93.10.08.241.3007.6.154.33503900.00.1.500.9001.0</t>
  </si>
  <si>
    <t>93.10.08.244.3023.4.308.33503900.00.1.500.9001.0</t>
  </si>
  <si>
    <t>93.10.08.244.3023.6.206.33503900.00.1.500.9001.0</t>
  </si>
  <si>
    <t>Ampliar em 50% o número de atendimentos realizados nos equipamentos exclusivos para mulheres.</t>
  </si>
  <si>
    <t>34.10.14.422.3013.2.053.33503900.00</t>
  </si>
  <si>
    <t>34.10.14.422.3013.2.053.33903000.00</t>
  </si>
  <si>
    <t>34.10.14.422.3013.2.053.33903900.00</t>
  </si>
  <si>
    <t>34.10.14.422.3013.2.053.33903900.02</t>
  </si>
  <si>
    <t>34.10.14.422.3013.2.053.44905200.00</t>
  </si>
  <si>
    <t>34.10.14.422.3013.6.178.33503900.00</t>
  </si>
  <si>
    <t>34.10.14.422.3013.6.178.33903000.00</t>
  </si>
  <si>
    <t>34.10.14.422.3013.6.178.33903600.00</t>
  </si>
  <si>
    <t>34.10.14.422.3013.6.178.33903700.00</t>
  </si>
  <si>
    <t>34.10.14.422.3013.6.178.33903900.00</t>
  </si>
  <si>
    <t>34.10.14.422.3013.6.178.33904800.00</t>
  </si>
  <si>
    <t>Combater o racismo, por meio da implementação de nove iniciativas de melhoria no atendimento da população negra e/ou de promoção da igualdade racial.</t>
  </si>
  <si>
    <t>16.10.12.128.3010.8.026.33903000.00</t>
  </si>
  <si>
    <t>16.10.12.128.3010.8.026.33903900.00</t>
  </si>
  <si>
    <t>16.10.12.128.3011.2.180.33903600.00</t>
  </si>
  <si>
    <t>16.10.12.128.3011.2.180.33904700.00</t>
  </si>
  <si>
    <t>25.10.13.391.3001.5.421.33903100.00</t>
  </si>
  <si>
    <t>25.10.13.391.3001.5.421.44903900.00.1.500.9001</t>
  </si>
  <si>
    <t>25.10.13.392.3001.6.960.33903900.00</t>
  </si>
  <si>
    <t>34.10.14.422.3018.4.327.33503900.00.1.500.7047</t>
  </si>
  <si>
    <t>34.10.14.422.3018.4.327.33503900.00.1.501.7031</t>
  </si>
  <si>
    <t>73.10.07.212.3015.4.910.33901400.00.1.500.9001</t>
  </si>
  <si>
    <t>98.25.13.391.3001.5.421.44905100.08</t>
  </si>
  <si>
    <t>Dobrar o número de pessoas beneficiárias do Programa Transcidadania, aumentando o atendimento para 1.0 pessoas.</t>
  </si>
  <si>
    <t>34.10.14.422.3018.4.319.33904800.00</t>
  </si>
  <si>
    <t>Criar o 1º Centro Municipal para pessoas com Transtorno do Espectro Autista (TEA).</t>
  </si>
  <si>
    <t>36.10.14.242.3006.5.407.44903000.00.1.500.0003</t>
  </si>
  <si>
    <t>36.10.14.242.3006.5.407.44903900.00.1.500.9001.0</t>
  </si>
  <si>
    <t>36.10.14.242.3006.5.407.44903900.00.1.501.9001.1</t>
  </si>
  <si>
    <t>36.10.14.242.3006.5.407.44903900.00.2.500.9001.1</t>
  </si>
  <si>
    <t>36.10.14.242.3006.5.407.44905200.00.1.500.0003</t>
  </si>
  <si>
    <t>Alfabetizar as crianças da rede municipal até o final do 2º ano do Ensino Fundamental, antecipando em um ano a meta do Plano Nacional de Educação (PNE).</t>
  </si>
  <si>
    <t>16.10.12.128.3011.2.180.33903900.00</t>
  </si>
  <si>
    <t>16.10.12.361.3010.2.807.33503900.00</t>
  </si>
  <si>
    <t>16.10.12.361.3010.2.807.33504800.00</t>
  </si>
  <si>
    <t>16.10.12.361.3010.2.807.33903900.00</t>
  </si>
  <si>
    <t>16.10.12.368.3010.2.831.33903000.00</t>
  </si>
  <si>
    <t>16.10.12.368.3010.2.831.33903000.02</t>
  </si>
  <si>
    <t>16.10.12.368.3010.2.831.33903200.00</t>
  </si>
  <si>
    <t>16.10.12.368.3010.2.831.33903900.00</t>
  </si>
  <si>
    <t>Atingir o resultado de 5,7 no IDEP para os anos iniciais do Ensino Fundamental.</t>
  </si>
  <si>
    <t>16.10.12.126.3011.2.818.44905200.02</t>
  </si>
  <si>
    <t>16.10.12.368.3010.2.885.33903900.00</t>
  </si>
  <si>
    <t>16.10.12.368.3010.2.888.33904800.00</t>
  </si>
  <si>
    <t>93.10.08.244.3023.4.399.33903900.00</t>
  </si>
  <si>
    <t>Atingir o resultado de 5,2 no IDEP para os anos finais do Ensino Fundamental.</t>
  </si>
  <si>
    <t>16.10.12.368.3010.3.363.44906100.00.1.500.0003.1</t>
  </si>
  <si>
    <t>Implantar 45 novas unidades escolares.</t>
  </si>
  <si>
    <t>16.10.12.361.3010.3.365.44903900.00.1.500.0003.1</t>
  </si>
  <si>
    <t>16.10.12.361.3010.3.365.44905100.00.1.500.0003</t>
  </si>
  <si>
    <t>19.10.27.811.3017.3.377.44903900.00.1.500.9001.1</t>
  </si>
  <si>
    <t>19.10.27.811.3017.4.550.33904800.00.1.500.9001.0</t>
  </si>
  <si>
    <t>19.10.27.811.3017.4.560.33503900.00.1.500.9001.0</t>
  </si>
  <si>
    <t>19.10.27.811.3017.4.560.44905200.00.1.500.9001.1</t>
  </si>
  <si>
    <t>19.10.27.811.3017.4.570.33503900.00.1.500.9001.1</t>
  </si>
  <si>
    <t>19.10.27.811.3017.4.570.33508500.00.1.500.9001.0</t>
  </si>
  <si>
    <t>19.10.27.812.3017.3.512.44903900.00.1.500.9001.1</t>
  </si>
  <si>
    <t>98.19.27.812.3017.3.512.44903900.08.1.759.0402.0</t>
  </si>
  <si>
    <t>Contratar 1.000 novos guardas da Guarda Civil Metropolitana (GCM).</t>
  </si>
  <si>
    <t>38.10.06.122.3024.2.100.31901100.00</t>
  </si>
  <si>
    <t>38.10.06.122.3024.2.100.33904600.00</t>
  </si>
  <si>
    <t>38.10.06.122.3024.2.100.33904900.00</t>
  </si>
  <si>
    <t>38.10.06.181.3013.2.192.33903900.00</t>
  </si>
  <si>
    <t>Integrar 20.000 câmeras de vigilância até 2024, tendo como parâmetro ao menos 200 pontos por Subprefeitura.</t>
  </si>
  <si>
    <t>38.10.06.126.3024.2.171.33904000.00</t>
  </si>
  <si>
    <t>Realizar 230 obras no sistema de drenagem, visando à redução das áreas inundáveis e mitigação dos riscos e prejuízos causados à população.</t>
  </si>
  <si>
    <t>22.10.17.451.3008.5.013.44903900.00</t>
  </si>
  <si>
    <t>22.10.17.451.3008.5.013.44905100.00</t>
  </si>
  <si>
    <t>22.10.17.451.3008.5.013.44905100.01</t>
  </si>
  <si>
    <t>22.10.17.451.3008.5.013.44905100.02</t>
  </si>
  <si>
    <t>22.10.17.451.3008.5.013.44909200.02</t>
  </si>
  <si>
    <t>22.10.17.451.3008.5.013.44909300.00</t>
  </si>
  <si>
    <t>86.22.17.451.3008.5.013.44903900.03</t>
  </si>
  <si>
    <t>86.22.17.451.3008.5.013.44905100.03</t>
  </si>
  <si>
    <t>86.22.17.451.3008.5.013.44906100.03</t>
  </si>
  <si>
    <t>98.22.17.451.3008.5.013.44905100.08</t>
  </si>
  <si>
    <t>Limpar 9.200.000 metros de extensão de córregos, ramais e galerias.</t>
  </si>
  <si>
    <t>12.10.15.452.3022.2.339.33903000.00.1.500.9001.0</t>
  </si>
  <si>
    <t>12.10.15.452.3022.2.339.33903000.00.1.500.9001.1</t>
  </si>
  <si>
    <t>12.10.15.452.3022.2.339.33903000.00.2.500.9001.1</t>
  </si>
  <si>
    <t>12.10.15.452.3022.2.339.33903900.00.1.500.9001.0</t>
  </si>
  <si>
    <t>12.10.15.452.3022.2.339.33903900.00.1.500.9001.1</t>
  </si>
  <si>
    <t>12.10.15.452.3022.2.339.33903900.00.2.500.9001.1</t>
  </si>
  <si>
    <t>12.10.17.512.3008.2.367.33903900.00.1.500.9001</t>
  </si>
  <si>
    <t>12.10.17.512.3008.2.367.33903900.00.1.500.9001.0</t>
  </si>
  <si>
    <t>12.10.17.512.3008.2.367.33903900.00.1.500.9001.1</t>
  </si>
  <si>
    <t>12.10.17.512.3008.2.367.33903900.00.2.500.9001</t>
  </si>
  <si>
    <t>12.10.17.512.3008.2.367.33903900.00.2.500.9001.1</t>
  </si>
  <si>
    <t>41.10.15.452.3022.2.339.33903000.00.1.500.9001</t>
  </si>
  <si>
    <t>41.10.15.452.3022.2.339.33903000.00.2.500.9001.1</t>
  </si>
  <si>
    <t>41.10.15.452.3022.2.339.33903900.00.1.500.9001.0</t>
  </si>
  <si>
    <t>41.10.15.452.3022.2.339.33903900.00.2.500.9001.1</t>
  </si>
  <si>
    <t>41.10.17.512.3008.2.367.33903900.00.1.500.9001.0</t>
  </si>
  <si>
    <t>41.10.17.512.3008.2.367.33903900.00.2.500.9001.1</t>
  </si>
  <si>
    <t>42.10.15.452.3022.2.339.33903000.00.1.500.9001.0</t>
  </si>
  <si>
    <t>42.10.15.452.3022.2.339.33903900.00.1.500.9001.0</t>
  </si>
  <si>
    <t>42.10.15.452.3022.2.339.33903900.00.2.500.9001.1</t>
  </si>
  <si>
    <t>42.10.17.512.3008.2.367.33903900.00.1.500.9001</t>
  </si>
  <si>
    <t>42.10.17.512.3008.2.367.33903900.00.1.500.9001.0</t>
  </si>
  <si>
    <t>42.10.17.512.3008.2.367.33903900.00.2.500.9001</t>
  </si>
  <si>
    <t>42.10.17.512.3008.2.367.33903900.00.2.500.9001.1</t>
  </si>
  <si>
    <t>43.10.15.452.3022.2.339.33903000.00.1.500.9001.0</t>
  </si>
  <si>
    <t>43.10.15.452.3022.2.339.33903000.00.2.500.9001.1</t>
  </si>
  <si>
    <t>43.10.15.452.3022.2.339.33903900.00.1.500.9001.0</t>
  </si>
  <si>
    <t>43.10.15.452.3022.2.339.33903900.00.2.500.9001.1</t>
  </si>
  <si>
    <t>43.10.17.512.3008.2.367.33903900.00.1.500.9001.0</t>
  </si>
  <si>
    <t>43.10.17.512.3008.2.367.33903900.00.2.500.9001</t>
  </si>
  <si>
    <t>43.10.17.512.3008.2.367.33903900.00.2.500.9001.1</t>
  </si>
  <si>
    <t>44.10.15.452.3022.2.339.33903000.00.2.500.9001.1</t>
  </si>
  <si>
    <t>44.10.15.452.3022.2.339.33903900.00.1.500.9001.0</t>
  </si>
  <si>
    <t>44.10.15.452.3022.2.339.33903900.00.2.500.9001.1</t>
  </si>
  <si>
    <t>44.10.17.512.3008.2.367.33903900.00.1.500.9001</t>
  </si>
  <si>
    <t>44.10.17.512.3008.2.367.33903900.00.1.500.9001.0</t>
  </si>
  <si>
    <t>44.10.17.512.3008.2.367.33903900.00.2.500.9001.1</t>
  </si>
  <si>
    <t>45.10.15.452.3022.2.339.33903000.00.1.500.9001.0</t>
  </si>
  <si>
    <t>45.10.15.452.3022.2.339.33903000.00.2.500.9001.1</t>
  </si>
  <si>
    <t>45.10.15.452.3022.2.339.33903900.00.1.500.9001.0</t>
  </si>
  <si>
    <t>45.10.15.452.3022.2.339.33903900.00.2.500.9001.1</t>
  </si>
  <si>
    <t>45.10.17.512.3008.2.367.33903900.00.1.500.9001.0</t>
  </si>
  <si>
    <t>46.10.15.452.3022.2.339.33903000.00.1.500.9001.0</t>
  </si>
  <si>
    <t>46.10.15.452.3022.2.339.33903000.00.2.500.9001.1</t>
  </si>
  <si>
    <t>46.10.15.452.3022.2.339.33903900.00.1.500.9001.0</t>
  </si>
  <si>
    <t>46.10.15.452.3022.2.339.33903900.00.2.500.9001.1</t>
  </si>
  <si>
    <t>46.10.17.512.3008.2.367.33903900.00.1.500.9001</t>
  </si>
  <si>
    <t>46.10.17.512.3008.2.367.33903900.00.1.500.9001.0</t>
  </si>
  <si>
    <t>46.10.17.512.3008.2.367.33903900.00.2.500.9001.1</t>
  </si>
  <si>
    <t>47.10.15.452.3022.2.339.33903000.00.1.500.9001.0</t>
  </si>
  <si>
    <t>47.10.15.452.3022.2.339.33903000.00.2.500.9001.1</t>
  </si>
  <si>
    <t>47.10.15.452.3022.2.339.33903900.00.1.500.9001.0</t>
  </si>
  <si>
    <t>47.10.15.452.3022.2.339.33903900.00.2.500.9001.1</t>
  </si>
  <si>
    <t>47.10.17.512.3008.2.367.33903900.00.1.500.9001.0</t>
  </si>
  <si>
    <t>47.10.17.512.3008.2.367.33903900.00.2.500.9001.1</t>
  </si>
  <si>
    <t>48.10.15.452.3022.2.339.33903000.00.1.500.9001.0</t>
  </si>
  <si>
    <t>48.10.15.452.3022.2.339.33903000.00.2.500.9001.1</t>
  </si>
  <si>
    <t>48.10.15.452.3022.2.339.33903900.00.1.500.9001.0</t>
  </si>
  <si>
    <t>48.10.15.452.3022.2.339.33903900.00.2.500.9001.1</t>
  </si>
  <si>
    <t>48.10.17.512.3008.2.367.33903900.00.1.500.9001.0</t>
  </si>
  <si>
    <t>48.10.17.512.3008.2.367.33903900.00.2.500.9001.1</t>
  </si>
  <si>
    <t>49.10.15.452.3022.2.339.33903000.00.1.500.9001.0</t>
  </si>
  <si>
    <t>49.10.15.452.3022.2.339.33903900.00.1.500.9001.0</t>
  </si>
  <si>
    <t>49.10.15.452.3022.2.339.33903900.00.2.500.9001.1</t>
  </si>
  <si>
    <t>49.10.17.512.3008.2.367.33903900.00.1.500.9001</t>
  </si>
  <si>
    <t>49.10.17.512.3008.2.367.33903900.00.1.500.9001.0</t>
  </si>
  <si>
    <t>49.10.17.512.3008.2.367.33903900.00.2.500.9001.1</t>
  </si>
  <si>
    <t>50.10.15.452.3022.2.339.33903000.00.1.500.9001.0</t>
  </si>
  <si>
    <t>50.10.15.452.3022.2.339.33903000.00.2.500.9001.1</t>
  </si>
  <si>
    <t>50.10.15.452.3022.2.339.33903900.00.1.500.9001.0</t>
  </si>
  <si>
    <t>50.10.15.452.3022.2.339.33903900.00.2.500.9001.1</t>
  </si>
  <si>
    <t>50.10.17.512.3008.2.367.33903000.00.1.500.9001.0</t>
  </si>
  <si>
    <t>50.10.17.512.3008.2.367.33903000.00.2.500.9001.1</t>
  </si>
  <si>
    <t>50.10.17.512.3008.2.367.33903900.00.1.500.9001.0</t>
  </si>
  <si>
    <t>50.10.17.512.3008.2.367.33903900.00.2.500.9001.1</t>
  </si>
  <si>
    <t>51.10.15.452.3022.2.339.33903000.00.1.500.9001.0</t>
  </si>
  <si>
    <t>51.10.15.452.3022.2.339.33903000.00.2.500.9001.1</t>
  </si>
  <si>
    <t>51.10.15.452.3022.2.339.33903900.00.1.500.9001.0</t>
  </si>
  <si>
    <t>51.10.15.452.3022.2.339.33903900.00.2.500.9001.1</t>
  </si>
  <si>
    <t>51.10.17.512.3008.2.367.33903900.00.1.500.9001.0</t>
  </si>
  <si>
    <t>51.10.17.512.3008.2.367.33903900.00.2.500.9001.1</t>
  </si>
  <si>
    <t>52.10.15.452.3022.2.339.33903000.00.1.500.9001.0</t>
  </si>
  <si>
    <t>52.10.15.452.3022.2.339.33903000.00.2.500.9001.1</t>
  </si>
  <si>
    <t>52.10.15.452.3022.2.339.33903900.00.1.500.9001.0</t>
  </si>
  <si>
    <t>52.10.15.452.3022.2.339.33903900.00.2.500.9001.1</t>
  </si>
  <si>
    <t>52.10.17.512.3008.2.367.33903900.00.1.500.9001.0</t>
  </si>
  <si>
    <t>52.10.17.512.3008.2.367.33903900.00.2.500.9001.1</t>
  </si>
  <si>
    <t>53.10.15.452.3022.2.339.33903000.00.1.500.9001.0</t>
  </si>
  <si>
    <t>53.10.15.452.3022.2.339.33903000.00.2.500.9001.1</t>
  </si>
  <si>
    <t>53.10.15.452.3022.2.339.33903900.00.1.500.9001.0</t>
  </si>
  <si>
    <t>53.10.15.452.3022.2.339.33903900.00.2.500.9001.1</t>
  </si>
  <si>
    <t>53.10.17.512.3008.2.367.33903900.00.1.500.9001.0</t>
  </si>
  <si>
    <t>53.10.17.512.3008.2.367.33903900.00.2.500.9001.1</t>
  </si>
  <si>
    <t>54.10.15.452.3022.2.339.33903000.00.1.500.9001.0</t>
  </si>
  <si>
    <t>54.10.15.452.3022.2.339.33903000.00.2.500.9001.1</t>
  </si>
  <si>
    <t>54.10.15.452.3022.2.339.33903900.00.1.500.9001.0</t>
  </si>
  <si>
    <t>54.10.15.452.3022.2.339.33903900.00.2.500.9001.1</t>
  </si>
  <si>
    <t>54.10.17.512.3008.2.367.33903900.00.1.500.9001</t>
  </si>
  <si>
    <t>54.10.17.512.3008.2.367.33903900.00.1.500.9001.0</t>
  </si>
  <si>
    <t>54.10.17.512.3008.2.367.33903900.00.2.500.9001.1</t>
  </si>
  <si>
    <t>55.10.15.452.3022.2.339.33903000.00.1.500.9001.0</t>
  </si>
  <si>
    <t>55.10.15.452.3022.2.339.33903000.00.2.500.9001.1</t>
  </si>
  <si>
    <t>55.10.15.452.3022.2.339.33903900.00.1.500.9001.0</t>
  </si>
  <si>
    <t>55.10.15.452.3022.2.339.33903900.00.2.500.9001.1</t>
  </si>
  <si>
    <t>55.10.17.512.3008.2.367.33903000.00.1.500.9001.0</t>
  </si>
  <si>
    <t>55.10.17.512.3008.2.367.33903000.00.2.500.9001.1</t>
  </si>
  <si>
    <t>55.10.17.512.3008.2.367.33903900.00.1.500.9001.0</t>
  </si>
  <si>
    <t>55.10.17.512.3008.2.367.33903900.00.2.500.9001.1</t>
  </si>
  <si>
    <t>56.10.15.452.3022.2.339.33903000.00.1.500.9001.0</t>
  </si>
  <si>
    <t>56.10.15.452.3022.2.339.33903000.00.2.500.9001.1</t>
  </si>
  <si>
    <t>56.10.15.452.3022.2.339.33903900.00.1.500.9001.0</t>
  </si>
  <si>
    <t>56.10.15.452.3022.2.339.33903900.00.2.500.9001.1</t>
  </si>
  <si>
    <t>56.10.17.512.3008.2.367.33903900.00.1.500.9001</t>
  </si>
  <si>
    <t>56.10.17.512.3008.2.367.33903900.00.1.500.9001.0</t>
  </si>
  <si>
    <t>56.10.17.512.3008.2.367.33903900.00.2.500.9001</t>
  </si>
  <si>
    <t>56.10.17.512.3008.2.367.33903900.00.2.500.9001.1</t>
  </si>
  <si>
    <t>57.10.15.452.3022.2.339.33903000.00.1.500.9001.0</t>
  </si>
  <si>
    <t>57.10.15.452.3022.2.339.33903000.00.2.500.9001.1</t>
  </si>
  <si>
    <t>57.10.15.452.3022.2.339.33903900.00.1.500.9001.0</t>
  </si>
  <si>
    <t>57.10.15.452.3022.2.339.33903900.00.2.500.9001.1</t>
  </si>
  <si>
    <t>57.10.17.512.3008.2.367.33903900.00.1.500.9001.0</t>
  </si>
  <si>
    <t>57.10.17.512.3008.2.367.33903900.00.2.500.9001.1</t>
  </si>
  <si>
    <t>58.10.15.452.3022.2.339.33903000.00.1.500.9001.0</t>
  </si>
  <si>
    <t>58.10.15.452.3022.2.339.33903000.00.2.500.9001.1</t>
  </si>
  <si>
    <t>58.10.15.452.3022.2.339.33903900.00.1.500.9001.0</t>
  </si>
  <si>
    <t>58.10.15.452.3022.2.339.33903900.00.2.500.9001.1</t>
  </si>
  <si>
    <t>58.10.17.512.3008.2.367.33903000.00.1.500.9001.0</t>
  </si>
  <si>
    <t>58.10.17.512.3008.2.367.33903000.00.2.500.9001.1</t>
  </si>
  <si>
    <t>58.10.17.512.3008.2.367.33903900.00.1.500.9001.0</t>
  </si>
  <si>
    <t>58.10.17.512.3008.2.367.33903900.00.2.500.9001.1</t>
  </si>
  <si>
    <t>59.10.15.452.3022.2.339.33903000.00.1.500.9001.0</t>
  </si>
  <si>
    <t>59.10.15.452.3022.2.339.33903900.00.1.500.9001.0</t>
  </si>
  <si>
    <t>59.10.15.452.3022.2.339.33903900.00.2.500.9001.1</t>
  </si>
  <si>
    <t>59.10.17.512.3008.2.367.33903900.00.1.500.9001.0</t>
  </si>
  <si>
    <t>59.10.17.512.3008.2.367.33903900.00.2.500.9001.1</t>
  </si>
  <si>
    <t>60.10.15.452.3022.2.339.33903000.00.1.500.9001.0</t>
  </si>
  <si>
    <t>60.10.15.452.3022.2.339.33903000.00.2.500.9001.1</t>
  </si>
  <si>
    <t>60.10.15.452.3022.2.339.33903900.00.1.500.9001.0</t>
  </si>
  <si>
    <t>60.10.15.452.3022.2.339.33903900.00.2.500.9001.1</t>
  </si>
  <si>
    <t>60.10.17.512.3008.2.367.33903900.00.1.500.9001</t>
  </si>
  <si>
    <t>60.10.17.512.3008.2.367.33903900.00.1.500.9001.0</t>
  </si>
  <si>
    <t>60.10.17.512.3008.2.367.33903900.00.2.500.9001.1</t>
  </si>
  <si>
    <t>61.10.15.452.3022.2.339.33903000.00.1.500.9001.0</t>
  </si>
  <si>
    <t>61.10.15.452.3022.2.339.33903900.00.1.500.9001.0</t>
  </si>
  <si>
    <t>61.10.15.452.3022.2.339.33903900.00.2.500.9001.1</t>
  </si>
  <si>
    <t>61.10.17.512.3008.2.367.33903000.00.1.500.9001.0</t>
  </si>
  <si>
    <t>61.10.17.512.3008.2.367.33903900.00.1.500.9001</t>
  </si>
  <si>
    <t>61.10.17.512.3008.2.367.33903900.00.1.500.9001.0</t>
  </si>
  <si>
    <t>61.10.17.512.3008.2.367.33903900.00.2.500.9001.1</t>
  </si>
  <si>
    <t>62.10.15.452.3022.2.339.33903900.00.1.500.9001.0</t>
  </si>
  <si>
    <t>62.10.15.452.3022.2.339.33903900.00.2.500.9001.1</t>
  </si>
  <si>
    <t>62.10.17.512.3008.2.367.33903900.00.1.500.9001.0</t>
  </si>
  <si>
    <t>62.10.17.512.3008.2.367.33903900.00.2.500.9001</t>
  </si>
  <si>
    <t>62.10.17.512.3008.2.367.33903900.00.2.500.9001.1</t>
  </si>
  <si>
    <t>63.10.15.452.3022.2.339.33903000.00.1.500.9001.0</t>
  </si>
  <si>
    <t>63.10.15.452.3022.2.339.33903000.00.2.500.9001.1</t>
  </si>
  <si>
    <t>63.10.15.452.3022.2.339.33903900.00.1.500.9001.0</t>
  </si>
  <si>
    <t>63.10.15.452.3022.2.339.33903900.00.2.500.9001.1</t>
  </si>
  <si>
    <t>63.10.17.512.3008.2.367.33903000.00.1.500.9001.0</t>
  </si>
  <si>
    <t>63.10.17.512.3008.2.367.33903900.00.1.500.9001</t>
  </si>
  <si>
    <t>63.10.17.512.3008.2.367.33903900.00.1.500.9001.0</t>
  </si>
  <si>
    <t>63.10.17.512.3008.2.367.33903900.00.2.500.9001</t>
  </si>
  <si>
    <t>63.10.17.512.3008.2.367.33903900.00.2.500.9001.1</t>
  </si>
  <si>
    <t>64.10.15.452.3022.2.339.33903000.00.1.500.9001.0</t>
  </si>
  <si>
    <t>64.10.15.452.3022.2.339.33903000.00.2.500.9001.1</t>
  </si>
  <si>
    <t>64.10.15.452.3022.2.339.33903900.00.1.500.9001.0</t>
  </si>
  <si>
    <t>64.10.15.452.3022.2.339.33903900.00.2.500.9001.1</t>
  </si>
  <si>
    <t>64.10.17.512.3008.2.367.33903900.00.1.500.9001.0</t>
  </si>
  <si>
    <t>64.10.17.512.3008.2.367.33903900.00.2.500.9001.1</t>
  </si>
  <si>
    <t>65.10.15.452.3022.2.339.33903000.00.1.500.9001.0</t>
  </si>
  <si>
    <t>65.10.15.452.3022.2.339.33903000.00.2.500.9001.1</t>
  </si>
  <si>
    <t>65.10.15.452.3022.2.339.33903900.00.1.500.9001.0</t>
  </si>
  <si>
    <t>65.10.15.452.3022.2.339.33903900.00.2.500.9001.1</t>
  </si>
  <si>
    <t>65.10.17.512.3008.2.367.33903900.00.1.500.9001.0</t>
  </si>
  <si>
    <t>65.10.17.512.3008.2.367.33903900.00.2.500.9001.1</t>
  </si>
  <si>
    <t>66.10.15.452.3022.2.339.33903000.00.1.500.9001.0</t>
  </si>
  <si>
    <t>66.10.15.452.3022.2.339.33903000.00.2.500.9001.1</t>
  </si>
  <si>
    <t>66.10.15.452.3022.2.339.33903900.00.1.500.9001.0</t>
  </si>
  <si>
    <t>66.10.15.452.3022.2.339.33903900.00.2.500.9001.1</t>
  </si>
  <si>
    <t>66.10.17.512.3008.2.367.33903000.00.1.500.9001.0</t>
  </si>
  <si>
    <t>66.10.17.512.3008.2.367.33903900.00.1.500.9001.0</t>
  </si>
  <si>
    <t>66.10.17.512.3008.2.367.33903900.00.2.500.9001.1</t>
  </si>
  <si>
    <t>67.10.15.452.3022.2.339.33903000.00.1.500.9001.0</t>
  </si>
  <si>
    <t>67.10.15.452.3022.2.339.33903000.00.1.500.9001.1</t>
  </si>
  <si>
    <t>67.10.15.452.3022.2.339.33903000.00.2.500.9001.1</t>
  </si>
  <si>
    <t>67.10.15.452.3022.2.339.33903900.00.1.500.9001.0</t>
  </si>
  <si>
    <t>67.10.15.452.3022.2.339.33903900.00.2.500.9001.1</t>
  </si>
  <si>
    <t>67.10.17.512.3008.2.367.33903000.00.1.500.9001.0</t>
  </si>
  <si>
    <t>67.10.17.512.3008.2.367.33903000.00.2.500.9001.1</t>
  </si>
  <si>
    <t>67.10.17.512.3008.2.367.33903900.00.1.500.9001</t>
  </si>
  <si>
    <t>67.10.17.512.3008.2.367.33903900.00.1.500.9001.0</t>
  </si>
  <si>
    <t>67.10.17.512.3008.2.367.33903900.00.2.500.9001</t>
  </si>
  <si>
    <t>67.10.17.512.3008.2.367.33903900.00.2.500.9001.1</t>
  </si>
  <si>
    <t>68.10.15.452.3022.2.339.33903000.00.2.500.9001.1</t>
  </si>
  <si>
    <t>68.10.15.452.3022.2.339.33903900.00.1.500.9001.0</t>
  </si>
  <si>
    <t>68.10.15.452.3022.2.339.33903900.00.2.500.9001.1</t>
  </si>
  <si>
    <t>68.10.17.512.3008.2.367.33903900.00.1.500.9001</t>
  </si>
  <si>
    <t>68.10.17.512.3008.2.367.33903900.00.1.500.9001.0</t>
  </si>
  <si>
    <t>68.10.17.512.3008.2.367.33903900.00.1.500.9001.1</t>
  </si>
  <si>
    <t>68.10.17.512.3008.2.367.33903900.00.2.500.9001</t>
  </si>
  <si>
    <t>68.10.17.512.3008.2.367.33903900.00.2.500.9001.1</t>
  </si>
  <si>
    <t>69.10.15.452.3022.2.339.33903000.00.1.500.9001.0</t>
  </si>
  <si>
    <t>69.10.15.452.3022.2.339.33903000.00.1.500.9001.1</t>
  </si>
  <si>
    <t>69.10.15.452.3022.2.339.33903000.00.2.500.9001.1</t>
  </si>
  <si>
    <t>69.10.15.452.3022.2.339.33903900.00.1.500.9001.0</t>
  </si>
  <si>
    <t>69.10.15.452.3022.2.339.33903900.00.1.500.9001.1</t>
  </si>
  <si>
    <t>69.10.15.452.3022.2.339.33903900.00.2.500.9001.1</t>
  </si>
  <si>
    <t>69.10.17.512.3008.2.367.33903900.00.1.500.9001.0</t>
  </si>
  <si>
    <t>69.10.17.512.3008.2.367.33903900.00.2.500.9001.1</t>
  </si>
  <si>
    <t>70.10.15.452.3022.2.339.33903000.00.1.500.9001.0</t>
  </si>
  <si>
    <t>70.10.15.452.3022.2.339.33903000.00.2.500.9001.1</t>
  </si>
  <si>
    <t>70.10.15.452.3022.2.339.33903900.00.1.500.9001.0</t>
  </si>
  <si>
    <t>70.10.15.452.3022.2.339.33903900.00.2.500.9001.1</t>
  </si>
  <si>
    <t>70.10.17.512.3008.2.367.33903900.00.1.500.9001</t>
  </si>
  <si>
    <t>70.10.17.512.3008.2.367.33903900.00.1.500.9001.0</t>
  </si>
  <si>
    <t>70.10.17.512.3008.2.367.33903900.00.2.500.9001.1</t>
  </si>
  <si>
    <t>71.10.15.452.3022.2.339.33903000.00.1.500.9001.0</t>
  </si>
  <si>
    <t>71.10.15.452.3022.2.339.33903000.00.2.500.9001.1</t>
  </si>
  <si>
    <t>71.10.15.452.3022.2.339.33903900.00.1.500.9001.0</t>
  </si>
  <si>
    <t>71.10.15.452.3022.2.339.33903900.00.2.500.9001.1</t>
  </si>
  <si>
    <t>71.10.17.512.3008.2.367.33903900.00.1.500.9001.0</t>
  </si>
  <si>
    <t>71.10.17.512.3008.2.367.33903900.00.2.500.9001.1</t>
  </si>
  <si>
    <t>72.10.15.452.3022.2.339.33903000.00.1.500.9001.0</t>
  </si>
  <si>
    <t>72.10.15.452.3022.2.339.33903000.00.2.500.9001.1</t>
  </si>
  <si>
    <t>72.10.15.452.3022.2.339.33903900.00.1.500.9001.0</t>
  </si>
  <si>
    <t>72.10.15.452.3022.2.339.33903900.00.2.500.9001.1</t>
  </si>
  <si>
    <t>72.10.17.512.3008.2.367.33903900.00.1.500.9001</t>
  </si>
  <si>
    <t>72.10.17.512.3008.2.367.33903900.00.1.500.9001.0</t>
  </si>
  <si>
    <t>72.10.17.512.3008.2.367.33903900.00.2.500.9001.1</t>
  </si>
  <si>
    <t>Recuperar 20.000.000 de metros quadrados de vias públicas utilizando recapeamento, micro pavimentação e manutenção de pavimento rígido.</t>
  </si>
  <si>
    <t>07.10.15.452.3022.1.137.44903900.08.2.759.1224</t>
  </si>
  <si>
    <t>12.10.15.452.3022.1.137.44903900.00.1.500.0003.1</t>
  </si>
  <si>
    <t>12.10.15.452.3022.1.137.44903900.00.1.500.9001.0</t>
  </si>
  <si>
    <t>12.10.15.452.3022.1.137.44903900.00.1.500.9001.1</t>
  </si>
  <si>
    <t>12.10.15.452.3022.1.137.44903900.00.1.501.9001.1</t>
  </si>
  <si>
    <t>12.10.15.452.3022.1.137.44903900.00.2.500.9001</t>
  </si>
  <si>
    <t>98.12.15.452.3022.1.137.44903900.08.1.759.0402.0</t>
  </si>
  <si>
    <t>Assegurar que o Tempo Médio de Atendimento do serviço de Tapa Buraco permaneça inferior a dez dias.</t>
  </si>
  <si>
    <t>12.10.15.452.3022.2.340.33903000.00.1.500.9001.0</t>
  </si>
  <si>
    <t>12.10.15.452.3022.2.340.33903000.00.1.500.9001.1</t>
  </si>
  <si>
    <t>12.10.15.452.3022.2.340.33903500.00.1.500.9001.1</t>
  </si>
  <si>
    <t>12.10.15.452.3022.2.340.33903900.00.1.500.9001.0</t>
  </si>
  <si>
    <t>12.10.15.452.3022.2.340.33903900.00.1.500.9001.1</t>
  </si>
  <si>
    <t>Pavimentar 480.000 metros quadrados de vias sem asfalto, priorizando aquelas atendidas por transporte público.</t>
  </si>
  <si>
    <t>07.10.15.452.3022.1.137.44903900.08.1.759.1224.1</t>
  </si>
  <si>
    <t>07.10.15.452.3022.1.137.44905100.08.1.759.1224.1</t>
  </si>
  <si>
    <t>12.10.15.452.3022.1.137.44905100.00.1.500.0003.0</t>
  </si>
  <si>
    <t>12.10.15.452.3022.1.137.44905100.00.1.500.0003.1</t>
  </si>
  <si>
    <t>12.10.15.452.3022.1.137.44905100.00.1.500.9001.0</t>
  </si>
  <si>
    <t>12.10.15.452.3022.1.137.44905100.00.1.500.9001.1</t>
  </si>
  <si>
    <t>12.10.15.452.3022.1.137.44905100.00.1.501.9001.1</t>
  </si>
  <si>
    <t>12.10.15.452.3022.1.137.44905100.00.2.500.9001.1</t>
  </si>
  <si>
    <t>98.12.15.452.3022.1.137.44905100.08.1.759.0402.1</t>
  </si>
  <si>
    <t>Realizar 260 obras de manutenção, recuperação ou reforço em pontes, pontilhões, viadutos, passarelas ou túneis.</t>
  </si>
  <si>
    <t>22.10.15.451.3009.5.187.44903900.00</t>
  </si>
  <si>
    <t>22.10.15.451.3009.5.187.44905100.00</t>
  </si>
  <si>
    <t>22.10.15.451.3009.5.287.44903900.00</t>
  </si>
  <si>
    <t>22.10.15.451.3009.5.287.44909200.00</t>
  </si>
  <si>
    <t>98.22.15.451.3009.5.187.44905100.08</t>
  </si>
  <si>
    <t>98.22.15.451.3009.5.287.44903900.08</t>
  </si>
  <si>
    <t>Realizar 18 ações para a redução do índice de mortes no trânsito.</t>
  </si>
  <si>
    <t>20.10.26.785.3009.2.098.33903900.00.1.500.9001.0</t>
  </si>
  <si>
    <t>87.10.14.422.3009.4.657.33903900.08</t>
  </si>
  <si>
    <t>87.10.26.126.3011.1.220.44904000.08.1.752.0626</t>
  </si>
  <si>
    <t>87.10.26.572.3009.4.658.33903900.08.1.752.0626.0</t>
  </si>
  <si>
    <t>87.10.26.572.3009.4.702.33903900.08.1.752.0626.0</t>
  </si>
  <si>
    <t>87.10.26.572.3009.4.703.33903900.08.1.752.0626</t>
  </si>
  <si>
    <t>87.10.26.572.3009.6.841.33903900.08.1.752.0626.1</t>
  </si>
  <si>
    <t>98.20.15.452.3009.3.757.44903900.08.1.759.0402.1</t>
  </si>
  <si>
    <t>98.20.15.452.3009.3.757.44905100.08.1.759.0402.0</t>
  </si>
  <si>
    <t>07.10.15.452.3006.1.169.44903900.08.1.759.1224.1</t>
  </si>
  <si>
    <t>12.10.15.452.3006.1.169.44903900.00.1.500.0003.0</t>
  </si>
  <si>
    <t>98.12.15.452.3006.1.169.44903900.08.1.759.0402.0</t>
  </si>
  <si>
    <t>98.12.15.452.3006.1.169.44903900.08.1.759.0402.1</t>
  </si>
  <si>
    <t>98.12.15.452.3006.1.169.44903900.08.2.759.0402.1</t>
  </si>
  <si>
    <t>98.22.26.453.3009.5.105.44903900.08</t>
  </si>
  <si>
    <t>98.22.26.453.3009.5.105.44905100.08</t>
  </si>
  <si>
    <t>98.29.15.451.3022.3.664.44905100.08.1.759.0402.0</t>
  </si>
  <si>
    <t>98.29.15.451.3022.3.664.44913900.08.1.759.0402.0</t>
  </si>
  <si>
    <t>Implantar 300 quilômetros de estruturas cicloviárias.</t>
  </si>
  <si>
    <t>20.10.26.785.3009.1.097.44905100.00.1.500.0003.0</t>
  </si>
  <si>
    <t>98.20.26.785.3009.1.097.44905100.08.1.759.0402.0</t>
  </si>
  <si>
    <t>Implantar o Aquático: Sistema de Transporte Público Hidroviário, na represa Billings.</t>
  </si>
  <si>
    <t>20.50.26.453.3009.5.362.44903900.00.1.500.0003.0</t>
  </si>
  <si>
    <t>20.50.26.453.3009.5.362.44906100.00.1.500.0003.0</t>
  </si>
  <si>
    <t>20.50.26.453.3009.5.362.44906100.00.1.500.0003.1</t>
  </si>
  <si>
    <t>98.20.26.453.3009.5.362.44905100.08.1.759.0402.0</t>
  </si>
  <si>
    <t>Viabilizar a implantação de corredores de ônibus no modelo BRT (Bus Rapid Transit) na Avenida Aricanduva e na Radial Leste.</t>
  </si>
  <si>
    <t>22.10.26.453.3009.1.094.44903900.00</t>
  </si>
  <si>
    <t>Viabilizar 40 quilômetros de novos corredores de ônibus.</t>
  </si>
  <si>
    <t>20.50.26.453.3009.1.099.44906100.00.1.500.0003.1</t>
  </si>
  <si>
    <t>20.50.26.453.3009.5.392.44905100.00.1.500.0003.0</t>
  </si>
  <si>
    <t>20.50.26.453.3009.5.392.44905100.02.2.700.0881.1</t>
  </si>
  <si>
    <t>20.50.26.453.3009.5.392.44905100.02.2.700.0885.1</t>
  </si>
  <si>
    <t>20.50.26.453.3009.5.392.44909200.00.2.500.9001.1</t>
  </si>
  <si>
    <t>20.50.26.453.3009.5.392.44909200.02.2.700.0881.1</t>
  </si>
  <si>
    <t>20.50.26.453.3009.5.392.44909200.02.2.700.0885.1</t>
  </si>
  <si>
    <t>22.10.26.453.3009.1.099.44903900.02</t>
  </si>
  <si>
    <t>98.20.26.453.3009.1.099.44905100.08.1.759.0402.0</t>
  </si>
  <si>
    <t>98.22.26.453.3009.1.099.44903900.08</t>
  </si>
  <si>
    <t>Viabilizar a implantação de quatro novos terminais de ônibus.</t>
  </si>
  <si>
    <t>20.50.26.453.3009.1.095.44905100.00.1.500.0003.1</t>
  </si>
  <si>
    <t>22.10.26.453.3009.1.095.44903900.00</t>
  </si>
  <si>
    <t>22.10.26.453.3009.1.095.44905100.00</t>
  </si>
  <si>
    <t>98.20.26.453.3009.1.095.44905100.08.1.759.0402.0</t>
  </si>
  <si>
    <t>98.20.26.453.3009.1.095.44906100.08.2.759.0402.1</t>
  </si>
  <si>
    <t>98.22.26.453.3009.1.095.44903900.08</t>
  </si>
  <si>
    <t>98.22.26.453.3009.1.095.44905100.08</t>
  </si>
  <si>
    <t>Implantar 50 quilômetros de faixas exclusivas de ônibus.</t>
  </si>
  <si>
    <t>87.10.26.453.3009.5.391.44905100.08.1.752.0626.0</t>
  </si>
  <si>
    <t>Garantir que ao menos 20% da frota de ônibus municipais seja composta por veículos de matriz energética limpa.</t>
  </si>
  <si>
    <t>20.50.26.453.3009.1.800.44604500.01.1.754.1482.1</t>
  </si>
  <si>
    <t>Ampliar o acervo de arte urbana do Museu de Arte de Rua (MAR) de São Paulo, com a realização de 260 novos painéis (grafite) em muros e empenas da cidade.</t>
  </si>
  <si>
    <t>25.10.13.392.3001.6.423.33903900.00</t>
  </si>
  <si>
    <t>16.10.12.368.3010.3.364.44915100.00.1.500.9001.1</t>
  </si>
  <si>
    <t>98.25.13.392.3001.5.425.44905100.08.1.759.0402.0</t>
  </si>
  <si>
    <t>34.10.14.422.3018.4.327.33903100.00.1.500.9001.0</t>
  </si>
  <si>
    <t>Realizar 1.600.000 atendimentos ao trabalhador, incluindo qualificação e encaminhamento para oportunidades formais de trabalho e geração de renda.</t>
  </si>
  <si>
    <t>12.10.08.605.3016.4.301.33904800.00</t>
  </si>
  <si>
    <t>13.10.11.333.3019.2.555.33904800.00</t>
  </si>
  <si>
    <t>23.10.12.126.3001.4.420.33904800.00</t>
  </si>
  <si>
    <t>30.10.08.605.3016.4.470.33903000.00</t>
  </si>
  <si>
    <t>30.10.11.333.3019.4.432.33503900.00</t>
  </si>
  <si>
    <t>30.10.11.333.3019.4.432.33903900.00</t>
  </si>
  <si>
    <t>30.10.11.333.3019.4.432.33904800.00</t>
  </si>
  <si>
    <t>30.10.11.334.3019.4.430.33903600.00</t>
  </si>
  <si>
    <t>30.10.11.334.3019.4.430.33903900.00</t>
  </si>
  <si>
    <t>30.10.11.334.3019.4.430.33904700.00</t>
  </si>
  <si>
    <t>30.10.12.366.3019.4.434.33903900.00</t>
  </si>
  <si>
    <t>30.10.12.366.3019.4.434.33904800.00</t>
  </si>
  <si>
    <t>Realizar 1.000.000 de atendimentos e qualificações ao empreendedor.</t>
  </si>
  <si>
    <t>30.10.11.334.3019.2.409.33503900.00</t>
  </si>
  <si>
    <t>30.10.11.334.3019.2.410.33503900.00</t>
  </si>
  <si>
    <t>30.10.11.334.3019.4.315.33508500.00</t>
  </si>
  <si>
    <t>30.10.11.334.3019.4.440.33508500.00</t>
  </si>
  <si>
    <t>23.10.24.126.3018.4.305.33903900.00.1.500.9001.0</t>
  </si>
  <si>
    <t>Capacitar 300 mil cidadãos em cursos voltados à inclusão digital.</t>
  </si>
  <si>
    <t>Estruturar 400 hortas urbanas e locais de agricultura, com capacitação ligada à economia verde e fomento de tecnologias ambientais.</t>
  </si>
  <si>
    <t>30.10.20.606.3016.2.015.33503900.00</t>
  </si>
  <si>
    <t>30.10.20.606.3016.2.015.33903900.00</t>
  </si>
  <si>
    <t>27.10.18.541.3005.1.702.44905100.00.1.500.0003.0</t>
  </si>
  <si>
    <t>27.10.18.541.3005.1.702.44909200.00.1.500.9001.1</t>
  </si>
  <si>
    <t>86.27.18.541.3005.1.702.44905100.03.1.759.0709.0</t>
  </si>
  <si>
    <t>86.27.18.541.3005.1.702.44909200.03.1.759.0709.1</t>
  </si>
  <si>
    <t>86.27.18.541.3005.1.703.44905100.03.1.759.0709.0</t>
  </si>
  <si>
    <t>94.10.18.541.3005.1.703.44905100.03.2.701.1241.1</t>
  </si>
  <si>
    <t>94.10.18.541.3005.1.703.44905100.08.2.759.0081.1</t>
  </si>
  <si>
    <t>94.10.18.541.3005.7.127.44903500.08.1.759.0081.0</t>
  </si>
  <si>
    <t>Implantar duas Unidades de Conservação.</t>
  </si>
  <si>
    <t>27.10.18.541.3005.2.702.33903900.00</t>
  </si>
  <si>
    <t>94.10.18.541.3005.2.702.33903900.08</t>
  </si>
  <si>
    <t>94.10.18.541.3005.7.127.44903500.08</t>
  </si>
  <si>
    <t>Plantar 180.000 árvores nativas de modo a expandir o bioma da Mata Atlântica e manter a cobertura vegetal do município.</t>
  </si>
  <si>
    <t>12.10.15.451.3022.1.170.44905100.00.1.500.0003.1</t>
  </si>
  <si>
    <t>12.10.15.452.3005.2.705.33903900.00.1.500.9001.0</t>
  </si>
  <si>
    <t>12.10.15.452.3005.2.705.33903900.00.2.500.9001.1</t>
  </si>
  <si>
    <t>12.10.15.452.3022.1.170.44903900.00.2.500.9001.1</t>
  </si>
  <si>
    <t>27.10.18.126.3011.1.220.44904000.00</t>
  </si>
  <si>
    <t>27.10.18.541.3005.7.130.44903900.00</t>
  </si>
  <si>
    <t>41.10.15.452.3005.2.705.33903900.00.1.500.9001.0</t>
  </si>
  <si>
    <t>41.10.15.452.3005.2.705.33903900.00.2.500.9001</t>
  </si>
  <si>
    <t>42.10.15.452.3005.2.705.33903900.00.1.500.9001.0</t>
  </si>
  <si>
    <t>42.10.15.452.3005.2.705.33903900.00.2.500.9001.1</t>
  </si>
  <si>
    <t>43.10.15.452.3005.2.705.33903900.00.1.500.9001.0</t>
  </si>
  <si>
    <t>43.10.15.452.3005.2.705.33903900.00.2.500.9001.1</t>
  </si>
  <si>
    <t>44.10.15.452.3005.2.705.33903900.00.1.500.9001.0</t>
  </si>
  <si>
    <t>44.10.15.452.3005.2.705.33903900.00.2.500.9001.1</t>
  </si>
  <si>
    <t>45.10.15.452.3005.2.705.33903900.00.1.500.9001.0</t>
  </si>
  <si>
    <t>45.10.15.452.3005.2.705.33903900.00.1.500.9001.1</t>
  </si>
  <si>
    <t>45.10.15.452.3005.2.705.33903900.00.2.500.9001.1</t>
  </si>
  <si>
    <t>46.10.15.452.3005.2.705.33903900.00.1.500.9001.0</t>
  </si>
  <si>
    <t>46.10.15.452.3005.2.705.33903900.00.2.500.9001.1</t>
  </si>
  <si>
    <t>47.10.15.452.3005.2.705.33903900.00.1.500.9001.0</t>
  </si>
  <si>
    <t>47.10.15.452.3005.2.705.33903900.00.1.500.9001.1</t>
  </si>
  <si>
    <t>47.10.15.452.3005.2.705.33903900.00.2.500.9001.1</t>
  </si>
  <si>
    <t>48.10.15.452.3005.2.705.33903900.00.1.500.9001.0</t>
  </si>
  <si>
    <t>48.10.15.452.3005.2.705.33903900.00.2.500.9001.1</t>
  </si>
  <si>
    <t>49.10.15.452.3005.2.705.33903900.00.1.500.9001.0</t>
  </si>
  <si>
    <t>49.10.15.452.3005.2.705.33903900.00.2.500.9001.1</t>
  </si>
  <si>
    <t>50.10.15.452.3005.2.705.33903900.00.1.500.9001.0</t>
  </si>
  <si>
    <t>50.10.15.452.3005.2.705.33903900.00.2.500.9001.1</t>
  </si>
  <si>
    <t>51.10.15.452.3005.2.705.33903900.00.1.500.9001.0</t>
  </si>
  <si>
    <t>51.10.15.452.3005.2.705.33903900.00.2.500.9001.1</t>
  </si>
  <si>
    <t>52.10.15.452.3005.2.705.33903900.00.1.500.9001.0</t>
  </si>
  <si>
    <t>52.10.15.452.3005.2.705.33903900.00.2.500.9001.1</t>
  </si>
  <si>
    <t>53.10.15.452.3005.2.705.33903900.00.1.500.9001.0</t>
  </si>
  <si>
    <t>53.10.15.452.3005.2.705.33903900.00.2.500.9001.1</t>
  </si>
  <si>
    <t>54.10.15.452.3005.2.705.33903900.00.1.500.9001.0</t>
  </si>
  <si>
    <t>54.10.15.452.3005.2.705.33903900.00.2.500.9001.1</t>
  </si>
  <si>
    <t>55.10.15.452.3005.2.705.33903900.00.1.500.9001.0</t>
  </si>
  <si>
    <t>55.10.15.452.3005.2.705.33903900.00.1.500.9001.1</t>
  </si>
  <si>
    <t>55.10.15.452.3005.2.705.33903900.00.2.500.9001.1</t>
  </si>
  <si>
    <t>56.10.15.452.3005.2.705.33903900.00.1.500.9001.0</t>
  </si>
  <si>
    <t>56.10.15.452.3005.2.705.33903900.00.2.500.9001.1</t>
  </si>
  <si>
    <t>57.10.15.452.3005.2.705.33903900.00.1.500.9001.0</t>
  </si>
  <si>
    <t>57.10.15.452.3005.2.705.33903900.00.2.500.9001.1</t>
  </si>
  <si>
    <t>58.10.15.452.3005.2.705.33903900.00.1.500.9001.0</t>
  </si>
  <si>
    <t>58.10.15.452.3005.2.705.33903900.00.2.500.9001.1</t>
  </si>
  <si>
    <t>59.10.15.452.3005.2.705.33903900.00.1.500.9001.0</t>
  </si>
  <si>
    <t>59.10.15.452.3005.2.705.33903900.00.1.500.9001.1</t>
  </si>
  <si>
    <t>59.10.15.452.3005.2.705.33903900.00.2.500.9001.1</t>
  </si>
  <si>
    <t>60.10.15.452.3005.2.705.33903900.00.1.500.9001.0</t>
  </si>
  <si>
    <t>60.10.15.452.3005.2.705.33903900.00.2.500.9001.1</t>
  </si>
  <si>
    <t>61.10.15.452.3005.2.705.33903900.00.1.500.9001.0</t>
  </si>
  <si>
    <t>61.10.15.452.3005.2.705.33903900.00.1.500.9001.1</t>
  </si>
  <si>
    <t>61.10.15.452.3005.2.705.33903900.00.2.500.9001.1</t>
  </si>
  <si>
    <t>62.10.15.452.3005.2.705.33903000.00.1.500.9001.1</t>
  </si>
  <si>
    <t>62.10.15.452.3005.2.705.33903000.00.2.500.9001.1</t>
  </si>
  <si>
    <t>62.10.15.452.3005.2.705.33903900.00.1.500.9001.0</t>
  </si>
  <si>
    <t>62.10.15.452.3005.2.705.33903900.00.2.500.9001.1</t>
  </si>
  <si>
    <t>63.10.15.452.3005.2.705.33903900.00.1.500.9001.0</t>
  </si>
  <si>
    <t>63.10.15.452.3005.2.705.33903900.00.2.500.9001.1</t>
  </si>
  <si>
    <t>64.10.15.452.3005.2.705.33903900.00.1.500.9001.0</t>
  </si>
  <si>
    <t>64.10.15.452.3005.2.705.33903900.00.2.500.9001.1</t>
  </si>
  <si>
    <t>65.10.15.452.3005.2.705.33903900.00.1.500.9001.0</t>
  </si>
  <si>
    <t>65.10.15.452.3005.2.705.33903900.00.2.500.9001.1</t>
  </si>
  <si>
    <t>66.10.15.452.3005.2.705.33903000.00.1.500.9001.0</t>
  </si>
  <si>
    <t>66.10.15.452.3005.2.705.33903900.00.1.500.9001.0</t>
  </si>
  <si>
    <t>66.10.15.452.3005.2.705.33903900.00.2.500.9001.1</t>
  </si>
  <si>
    <t>67.10.15.452.3005.2.705.33903900.00.1.500.9001.0</t>
  </si>
  <si>
    <t>67.10.15.452.3005.2.705.33903900.00.2.500.9001.1</t>
  </si>
  <si>
    <t>68.10.15.452.3005.2.705.33903900.00.1.500.9001.0</t>
  </si>
  <si>
    <t>68.10.15.452.3005.2.705.33903900.00.1.500.9001.1</t>
  </si>
  <si>
    <t>68.10.15.452.3005.2.705.33903900.00.2.500.9001.1</t>
  </si>
  <si>
    <t>69.10.15.452.3005.2.705.33903900.00.1.500.9001.0</t>
  </si>
  <si>
    <t>69.10.15.452.3005.2.705.33903900.00.2.500.9001.1</t>
  </si>
  <si>
    <t>70.10.15.452.3005.2.705.33903900.00.1.500.9001.0</t>
  </si>
  <si>
    <t>70.10.15.452.3005.2.705.33903900.00.2.500.9001.1</t>
  </si>
  <si>
    <t>71.10.15.452.3005.2.705.33903900.00.1.500.9001.0</t>
  </si>
  <si>
    <t>71.10.15.452.3005.2.705.33903900.00.2.500.9001.1</t>
  </si>
  <si>
    <t>72.10.15.452.3005.2.705.33903900.00.1.500.9001.0</t>
  </si>
  <si>
    <t>72.10.15.452.3005.2.705.33903900.00.2.500.9001.1</t>
  </si>
  <si>
    <t>98.12.15.452.3022.3.350.44905100.08.1.759.0402.1</t>
  </si>
  <si>
    <t>Implantar Hospital Veterinário.</t>
  </si>
  <si>
    <t>84.10.10.122.3024.2.100.33903900.00</t>
  </si>
  <si>
    <t>84.10.10.304.3003.2.522.33503900.02</t>
  </si>
  <si>
    <t>84.10.10.304.3027.2.501.33508500.00.1.500.9001.0</t>
  </si>
  <si>
    <t>84.22.10.304.3003.2.522.33903900.00</t>
  </si>
  <si>
    <t>Garantir a capacidade de atendimento e destinação adequada de 25 mil animais silvestres resgatados, apreendidos ou recebidos na cidade de São Paulo.</t>
  </si>
  <si>
    <t>27.10.18.541.3005.6.651.33903000.00</t>
  </si>
  <si>
    <t>27.10.18.541.3005.6.651.33903900.00</t>
  </si>
  <si>
    <t>Reduzir em 600.000 toneladas a quantidade de resíduos enviados aos aterros entre 2021 e 2024.</t>
  </si>
  <si>
    <t>12.10.15.452.3022.1.170.44903900.00.1.500.0003.1</t>
  </si>
  <si>
    <t>98.12.15.452.3005.1.706.44905100.08.1.759.0402.0</t>
  </si>
  <si>
    <t>98.12.15.452.3022.3.350.44905100.08.1.759.0402.0</t>
  </si>
  <si>
    <t>Realizar 150 ações de projeção internacional que posicionem São Paulo como cidade global e sustentável e que possibilitem acordos de cooperação internacional.</t>
  </si>
  <si>
    <t>73.10.04.122.3024.2.100.33901400.00</t>
  </si>
  <si>
    <t>73.10.04.122.3024.2.100.33903000.00</t>
  </si>
  <si>
    <t>73.10.04.122.3024.2.100.33903300.00</t>
  </si>
  <si>
    <t>73.10.04.122.3024.2.100.33903900.00.1.500.9001</t>
  </si>
  <si>
    <t>73.10.04.122.3024.2.100.33903900.00.1.501.9001</t>
  </si>
  <si>
    <t>73.10.04.122.3024.2.100.33909300.00.1.500.9001</t>
  </si>
  <si>
    <t>73.10.07.212.3015.4.910.33503900.00</t>
  </si>
  <si>
    <t>73.10.07.212.3015.4.910.33804100.00</t>
  </si>
  <si>
    <t>73.10.07.212.3015.4.910.33901400.00</t>
  </si>
  <si>
    <t>73.10.07.212.3015.4.910.33903900.00</t>
  </si>
  <si>
    <t>73.10.07.212.3015.4.910.33913900.00</t>
  </si>
  <si>
    <t>73.10.07.212.3015.6.695.33503900.00</t>
  </si>
  <si>
    <t>73.10.07.212.3015.6.695.33913900.00</t>
  </si>
  <si>
    <t>Implementar 60% do Plano de Turismo Municipal  Perspectiva 2030.</t>
  </si>
  <si>
    <t>74.10.27.695.3015.2.640.33913900.00</t>
  </si>
  <si>
    <t>74.10.27.813.3015.2.118.33903900.00</t>
  </si>
  <si>
    <t>Remodelar as praças de atendimento localizadas nos territórios das Subprefeituras – Descomplica SP.</t>
  </si>
  <si>
    <t>23.10.04.126.3011.1.358.44903000.00.1.500.0003.0</t>
  </si>
  <si>
    <t>23.10.04.126.3011.1.358.44903900.00.1.500.9001.1</t>
  </si>
  <si>
    <t>23.10.04.126.3011.1.358.44905100.00.1.500.9001.1</t>
  </si>
  <si>
    <t>23.10.04.126.3011.1.358.44905200.00.1.500.9001.1</t>
  </si>
  <si>
    <t>23.10.04.126.3011.2.403.33903000.00.1.500.9001.0</t>
  </si>
  <si>
    <t>23.10.04.126.3011.2.403.33903400.00.1.500.9001.0</t>
  </si>
  <si>
    <t>23.10.04.126.3011.2.403.33903700.00.1.500.9001.0</t>
  </si>
  <si>
    <t>23.10.04.126.3011.2.403.33903900.00.1.500.9001.0</t>
  </si>
  <si>
    <t>23.10.04.126.3011.2.403.33904000.00.1.500.9001.0</t>
  </si>
  <si>
    <t>Atingir a arrecadação de R$ 9 bi entre 2021 e 2024.</t>
  </si>
  <si>
    <t>21.10.04.126.3011.2.818.33904000.00</t>
  </si>
  <si>
    <t>21.10.04.126.3024.2.171.33904000.00</t>
  </si>
  <si>
    <t>Alcançar 7,37 pontos no Índice de Integridade da Administração Direta da PMSP.</t>
  </si>
  <si>
    <t>32.10.04.124.3012.4.822.33903900.00</t>
  </si>
  <si>
    <t>Implantar o Portal Único de Licenciamento da cidade de São Paulo.</t>
  </si>
  <si>
    <t>29.10.15.126.3024.2.171.33904000.00</t>
  </si>
  <si>
    <t>Criar o Sistema Municipal de Cidadania Fiscal.</t>
  </si>
  <si>
    <t>17.10.04.129.3011.3.001.44904000.01</t>
  </si>
  <si>
    <t>21.10.02.122.3024.2.100.33903000.02</t>
  </si>
  <si>
    <t>21.10.02.122.3024.2.100.33903900.00</t>
  </si>
  <si>
    <t>21.10.02.122.3024.2.100.33903900.02</t>
  </si>
  <si>
    <t>21.10.02.122.3024.2.100.44905200.00</t>
  </si>
  <si>
    <t>21.10.02.122.3024.2.100.44905200.02</t>
  </si>
  <si>
    <t>Implantar três Centros Especializados em Reabilitação.</t>
  </si>
  <si>
    <t>Realizar reformas, ampliações ou adequações em 1.915 unidades escolares.</t>
  </si>
  <si>
    <t>16.10.12.361.3010.3.366.44905100.00.1.500.0003.0</t>
  </si>
  <si>
    <t>16.10.12.365.3025.2.878.33903900.00.1.500.9001.0</t>
  </si>
  <si>
    <t>16.10.12.365.3025.3.360.44905100.00.1.500.0003.1</t>
  </si>
  <si>
    <t>16.10.12.365.3025.3.362.44905100.00.1.500.0003.0</t>
  </si>
  <si>
    <t>Reformar ou adequar 46 CEUs.</t>
  </si>
  <si>
    <t>16.10.12.368.3010.2.830.33903900.00.1.500.9001.0</t>
  </si>
  <si>
    <t>Implantar 200 quilômetros de novas faixas azuis para motociclistas (Programa Faixa Azul), com foco na promoção da segurança viária.</t>
  </si>
  <si>
    <t>87.10.26.572.3009.4.658.33903900.08.1.752.0626</t>
  </si>
  <si>
    <t>Implantar quatro unidades da Escola Municipal de Iniciação Artística  EMIA.</t>
  </si>
  <si>
    <t>25.10.13.392.3001.6.371.33903000.00.1.500.9001.1</t>
  </si>
  <si>
    <t>25.10.13.392.3001.6.371.33903900.00.1.500.9001.0</t>
  </si>
  <si>
    <t>Implementar ações para melhoria da qualidade, transparência e eficiência na gestão pública municipal.</t>
  </si>
  <si>
    <t>13.10.04.126.3024.2.171.33904000.00</t>
  </si>
  <si>
    <t>ORGAO</t>
  </si>
  <si>
    <t>META</t>
  </si>
  <si>
    <t>TXT_META</t>
  </si>
  <si>
    <t>DOTACAO</t>
  </si>
  <si>
    <t>TOTAL_da</t>
  </si>
  <si>
    <t>Subprefeitura Aricanduva/Formosa/Carrão</t>
  </si>
  <si>
    <t>Subprefeitura Butantã</t>
  </si>
  <si>
    <t>Subprefeitura Campo Limpo</t>
  </si>
  <si>
    <t>Subprefeitura Capela do Socorro</t>
  </si>
  <si>
    <t>Subprefeitura Casa Verde/Cachoeirinha</t>
  </si>
  <si>
    <t>Subprefeitura Cidade Ademar</t>
  </si>
  <si>
    <t>Subprefeitura Cidade Tiradentes</t>
  </si>
  <si>
    <t>Subprefeitura de Guaianases</t>
  </si>
  <si>
    <t>Subprefeitura de Vila Prudente</t>
  </si>
  <si>
    <t>Subprefeitura Ermelino Matarazzo</t>
  </si>
  <si>
    <t>Subprefeitura Freguesia/Brasilândia</t>
  </si>
  <si>
    <t>Subprefeitura Ipiranga</t>
  </si>
  <si>
    <t>Subprefeitura Itaim Paulista</t>
  </si>
  <si>
    <t>Subprefeitura Itaquera</t>
  </si>
  <si>
    <t>Subprefeitura Jabaquara</t>
  </si>
  <si>
    <t>Subprefeitura Jaçanã/Tremembé</t>
  </si>
  <si>
    <t>Subprefeitura Lapa</t>
  </si>
  <si>
    <t>Subprefeitura M'Boi Mirim</t>
  </si>
  <si>
    <t>Subprefeitura Mooca</t>
  </si>
  <si>
    <t>Subprefeitura Parelheiros</t>
  </si>
  <si>
    <t>Subprefeitura Penha</t>
  </si>
  <si>
    <t>Subprefeitura Perus/Anhanguera</t>
  </si>
  <si>
    <t>Subprefeitura Pinheiros</t>
  </si>
  <si>
    <t>Subprefeitura Pirituba/Jaraguá</t>
  </si>
  <si>
    <t>Subprefeitura Santana/Tucuruvi</t>
  </si>
  <si>
    <t>Subprefeitura Santo Amaro</t>
  </si>
  <si>
    <t>Subprefeitura São Mateus</t>
  </si>
  <si>
    <t>Subprefeitura São Miguel Paulista</t>
  </si>
  <si>
    <t>Subprefeitura Sapopemba</t>
  </si>
  <si>
    <t>Subprefeitura Sé</t>
  </si>
  <si>
    <t>Subprefeitura Vila Maria/Vila Guilherme</t>
  </si>
  <si>
    <t>Subprefeitura Vila Mariana</t>
  </si>
  <si>
    <t>Supra Subprefeitura Centro</t>
  </si>
  <si>
    <t>Supra Subprefeitura Leste</t>
  </si>
  <si>
    <t>Supra Subprefeitura Norte</t>
  </si>
  <si>
    <t>Supra Subprefeitura Oeste</t>
  </si>
  <si>
    <t>Supra Subprefeitura Sul</t>
  </si>
  <si>
    <t>Observações</t>
  </si>
  <si>
    <t>Coluna1</t>
  </si>
  <si>
    <t>Considerar só na meta 3</t>
  </si>
  <si>
    <t>14.10.16.451.3002.3.357.44903900.00</t>
  </si>
  <si>
    <t>Considerar só na meta 12</t>
  </si>
  <si>
    <t>16.10.12.361.3010.3.365.44905100.00.1.500.0003.0</t>
  </si>
  <si>
    <t>TOTAL_SMAE</t>
  </si>
  <si>
    <t>Diferença Soma dos valores proporcionais vs SMAE</t>
  </si>
  <si>
    <t>SE+SUPRACENTRO</t>
  </si>
  <si>
    <t>supra</t>
  </si>
  <si>
    <t>zero</t>
  </si>
  <si>
    <t>Dotação não disponível na base do DA</t>
  </si>
  <si>
    <t>SE+SUPRA_CENTRO</t>
  </si>
  <si>
    <t>Ajustei o valor do DA com a codificação completa</t>
  </si>
  <si>
    <t>Dotação ajustada na base do DA, sem códigos das fontes</t>
  </si>
  <si>
    <t>Dotação ajustada com codificação completa</t>
  </si>
  <si>
    <t>Fonte da receita ajustada. Necessário retificar no smae</t>
  </si>
  <si>
    <t>Dotação ajustada na aba xmae_vs_da, conforme base do DA. Inclusão do detalhamento da fonte</t>
  </si>
  <si>
    <t>Valor zerado na base do DA</t>
  </si>
  <si>
    <t>25.10.13.392.3001.6.371.3390</t>
  </si>
  <si>
    <t>Ovservações</t>
  </si>
  <si>
    <t>02.10.10.122.3011.2.818.33903000.00.1.500.9001.0</t>
  </si>
  <si>
    <t>02.10.10.122.3011.2.818.44904000.00.1.500.9001.0</t>
  </si>
  <si>
    <t>02.10.10.122.3024.2.100.31900700.00.1.500.9001.1</t>
  </si>
  <si>
    <t>02.10.10.122.3024.2.100.31901100.00.1.500.9001.0</t>
  </si>
  <si>
    <t>02.10.10.122.3024.2.100.31901100.00.2.500.9001.1</t>
  </si>
  <si>
    <t>02.10.10.122.3024.2.100.31901300.00.1.500.9001.0</t>
  </si>
  <si>
    <t>02.10.10.122.3024.2.100.31901600.00.1.500.9001.0</t>
  </si>
  <si>
    <t>02.10.10.122.3024.2.100.31901600.00.1.500.9001.1</t>
  </si>
  <si>
    <t>02.10.10.122.3024.2.100.31909100.00.1.500.9001.0</t>
  </si>
  <si>
    <t>02.10.10.122.3024.2.100.31909100.00.1.500.9001.1</t>
  </si>
  <si>
    <t>02.10.10.122.3024.2.100.31909100.00.2.500.9001.1</t>
  </si>
  <si>
    <t>02.10.10.122.3024.2.100.31911300.00.1.500.9001.0</t>
  </si>
  <si>
    <t>02.10.10.122.3024.2.100.31911300.00.1.500.9001.1</t>
  </si>
  <si>
    <t>02.10.10.122.3024.2.100.31911300.00.2.500.9001.1</t>
  </si>
  <si>
    <t>02.10.10.122.3024.2.100.33900800.00.1.500.9001.0</t>
  </si>
  <si>
    <t>02.10.10.122.3024.2.100.33900800.00.1.500.9001.1</t>
  </si>
  <si>
    <t>02.10.10.122.3024.2.100.33903000.00.1.500.9001.0</t>
  </si>
  <si>
    <t>02.10.10.122.3024.2.100.33903300.00.1.500.9001.0</t>
  </si>
  <si>
    <t>02.10.10.122.3024.2.100.33903600.00.1.500.9001.0</t>
  </si>
  <si>
    <t>02.10.10.122.3024.2.100.33903900.00.1.500.9001.0</t>
  </si>
  <si>
    <t>02.10.10.122.3024.2.100.33904600.00.1.500.9001.0</t>
  </si>
  <si>
    <t>02.10.10.122.3024.2.100.33904700.00.1.500.9001.0</t>
  </si>
  <si>
    <t>02.10.10.122.3024.2.100.33904900.00.1.500.9001.0</t>
  </si>
  <si>
    <t>02.10.10.122.3024.2.100.33909100.00.1.500.9001.0</t>
  </si>
  <si>
    <t>02.10.10.122.3024.2.100.33919300.00.1.500.9001.1</t>
  </si>
  <si>
    <t>02.10.10.126.3024.2.171.33904000.00.1.500.9001.0</t>
  </si>
  <si>
    <t>02.10.10.126.3024.2.171.33904000.00.1.500.9001.1</t>
  </si>
  <si>
    <t>02.10.10.302.3026.1.536.44905100.00.1.500.9001.1</t>
  </si>
  <si>
    <t>02.10.10.302.3026.2.044.33903900.00.1.500.9001.0</t>
  </si>
  <si>
    <t>02.10.10.302.3026.2.507.33903000.00.1.500.9001.0</t>
  </si>
  <si>
    <t>02.10.10.302.3026.2.507.33903000.00.1.500.9001.1</t>
  </si>
  <si>
    <t>02.10.10.302.3026.2.507.33903000.00.2.500.9001.1</t>
  </si>
  <si>
    <t>02.10.10.302.3026.2.507.33903000.06.1.501.9001.0</t>
  </si>
  <si>
    <t>02.10.10.302.3026.2.507.33903000.06.1.501.9001.1</t>
  </si>
  <si>
    <t>02.10.10.302.3026.2.507.33903900.00.1.500.9001.0</t>
  </si>
  <si>
    <t>02.10.10.302.3026.2.507.33903900.06.1.501.9001.0</t>
  </si>
  <si>
    <t>02.10.10.302.3026.2.507.33909200.00.1.500.9001.1</t>
  </si>
  <si>
    <t>02.10.10.302.3026.2.507.33909300.00.1.500.9001.1</t>
  </si>
  <si>
    <t>02.10.10.302.3026.2.507.33914700.00.1.500.9001.0</t>
  </si>
  <si>
    <t>04.10.15.452.3011.2.300.33903000.06.1.501.9001.0</t>
  </si>
  <si>
    <t>04.10.15.452.3011.2.300.33903900.00.2.501.9001.1</t>
  </si>
  <si>
    <t>04.10.15.452.3011.2.300.33903900.06.1.501.9001.0</t>
  </si>
  <si>
    <t>04.10.15.452.3011.2.300.33909300.06.1.501.9001.0</t>
  </si>
  <si>
    <t>04.10.15.452.3011.2.300.33909300.06.1.501.9001.1</t>
  </si>
  <si>
    <t>04.10.15.452.3011.2.306.33903000.06.1.501.9001.0</t>
  </si>
  <si>
    <t>04.10.15.452.3011.2.306.33903900.00.2.501.9001.1</t>
  </si>
  <si>
    <t>04.10.15.452.3011.2.306.33903900.06.1.501.9001.0</t>
  </si>
  <si>
    <t>04.10.15.452.3011.2.308.33903900.00.2.501.9001.1</t>
  </si>
  <si>
    <t>04.10.15.452.3011.2.308.33903900.06.1.501.9001.0</t>
  </si>
  <si>
    <t>05.10.15.451.3022.1.241.33903900.09.1.501.9001.0</t>
  </si>
  <si>
    <t>05.10.15.451.3022.1.241.33903900.09.1.501.9001.1</t>
  </si>
  <si>
    <t>05.10.15.451.3022.1.241.33909200.09.1.501.9001.1</t>
  </si>
  <si>
    <t>05.10.15.451.3022.1.241.44903900.09.1.501.9001.0</t>
  </si>
  <si>
    <t>07.10.10.301.3003.5.204.33903900.08.2.759.1224.1</t>
  </si>
  <si>
    <t>07.10.10.302.3003.5.204.44905100.08.2.759.1224.1</t>
  </si>
  <si>
    <t>07.10.15.451.3009.5.187.44905100.08.2.759.1224.2</t>
  </si>
  <si>
    <t>07.10.15.451.3022.1.170.44905100.08.2.759.1224.2</t>
  </si>
  <si>
    <t>07.10.15.452.3022.1.137.44903900.08.2.759.1224.2</t>
  </si>
  <si>
    <t>07.10.15.452.3022.1.170.44903900.08.1.759.1224.1</t>
  </si>
  <si>
    <t>07.10.16.482.3005.3.355.44905100.10.1.755.9001.0</t>
  </si>
  <si>
    <t>08.10.08.241.3007.2.813.33503900.08.1.759.1183.0</t>
  </si>
  <si>
    <t>11.20.27.813.3015.2.471.33903000.00.1.500.9001.0</t>
  </si>
  <si>
    <t>11.20.27.813.3015.2.471.33903700.00.1.500.9001.0</t>
  </si>
  <si>
    <t>11.20.27.813.3015.2.471.33903700.00.1.500.9001.1</t>
  </si>
  <si>
    <t>11.20.27.813.3015.2.471.33903900.00.1.500.7028.1</t>
  </si>
  <si>
    <t>11.20.27.813.3015.2.471.33903900.00.1.500.9001.0</t>
  </si>
  <si>
    <t>11.20.27.813.3015.2.471.33904000.00.1.500.9001.1</t>
  </si>
  <si>
    <t>11.20.27.813.3015.2.471.44905100.00.1.500.9001.1</t>
  </si>
  <si>
    <t>12.10.13.392.3001.6.410.33913900.05.1.799.1353.1</t>
  </si>
  <si>
    <t>12.10.15.122.3005.6.009.33903900.00.1.500.9001.0</t>
  </si>
  <si>
    <t>12.10.15.122.3005.6.009.33903900.00.1.500.9001.1</t>
  </si>
  <si>
    <t>12.10.15.451.3022.1.170.44905100.00.2.500.7999.1</t>
  </si>
  <si>
    <t>12.10.15.451.3022.1.170.44905100.00.2.500.9001.1</t>
  </si>
  <si>
    <t>12.10.15.451.3022.1.170.44909300.02.1.706.0000.1</t>
  </si>
  <si>
    <t>12.10.15.452.3005.2.386.33903000.00.1.500.9001.0</t>
  </si>
  <si>
    <t>12.10.15.452.3005.2.386.33903000.00.2.500.9001.1</t>
  </si>
  <si>
    <t>12.10.15.452.3005.2.386.33903900.00.1.500.9001.0</t>
  </si>
  <si>
    <t>12.10.15.452.3005.2.386.33903900.00.1.500.9001.1</t>
  </si>
  <si>
    <t>12.10.15.452.3005.2.386.33903900.00.2.500.9001.1</t>
  </si>
  <si>
    <t>12.10.15.452.3005.6.007.33903900.00.1.500.9001.0</t>
  </si>
  <si>
    <t>12.10.15.452.3005.6.007.33903900.00.1.500.9001.1</t>
  </si>
  <si>
    <t>12.10.15.452.3022.1.137.44903900.00.2.500.9001.1</t>
  </si>
  <si>
    <t>12.10.15.452.3022.1.137.44905100.02.1.700.0000.0</t>
  </si>
  <si>
    <t>12.10.15.452.3022.1.137.44909300.02.1.700.0000.1</t>
  </si>
  <si>
    <t>12.10.15.452.3022.1.170.44903900.00.1.502.9001.1</t>
  </si>
  <si>
    <t>12.10.15.452.3022.1.170.44905100.00.1.500.0003.1</t>
  </si>
  <si>
    <t>12.10.15.452.3022.2.341.33903000.00.1.500.9001.0</t>
  </si>
  <si>
    <t>12.10.15.452.3022.2.341.33903900.00.1.500.9001.0</t>
  </si>
  <si>
    <t>12.10.15.452.3022.2.341.33903900.00.1.500.9001.1</t>
  </si>
  <si>
    <t>12.10.15.452.3022.2.341.33903900.00.2.500.9001.1</t>
  </si>
  <si>
    <t>12.10.15.452.3022.2.383.33903900.00.1.500.9001.0</t>
  </si>
  <si>
    <t>12.10.15.452.3022.2.385.33903900.00.1.500.9001.0</t>
  </si>
  <si>
    <t>12.10.15.452.3022.2.385.33903900.00.1.500.9001.1</t>
  </si>
  <si>
    <t>12.10.15.452.3022.2.387.33903900.00.1.500.9001.0</t>
  </si>
  <si>
    <t>12.10.15.452.3022.2.387.33903900.00.1.500.9001.1</t>
  </si>
  <si>
    <t>12.10.15.452.3022.2.387.33903900.00.2.500.9001.1</t>
  </si>
  <si>
    <t>12.10.15.541.3005.2.324.33903900.00.1.500.9001.0</t>
  </si>
  <si>
    <t>12.10.15.543.3022.1.193.44905100.00.1.500.9001.0</t>
  </si>
  <si>
    <t>12.10.15.543.3022.1.193.44905100.00.2.500.9001.1</t>
  </si>
  <si>
    <t>12.10.15.543.3022.1.194.44905100.00.1.500.0003.1</t>
  </si>
  <si>
    <t>12.10.15.543.3022.1.194.44905100.00.1.500.9001.0</t>
  </si>
  <si>
    <t>12.10.15.543.3022.1.194.44909300.00.1.500.9001.1</t>
  </si>
  <si>
    <t>12.10.15.543.3022.1.194.44909300.00.1.501.9001.1</t>
  </si>
  <si>
    <t>12.10.15.543.3022.1.194.44909300.00.2.500.9001.1</t>
  </si>
  <si>
    <t>14.10.16.451.3002.3.357.44909300.00.1.500.0003.1</t>
  </si>
  <si>
    <t>14.10.16.451.3002.3.357.44909300.00.1.500.9001.1</t>
  </si>
  <si>
    <t>14.10.16.482.3002.2.635.33304100.00.1.500.9001.0</t>
  </si>
  <si>
    <t>14.10.16.482.3002.3.340.44906100.00.1.500.9001.0</t>
  </si>
  <si>
    <t>Adequei a planilha smae_x_da substituindo a dotação 14.10.16.482.3002.3.354.44903900 pela dotação com codificação completa, ficando compatível com a base do DA</t>
  </si>
  <si>
    <t>14.10.16.482.3002.3.354.44903900.02.1.700.1322.1</t>
  </si>
  <si>
    <t>14.10.16.482.3002.3.354.44905100.00.1.500.0003.0</t>
  </si>
  <si>
    <t>14.10.16.482.3002.3.354.44905100.03.1.701.0000.0</t>
  </si>
  <si>
    <t>14.10.16.482.3002.3.354.44909200.00.1.500.0003.1</t>
  </si>
  <si>
    <t>14.10.16.482.3002.3.356.44903900.00.2.500.7008.1</t>
  </si>
  <si>
    <t>14.10.16.482.3005.3.355.44905100.00.1.500.0003.1</t>
  </si>
  <si>
    <t>14.10.16.482.3005.3.355.44905100.00.1.500.9001.1</t>
  </si>
  <si>
    <t>14.10.16.482.3005.3.355.44905100.00.1.501.7999.1</t>
  </si>
  <si>
    <t>14.10.16.482.3005.3.355.44905100.00.1.501.9001.1</t>
  </si>
  <si>
    <t>14.10.16.482.3005.3.355.44905100.00.1.502.9001.1</t>
  </si>
  <si>
    <t>14.10.16.482.3005.3.355.44905100.00.2.500.9001.1</t>
  </si>
  <si>
    <t>16.10.12.122.3012.2.803.33903000.00.1.500.9001.0</t>
  </si>
  <si>
    <t>16.10.12.122.3012.2.803.33903600.00.1.500.9001.0</t>
  </si>
  <si>
    <t>16.10.12.122.3012.2.803.33903900.00.1.500.9001.0</t>
  </si>
  <si>
    <t>16.10.12.122.3012.2.803.33904700.00.1.500.9001.0</t>
  </si>
  <si>
    <t>16.10.12.361.3010.2.826.33503900.00.1.500.9001.1</t>
  </si>
  <si>
    <t>16.10.12.361.3010.2.826.33503900.02.2.550.0299.1</t>
  </si>
  <si>
    <t>16.10.12.361.3010.2.826.33903000.00.1.500.9001.1</t>
  </si>
  <si>
    <t>16.10.12.361.3010.2.826.33903900.00.1.500.9001.0</t>
  </si>
  <si>
    <t>16.10.12.361.3010.2.826.33903900.00.1.500.9001.1</t>
  </si>
  <si>
    <t>16.10.12.361.3010.2.826.33909200.00.1.500.9001.1</t>
  </si>
  <si>
    <t>16.10.12.361.3010.2.826.44905200.00.1.500.9001.0</t>
  </si>
  <si>
    <t>16.10.12.361.3010.2.826.44905200.00.1.500.9001.1</t>
  </si>
  <si>
    <t>16.10.12.361.3010.2.879.33903900.00.1.500.9001.0</t>
  </si>
  <si>
    <t>16.10.12.361.3010.2.879.44903900.00.1.500.0003.1</t>
  </si>
  <si>
    <t>16.10.12.361.3010.2.879.44903900.00.1.500.9001.1</t>
  </si>
  <si>
    <t>16.10.12.361.3010.3.365.44903900.00.1.500.9001.0</t>
  </si>
  <si>
    <t>16.10.12.361.3010.3.365.44906100.00.1.500.0003.1</t>
  </si>
  <si>
    <t>16.10.12.361.3010.3.365.44906100.00.1.500.9001.1</t>
  </si>
  <si>
    <t>16.10.12.362.3010.2.883.33903000.00.1.500.9001.1</t>
  </si>
  <si>
    <t>16.10.12.362.3010.2.883.33903900.00.1.500.9001.0</t>
  </si>
  <si>
    <t>16.10.12.362.3010.2.883.33903900.00.1.500.9001.1</t>
  </si>
  <si>
    <t>16.10.12.362.3010.2.883.33909200.00.1.500.9001.1</t>
  </si>
  <si>
    <t>16.10.12.362.3010.2.883.33913900.00.1.500.9001.0</t>
  </si>
  <si>
    <t>16.10.12.362.3010.2.883.44905200.00.1.500.9001.0</t>
  </si>
  <si>
    <t>16.10.12.363.3010.2.882.33903900.00.1.500.9001.0</t>
  </si>
  <si>
    <t>16.10.12.363.3010.2.882.33903900.00.1.500.9001.1</t>
  </si>
  <si>
    <t>16.10.12.364.3010.2.820.33903000.00.1.500.9001.0</t>
  </si>
  <si>
    <t>16.10.12.365.3025.2.824.33903900.00.1.500.9001.0</t>
  </si>
  <si>
    <t>16.10.12.365.3025.2.824.44905200.00.1.500.9001.0</t>
  </si>
  <si>
    <t>16.10.12.365.3025.2.828.33503900.00.1.500.9001.0</t>
  </si>
  <si>
    <t>16.10.12.365.3025.2.828.33503900.00.1.500.9001.1</t>
  </si>
  <si>
    <t>16.10.12.365.3025.2.828.33503900.00.2.500.9001.1</t>
  </si>
  <si>
    <t>16.10.12.365.3025.2.876.33903000.00.1.500.9001.0</t>
  </si>
  <si>
    <t>16.10.12.365.3025.2.876.33903000.00.1.500.9001.1</t>
  </si>
  <si>
    <t>16.10.12.365.3025.2.876.33903900.00.1.500.9001.0</t>
  </si>
  <si>
    <t>16.10.12.365.3025.2.876.33903900.00.1.500.9001.1</t>
  </si>
  <si>
    <t>16.10.12.365.3025.2.876.44905200.00.1.500.9001.0</t>
  </si>
  <si>
    <t>16.10.12.365.3025.2.878.44903900.00.1.500.9001.1</t>
  </si>
  <si>
    <t>16.10.12.365.3025.3.359.44903900.00.1.500.0003.1</t>
  </si>
  <si>
    <t>16.10.12.365.3025.3.359.44903900.00.1.500.9001.0</t>
  </si>
  <si>
    <t>16.10.12.365.3025.3.359.44905100.00.1.500.0003.0</t>
  </si>
  <si>
    <t>16.10.12.365.3025.3.359.44905100.00.1.500.0003.1</t>
  </si>
  <si>
    <t>16.10.12.365.3025.3.359.44906100.00.1.500.0003.0</t>
  </si>
  <si>
    <t>16.10.12.365.3025.3.359.44906100.00.1.500.0003.1</t>
  </si>
  <si>
    <t>16.10.12.365.3025.3.360.44905100.00.1.500.0003.0</t>
  </si>
  <si>
    <t>Valor incluso na dotação abaixo</t>
  </si>
  <si>
    <t>Valor abrange dotação acima</t>
  </si>
  <si>
    <t>16.10.12.365.3025.3.361.44903900.00.1.500.0003.1</t>
  </si>
  <si>
    <t>16.10.12.365.3025.3.361.44903900.00.1.500.9001.0</t>
  </si>
  <si>
    <t>16.10.12.365.3025.3.361.44905100.00.1.500.0003.0</t>
  </si>
  <si>
    <t>16.10.12.365.3025.3.361.44906100.00.1.500.0003.0</t>
  </si>
  <si>
    <t>16.10.12.365.3025.3.361.44906100.00.1.500.0003.1</t>
  </si>
  <si>
    <t>16.10.12.365.3025.4.360.33903000.00.1.500.9001.1</t>
  </si>
  <si>
    <t>16.10.12.365.3025.4.360.33903900.00.1.500.9001.0</t>
  </si>
  <si>
    <t>16.10.12.365.3025.4.360.33903900.00.1.500.9001.1</t>
  </si>
  <si>
    <t>16.10.12.365.3025.4.360.33909200.00.1.500.9001.1</t>
  </si>
  <si>
    <t>16.10.12.365.3025.4.360.44905200.00.1.500.9001.0</t>
  </si>
  <si>
    <t>16.10.12.365.3025.4.360.44909300.02.1.569.1140.1</t>
  </si>
  <si>
    <t>16.10.12.365.3025.4.360.44909300.02.1.569.1174.1</t>
  </si>
  <si>
    <t>16.10.12.365.3025.4.360.44909300.02.1.569.1175.1</t>
  </si>
  <si>
    <t>16.10.12.365.3025.4.360.44909300.02.1.569.1176.1</t>
  </si>
  <si>
    <t>16.10.12.365.3025.4.360.44909300.02.1.569.1180.1</t>
  </si>
  <si>
    <t>16.10.12.365.3025.4.360.44909300.02.1.569.1303.1</t>
  </si>
  <si>
    <t>16.10.12.365.3025.4.360.44909300.02.1.569.1304.1</t>
  </si>
  <si>
    <t>16.10.12.365.3025.4.360.44909300.02.2.569.1140.1</t>
  </si>
  <si>
    <t>16.10.12.365.3025.4.360.44909300.02.2.569.1174.1</t>
  </si>
  <si>
    <t>16.10.12.365.3025.4.360.44909300.02.2.569.1175.1</t>
  </si>
  <si>
    <t>16.10.12.365.3025.4.360.44909300.02.2.569.1176.1</t>
  </si>
  <si>
    <t>16.10.12.365.3025.4.360.44909300.02.2.569.1180.1</t>
  </si>
  <si>
    <t>16.10.12.365.3025.4.360.44909300.02.2.569.1303.1</t>
  </si>
  <si>
    <t>16.10.12.365.3025.4.360.44909300.02.2.569.1304.1</t>
  </si>
  <si>
    <t>16.10.12.365.3025.4.362.33503900.00.1.500.9001.1</t>
  </si>
  <si>
    <t>16.10.12.365.3025.4.362.33903000.00.1.500.9001.1</t>
  </si>
  <si>
    <t>16.10.12.365.3025.4.362.33903900.00.1.500.9001.0</t>
  </si>
  <si>
    <t>16.10.12.365.3025.4.362.33903900.00.1.500.9001.1</t>
  </si>
  <si>
    <t>16.10.12.365.3025.4.362.33909200.00.1.500.9001.1</t>
  </si>
  <si>
    <t>16.10.12.365.3025.4.362.44905200.00.1.500.9001.0</t>
  </si>
  <si>
    <t>16.10.12.365.3025.4.362.44905200.00.1.500.9001.1</t>
  </si>
  <si>
    <t>16.10.12.366.3010.2.823.33903000.00.1.500.9001.1</t>
  </si>
  <si>
    <t>16.10.12.366.3010.2.823.33903900.00.1.500.9001.0</t>
  </si>
  <si>
    <t>16.10.12.366.3010.2.823.44905200.00.1.500.9001.0</t>
  </si>
  <si>
    <t>16.10.12.366.3010.2.829.33503900.00.1.500.9001.0</t>
  </si>
  <si>
    <t>16.10.12.367.3010.2.821.33503900.00.1.500.9001.0</t>
  </si>
  <si>
    <t>16.10.12.367.3010.2.827.33903000.00.1.500.9001.1</t>
  </si>
  <si>
    <t>16.10.12.367.3010.2.827.33903900.00.1.500.9001.0</t>
  </si>
  <si>
    <t>16.10.12.367.3010.2.827.33903900.00.1.500.9001.1</t>
  </si>
  <si>
    <t>16.10.12.367.3010.2.827.44905200.00.1.500.9001.0</t>
  </si>
  <si>
    <t>16.10.12.368.3010.2.830.44903900.00.1.500.9001.1</t>
  </si>
  <si>
    <t>16.10.12.368.3010.2.872.33503900.00.1.500.9001.0</t>
  </si>
  <si>
    <t>16.10.12.368.3010.2.872.33503900.00.1.500.9001.1</t>
  </si>
  <si>
    <t>16.10.12.368.3010.2.872.33903000.00.1.500.9001.0</t>
  </si>
  <si>
    <t>16.10.12.368.3010.2.872.33903600.00.1.500.9001.0</t>
  </si>
  <si>
    <t>16.10.12.368.3010.2.872.33903600.00.1.500.9001.1</t>
  </si>
  <si>
    <t>16.10.12.368.3010.2.872.33903900.00.1.500.9001.0</t>
  </si>
  <si>
    <t>16.10.12.368.3010.2.872.33903900.00.1.500.9001.1</t>
  </si>
  <si>
    <t>16.10.12.368.3010.2.872.33904700.00.1.500.9001.0</t>
  </si>
  <si>
    <t>16.10.12.368.3010.2.872.33904700.00.1.500.9001.1</t>
  </si>
  <si>
    <t>16.10.12.368.3010.2.872.33913900.00.1.500.9001.1</t>
  </si>
  <si>
    <t>16.10.12.368.3010.3.363.44903900.00.1.500.0003.1</t>
  </si>
  <si>
    <t>16.10.12.368.3010.3.363.44903900.00.1.500.9001.0</t>
  </si>
  <si>
    <t>16.10.12.368.3010.3.363.44906100.00.1.500.9001.0</t>
  </si>
  <si>
    <t>16.10.12.368.3010.3.364.44903900.00.1.500.0003.1</t>
  </si>
  <si>
    <t>16.10.12.368.3010.3.364.44905100.00.1.500.0003.0</t>
  </si>
  <si>
    <t>16.10.12.368.3010.4.364.33503900.00.1.500.9001.0</t>
  </si>
  <si>
    <t>16.10.12.368.3010.4.364.33503900.00.1.500.9001.1</t>
  </si>
  <si>
    <t>16.10.12.368.3010.4.364.33903000.00.1.500.9001.0</t>
  </si>
  <si>
    <t>16.10.12.368.3010.4.364.33903000.00.1.500.9001.1</t>
  </si>
  <si>
    <t>16.10.12.368.3010.4.364.33903900.00.1.500.9001.0</t>
  </si>
  <si>
    <t>16.10.12.368.3010.4.364.33903900.00.1.500.9001.1</t>
  </si>
  <si>
    <t>16.10.12.368.3010.4.364.33909200.00.1.500.9001.1</t>
  </si>
  <si>
    <t>16.10.12.368.3010.4.364.44905200.00.1.500.9001.0</t>
  </si>
  <si>
    <t>16.10.12.368.3010.4.364.44905200.00.1.500.9001.1</t>
  </si>
  <si>
    <t>16.11.12.361.3010.2.826.33903000.00.1.500.9001.0</t>
  </si>
  <si>
    <t>16.11.12.361.3010.2.826.33903900.00.1.500.9001.0</t>
  </si>
  <si>
    <t>16.11.12.361.3010.2.841.33503900.00.1.500.9001.0</t>
  </si>
  <si>
    <t>16.11.12.361.3010.2.841.33503900.00.1.500.9001.1</t>
  </si>
  <si>
    <t>16.11.12.365.3025.2.828.33503900.00.1.500.9001.1</t>
  </si>
  <si>
    <t>16.11.12.365.3025.2.828.33503900.00.2.500.9001.1</t>
  </si>
  <si>
    <t>16.11.12.365.3025.2.828.33904700.00.1.500.9001.0</t>
  </si>
  <si>
    <t>16.11.12.365.3025.2.828.33904700.00.1.500.9001.1</t>
  </si>
  <si>
    <t>16.11.12.365.3025.2.828.33909200.00.1.500.9001.1</t>
  </si>
  <si>
    <t>16.11.12.365.3025.2.840.33503900.00.1.500.9001.0</t>
  </si>
  <si>
    <t>16.11.12.365.3025.2.840.33503900.00.1.500.9001.1</t>
  </si>
  <si>
    <t>16.11.12.365.3025.2.876.33903000.00.1.500.9001.0</t>
  </si>
  <si>
    <t>16.11.12.365.3025.2.876.33903000.00.1.500.9001.1</t>
  </si>
  <si>
    <t>16.11.12.365.3025.2.876.33903900.00.1.500.9001.0</t>
  </si>
  <si>
    <t>16.11.12.365.3025.4.360.33903000.00.1.500.9001.0</t>
  </si>
  <si>
    <t>16.11.12.365.3025.4.360.33903000.00.1.500.9001.1</t>
  </si>
  <si>
    <t>16.11.12.365.3025.4.360.33903600.00.1.500.9001.0</t>
  </si>
  <si>
    <t>16.11.12.365.3025.4.360.33903600.00.1.500.9001.1</t>
  </si>
  <si>
    <t>16.11.12.365.3025.4.360.33903900.00.1.500.9001.0</t>
  </si>
  <si>
    <t>16.11.12.365.3025.4.360.33904700.00.1.500.9001.0</t>
  </si>
  <si>
    <t>16.11.12.365.3025.4.362.33903000.00.1.500.9001.0</t>
  </si>
  <si>
    <t>16.11.12.365.3025.4.362.33903900.00.1.500.9001.0</t>
  </si>
  <si>
    <t>16.11.12.366.3010.2.823.33903000.00.1.500.9001.0</t>
  </si>
  <si>
    <t>16.11.12.366.3010.2.823.33903900.00.1.500.9001.0</t>
  </si>
  <si>
    <t>16.11.12.366.3010.2.829.33503900.00.1.500.9001.0</t>
  </si>
  <si>
    <t>16.11.12.366.3010.2.829.33503900.00.1.500.9001.1</t>
  </si>
  <si>
    <t>16.11.12.367.3010.2.827.33903000.00.1.500.9001.0</t>
  </si>
  <si>
    <t>16.11.12.367.3010.2.827.33903600.00.1.500.9001.0</t>
  </si>
  <si>
    <t>16.11.12.367.3010.2.827.33903900.00.1.500.9001.0</t>
  </si>
  <si>
    <t>16.11.12.367.3010.2.827.33904700.00.1.500.9001.0</t>
  </si>
  <si>
    <t>16.11.12.368.3010.2.839.33503900.00.1.500.9001.0</t>
  </si>
  <si>
    <t>16.11.12.368.3010.2.839.33503900.00.1.500.9001.1</t>
  </si>
  <si>
    <t>16.11.12.368.3010.4.364.33903000.00.1.500.9001.0</t>
  </si>
  <si>
    <t>16.11.12.368.3010.4.364.33903100.00.1.500.9001.0</t>
  </si>
  <si>
    <t>16.11.12.368.3010.4.364.33903900.00.1.500.9001.0</t>
  </si>
  <si>
    <t>16.11.12.368.3010.4.364.33903900.00.1.500.9001.1</t>
  </si>
  <si>
    <t>16.11.12.368.3010.4.364.44905200.00.1.500.9001.0</t>
  </si>
  <si>
    <t>16.12.12.361.3010.2.826.33903000.00.1.500.9001.0</t>
  </si>
  <si>
    <t>16.12.12.361.3010.2.826.33903900.00.1.500.9001.0</t>
  </si>
  <si>
    <t>16.12.12.361.3010.2.826.33903900.00.1.500.9001.1</t>
  </si>
  <si>
    <t>16.12.12.361.3010.2.841.33503900.00.1.500.9001.0</t>
  </si>
  <si>
    <t>16.12.12.361.3010.2.841.33503900.00.1.500.9001.1</t>
  </si>
  <si>
    <t>16.12.12.362.3010.2.883.33903000.00.1.500.9001.0</t>
  </si>
  <si>
    <t>16.12.12.362.3010.2.883.33903600.00.1.500.9001.0</t>
  </si>
  <si>
    <t>16.12.12.362.3010.2.883.33903900.00.1.500.9001.0</t>
  </si>
  <si>
    <t>16.12.12.362.3010.2.883.33904700.00.1.500.9001.0</t>
  </si>
  <si>
    <t>16.12.12.365.3025.2.828.33503900.00.1.500.9001.1</t>
  </si>
  <si>
    <t>16.12.12.365.3025.2.840.33503900.00.1.500.9001.0</t>
  </si>
  <si>
    <t>16.12.12.365.3025.2.840.33503900.00.1.500.9001.1</t>
  </si>
  <si>
    <t>16.12.12.365.3025.2.876.33903000.00.1.500.9001.0</t>
  </si>
  <si>
    <t>16.12.12.365.3025.4.360.33903000.00.1.500.9001.0</t>
  </si>
  <si>
    <t>16.12.12.365.3025.4.360.33903900.00.1.500.9001.0</t>
  </si>
  <si>
    <t>16.12.12.365.3025.4.360.33903900.00.1.500.9001.1</t>
  </si>
  <si>
    <t>16.12.12.365.3025.4.362.33903000.00.1.500.9001.0</t>
  </si>
  <si>
    <t>16.12.12.365.3025.4.362.33903900.00.1.500.9001.0</t>
  </si>
  <si>
    <t>16.12.12.365.3025.4.362.33903900.00.1.500.9001.1</t>
  </si>
  <si>
    <t>16.12.12.366.3010.2.823.33903000.00.1.500.9001.0</t>
  </si>
  <si>
    <t>16.12.12.366.3010.2.823.33903900.00.1.500.9001.0</t>
  </si>
  <si>
    <t>16.12.12.366.3010.2.829.33503900.00.1.500.9001.0</t>
  </si>
  <si>
    <t>16.12.12.367.3010.2.827.33903000.00.1.500.9001.0</t>
  </si>
  <si>
    <t>16.12.12.367.3010.2.827.33903600.00.1.500.9001.0</t>
  </si>
  <si>
    <t>16.12.12.367.3010.2.827.33903900.00.1.500.9001.0</t>
  </si>
  <si>
    <t>16.12.12.367.3010.2.827.33904700.00.1.500.9001.0</t>
  </si>
  <si>
    <t>16.12.12.368.3010.2.839.33503900.00.1.500.9001.0</t>
  </si>
  <si>
    <t>16.12.12.368.3010.2.839.33503900.00.1.500.9001.1</t>
  </si>
  <si>
    <t>16.12.12.368.3010.4.364.33903900.00.1.500.9001.0</t>
  </si>
  <si>
    <t>16.13.12.361.3010.2.826.33903000.00.1.500.9001.0</t>
  </si>
  <si>
    <t>16.13.12.361.3010.2.826.33903000.00.1.500.9001.1</t>
  </si>
  <si>
    <t>16.13.12.361.3010.2.826.33903600.00.1.500.9001.0</t>
  </si>
  <si>
    <t>16.13.12.361.3010.2.826.33903900.00.1.500.9001.0</t>
  </si>
  <si>
    <t>16.13.12.361.3010.2.826.33904700.00.1.500.9001.0</t>
  </si>
  <si>
    <t>16.13.12.361.3010.2.841.33503900.00.1.500.9001.0</t>
  </si>
  <si>
    <t>16.13.12.361.3010.2.841.33503900.00.1.500.9001.1</t>
  </si>
  <si>
    <t>16.13.12.365.3025.2.828.33503900.00.1.500.9001.0</t>
  </si>
  <si>
    <t>16.13.12.365.3025.2.828.33503900.00.1.500.9001.1</t>
  </si>
  <si>
    <t>16.13.12.365.3025.2.840.33503900.00.1.500.9001.0</t>
  </si>
  <si>
    <t>16.13.12.365.3025.2.840.33503900.00.1.500.9001.1</t>
  </si>
  <si>
    <t>16.13.12.365.3025.2.876.33903000.00.1.500.9001.0</t>
  </si>
  <si>
    <t>16.13.12.365.3025.2.876.33903900.00.1.500.9001.0</t>
  </si>
  <si>
    <t>16.13.12.365.3025.4.360.33903000.00.1.500.9001.0</t>
  </si>
  <si>
    <t>16.13.12.365.3025.4.360.33903000.00.1.500.9001.1</t>
  </si>
  <si>
    <t>16.13.12.365.3025.4.360.33903900.00.1.500.9001.0</t>
  </si>
  <si>
    <t>16.13.12.365.3025.4.362.33903000.00.1.500.9001.0</t>
  </si>
  <si>
    <t>16.13.12.365.3025.4.362.33903900.00.1.500.9001.0</t>
  </si>
  <si>
    <t>16.13.12.365.3025.4.362.33904700.00.1.500.9001.0</t>
  </si>
  <si>
    <t>16.13.12.366.3010.2.823.33903000.00.1.500.9001.0</t>
  </si>
  <si>
    <t>16.13.12.366.3010.2.823.33903600.00.1.500.9001.0</t>
  </si>
  <si>
    <t>16.13.12.366.3010.2.823.33903600.00.1.500.9001.1</t>
  </si>
  <si>
    <t>16.13.12.366.3010.2.823.33903900.00.1.500.9001.0</t>
  </si>
  <si>
    <t>16.13.12.366.3010.2.823.33904700.00.1.500.9001.0</t>
  </si>
  <si>
    <t>16.13.12.366.3010.2.823.33904700.00.1.500.9001.1</t>
  </si>
  <si>
    <t>16.13.12.366.3010.2.829.33503900.00.1.500.9001.0</t>
  </si>
  <si>
    <t>16.13.12.366.3010.2.829.33503900.00.1.500.9001.1</t>
  </si>
  <si>
    <t>16.13.12.367.3010.2.827.33903000.00.1.500.9001.0</t>
  </si>
  <si>
    <t>16.13.12.367.3010.2.827.33903600.00.1.500.9001.0</t>
  </si>
  <si>
    <t>16.13.12.367.3010.2.827.33903600.00.1.500.9001.1</t>
  </si>
  <si>
    <t>16.13.12.367.3010.2.827.33903900.00.1.500.9001.0</t>
  </si>
  <si>
    <t>16.13.12.367.3010.2.827.33904700.00.1.500.9001.0</t>
  </si>
  <si>
    <t>16.13.12.367.3010.2.827.33904700.00.1.500.9001.1</t>
  </si>
  <si>
    <t>16.13.12.368.3010.2.839.33503900.00.1.500.9001.0</t>
  </si>
  <si>
    <t>16.13.12.368.3010.2.839.33503900.00.1.500.9001.1</t>
  </si>
  <si>
    <t>16.13.12.368.3010.4.364.33903900.00.1.500.9001.0</t>
  </si>
  <si>
    <t>16.14.12.361.3010.2.826.33903000.00.1.500.9001.0</t>
  </si>
  <si>
    <t>16.14.12.361.3010.2.826.33903900.00.1.500.9001.0</t>
  </si>
  <si>
    <t>16.14.12.361.3010.2.841.33503900.00.1.500.9001.0</t>
  </si>
  <si>
    <t>16.14.12.361.3010.2.841.33503900.00.1.500.9001.1</t>
  </si>
  <si>
    <t>16.14.12.362.3010.2.883.33903000.00.1.500.9001.0</t>
  </si>
  <si>
    <t>16.14.12.362.3010.2.883.33903600.00.1.500.9001.0</t>
  </si>
  <si>
    <t>16.14.12.362.3010.2.883.33903900.00.1.500.9001.0</t>
  </si>
  <si>
    <t>16.14.12.362.3010.2.883.33904700.00.1.500.9001.0</t>
  </si>
  <si>
    <t>16.14.12.365.3025.2.824.33503900.00.1.500.9001.0</t>
  </si>
  <si>
    <t>16.14.12.365.3025.2.824.33503900.00.1.500.9001.1</t>
  </si>
  <si>
    <t>16.14.12.365.3025.2.824.33903000.00.1.500.9001.0</t>
  </si>
  <si>
    <t>16.14.12.365.3025.2.824.33903900.00.1.500.9001.0</t>
  </si>
  <si>
    <t>16.14.12.365.3025.2.824.33909200.00.1.500.9001.1</t>
  </si>
  <si>
    <t>16.14.12.365.3025.2.828.33503900.00.1.500.9001.0</t>
  </si>
  <si>
    <t>16.14.12.365.3025.2.828.33503900.00.1.500.9001.1</t>
  </si>
  <si>
    <t>16.14.12.365.3025.2.828.33503900.00.1.704.9001.1</t>
  </si>
  <si>
    <t>16.14.12.365.3025.2.828.33503900.00.1.705.9001.1</t>
  </si>
  <si>
    <t>16.14.12.365.3025.2.828.33503900.00.2.500.9001.1</t>
  </si>
  <si>
    <t>16.14.12.365.3025.2.840.33503900.00.1.500.9001.0</t>
  </si>
  <si>
    <t>16.14.12.365.3025.2.840.33503900.00.1.500.9001.1</t>
  </si>
  <si>
    <t>16.14.12.365.3025.2.876.33903000.00.1.500.9001.0</t>
  </si>
  <si>
    <t>16.14.12.365.3025.2.876.33903900.00.1.500.9001.0</t>
  </si>
  <si>
    <t>16.14.12.365.3025.4.360.33903000.00.1.500.9001.0</t>
  </si>
  <si>
    <t>16.14.12.365.3025.4.360.33903900.00.1.500.9001.0</t>
  </si>
  <si>
    <t>16.14.12.365.3025.4.362.33903000.00.1.500.9001.0</t>
  </si>
  <si>
    <t>16.14.12.365.3025.4.362.33903900.00.1.500.9001.0</t>
  </si>
  <si>
    <t>16.14.12.366.3010.2.823.33903000.00.1.500.9001.0</t>
  </si>
  <si>
    <t>16.14.12.366.3010.2.823.33903600.00.1.500.9001.0</t>
  </si>
  <si>
    <t>16.14.12.366.3010.2.823.33903900.00.1.500.9001.0</t>
  </si>
  <si>
    <t>16.14.12.366.3010.2.823.33904700.00.1.500.9001.0</t>
  </si>
  <si>
    <t>16.14.12.366.3010.2.823.33909200.00.1.500.9001.1</t>
  </si>
  <si>
    <t>16.14.12.366.3010.2.829.33503900.00.1.500.9001.0</t>
  </si>
  <si>
    <t>16.14.12.367.3010.2.827.33903000.00.1.500.9001.0</t>
  </si>
  <si>
    <t>16.14.12.367.3010.2.827.33903600.00.1.500.9001.0</t>
  </si>
  <si>
    <t>16.14.12.367.3010.2.827.33903900.00.1.500.9001.0</t>
  </si>
  <si>
    <t>16.14.12.367.3010.2.827.33904700.00.1.500.9001.0</t>
  </si>
  <si>
    <t>16.14.12.368.3010.2.839.33503900.00.1.500.9001.0</t>
  </si>
  <si>
    <t>16.14.12.368.3010.2.839.33503900.00.1.500.9001.1</t>
  </si>
  <si>
    <t>16.14.12.368.3010.4.364.33903000.00.1.500.9001.0</t>
  </si>
  <si>
    <t>16.14.12.368.3010.4.364.33903900.00.1.500.9001.0</t>
  </si>
  <si>
    <t>16.14.12.368.3010.4.364.33909200.00.1.500.9001.1</t>
  </si>
  <si>
    <t>16.15.12.361.3010.2.826.33903000.00.1.500.9001.0</t>
  </si>
  <si>
    <t>16.15.12.361.3010.2.826.33903600.00.1.500.9001.0</t>
  </si>
  <si>
    <t>16.15.12.361.3010.2.826.33903600.00.1.500.9001.1</t>
  </si>
  <si>
    <t>16.15.12.361.3010.2.826.33903900.00.1.500.9001.0</t>
  </si>
  <si>
    <t>16.15.12.361.3010.2.826.33904700.00.1.500.9001.0</t>
  </si>
  <si>
    <t>16.15.12.361.3010.2.826.33904700.00.1.500.9001.1</t>
  </si>
  <si>
    <t>16.15.12.361.3010.2.841.33503900.00.1.500.9001.0</t>
  </si>
  <si>
    <t>16.15.12.361.3010.2.841.33503900.00.1.500.9001.1</t>
  </si>
  <si>
    <t>16.15.12.365.3025.2.828.33503900.00.1.500.9001.0</t>
  </si>
  <si>
    <t>16.15.12.365.3025.2.828.33503900.00.1.500.9001.1</t>
  </si>
  <si>
    <t>16.15.12.365.3025.2.828.33503900.00.1.501.9001.1</t>
  </si>
  <si>
    <t>16.15.12.365.3025.2.828.33503900.00.1.502.9001.1</t>
  </si>
  <si>
    <t>16.15.12.365.3025.2.828.33503900.00.2.500.9001.1</t>
  </si>
  <si>
    <t>16.15.12.365.3025.2.828.33509200.00.1.500.9001.1</t>
  </si>
  <si>
    <t>16.15.12.365.3025.2.840.33503900.00.1.500.9001.0</t>
  </si>
  <si>
    <t>16.15.12.365.3025.2.840.33503900.00.1.500.9001.1</t>
  </si>
  <si>
    <t>16.15.12.365.3025.2.876.33903000.00.1.500.9001.0</t>
  </si>
  <si>
    <t>16.15.12.365.3025.2.876.33903000.00.1.500.9001.1</t>
  </si>
  <si>
    <t>16.15.12.365.3025.2.876.33903900.00.1.500.9001.0</t>
  </si>
  <si>
    <t>16.15.12.365.3025.4.360.33903000.00.1.500.9001.0</t>
  </si>
  <si>
    <t>16.15.12.365.3025.4.360.33903900.00.1.500.9001.0</t>
  </si>
  <si>
    <t>16.15.12.365.3025.4.362.33903000.00.1.500.9001.0</t>
  </si>
  <si>
    <t>16.15.12.365.3025.4.362.33903900.00.1.500.9001.0</t>
  </si>
  <si>
    <t>16.15.12.365.3025.4.362.33909200.00.1.500.9001.1</t>
  </si>
  <si>
    <t>16.15.12.366.3010.2.823.33903600.00.1.500.9001.0</t>
  </si>
  <si>
    <t>16.15.12.366.3010.2.823.33903900.00.1.500.9001.0</t>
  </si>
  <si>
    <t>16.15.12.366.3010.2.823.33903900.00.1.500.9001.1</t>
  </si>
  <si>
    <t>16.15.12.366.3010.2.823.33904700.00.1.500.9001.0</t>
  </si>
  <si>
    <t>16.15.12.366.3010.2.829.33503900.00.1.500.9001.0</t>
  </si>
  <si>
    <t>16.15.12.366.3010.2.829.33503900.00.1.500.9001.1</t>
  </si>
  <si>
    <t>16.15.12.368.3010.2.839.33503900.00.1.500.9001.0</t>
  </si>
  <si>
    <t>16.15.12.368.3010.2.839.33503900.00.1.500.9001.1</t>
  </si>
  <si>
    <t>16.15.12.368.3010.4.364.33903000.00.1.500.9001.0</t>
  </si>
  <si>
    <t>16.15.12.368.3010.4.364.33903900.00.1.500.9001.0</t>
  </si>
  <si>
    <t>16.16.12.361.3010.2.826.33903000.00.1.500.9001.0</t>
  </si>
  <si>
    <t>16.16.12.361.3010.2.826.33903900.00.1.500.9001.0</t>
  </si>
  <si>
    <t>16.16.12.361.3010.2.826.33903900.00.1.500.9001.1</t>
  </si>
  <si>
    <t>16.16.12.361.3010.2.841.33503900.00.1.500.9001.0</t>
  </si>
  <si>
    <t>16.16.12.361.3010.2.841.33503900.00.1.500.9001.1</t>
  </si>
  <si>
    <t>16.16.12.365.3025.2.824.33503900.00.1.500.9001.0</t>
  </si>
  <si>
    <t>16.16.12.365.3025.2.824.33903000.00.1.500.9001.0</t>
  </si>
  <si>
    <t>16.16.12.365.3025.2.824.33903900.00.1.500.9001.0</t>
  </si>
  <si>
    <t>16.16.12.365.3025.2.828.33503900.00.1.500.9001.0</t>
  </si>
  <si>
    <t>16.16.12.365.3025.2.840.33503900.00.1.500.9001.0</t>
  </si>
  <si>
    <t>16.16.12.365.3025.2.876.33903000.00.1.500.9001.0</t>
  </si>
  <si>
    <t>16.16.12.365.3025.2.876.33903900.00.1.500.9001.0</t>
  </si>
  <si>
    <t>16.16.12.365.3025.4.360.33903000.00.1.500.9001.0</t>
  </si>
  <si>
    <t>16.16.12.365.3025.4.360.33903900.00.1.500.9001.0</t>
  </si>
  <si>
    <t>16.16.12.365.3025.4.362.33903000.00.1.500.9001.0</t>
  </si>
  <si>
    <t>16.16.12.365.3025.4.362.33903600.00.1.500.9001.0</t>
  </si>
  <si>
    <t>16.16.12.365.3025.4.362.33903900.00.1.500.9001.0</t>
  </si>
  <si>
    <t>16.16.12.365.3025.4.362.33904700.00.1.500.9001.0</t>
  </si>
  <si>
    <t>16.16.12.365.3025.4.362.33904700.00.1.500.9001.1</t>
  </si>
  <si>
    <t>16.16.12.366.3010.2.823.33903000.00.1.500.9001.0</t>
  </si>
  <si>
    <t>16.16.12.366.3010.2.823.33903900.00.1.500.9001.0</t>
  </si>
  <si>
    <t>16.16.12.366.3010.2.829.33503900.00.1.500.9001.0</t>
  </si>
  <si>
    <t>16.16.12.368.3010.2.839.33503900.00.1.500.9001.0</t>
  </si>
  <si>
    <t>16.16.12.368.3010.4.364.33903000.00.1.500.9001.0</t>
  </si>
  <si>
    <t>16.16.12.368.3010.4.364.33903900.00.1.500.9001.0</t>
  </si>
  <si>
    <t>16.17.12.361.3010.2.826.33903000.00.1.500.9001.0</t>
  </si>
  <si>
    <t>16.17.12.361.3010.2.826.33903000.00.1.500.9001.1</t>
  </si>
  <si>
    <t>16.17.12.361.3010.2.826.33903600.00.1.500.9001.0</t>
  </si>
  <si>
    <t>16.17.12.361.3010.2.826.33903600.00.1.500.9001.1</t>
  </si>
  <si>
    <t>16.17.12.361.3010.2.826.33903900.00.1.500.9001.0</t>
  </si>
  <si>
    <t>16.17.12.361.3010.2.841.33503900.00.1.500.9001.0</t>
  </si>
  <si>
    <t>16.17.12.361.3010.2.841.33503900.00.1.500.9001.1</t>
  </si>
  <si>
    <t>16.17.12.365.3025.2.828.33503900.00.1.500.9001.0</t>
  </si>
  <si>
    <t>16.17.12.365.3025.2.828.33503900.00.1.500.9001.1</t>
  </si>
  <si>
    <t>16.17.12.365.3025.2.840.33503900.00.1.500.9001.0</t>
  </si>
  <si>
    <t>16.17.12.365.3025.2.840.33503900.00.1.500.9001.1</t>
  </si>
  <si>
    <t>16.17.12.365.3025.2.876.33903000.00.1.500.9001.0</t>
  </si>
  <si>
    <t>16.17.12.365.3025.2.876.33903000.00.1.500.9001.1</t>
  </si>
  <si>
    <t>16.17.12.365.3025.2.876.33903900.00.1.500.9001.0</t>
  </si>
  <si>
    <t>16.17.12.365.3025.4.360.33903000.00.1.500.9001.0</t>
  </si>
  <si>
    <t>16.17.12.365.3025.4.360.33903000.00.1.500.9001.1</t>
  </si>
  <si>
    <t>16.17.12.365.3025.4.360.33903600.00.1.500.9001.1</t>
  </si>
  <si>
    <t>16.17.12.365.3025.4.360.33903900.00.1.500.9001.0</t>
  </si>
  <si>
    <t>16.17.12.365.3025.4.362.33903000.00.1.500.9001.0</t>
  </si>
  <si>
    <t>16.17.12.365.3025.4.362.33903000.00.1.500.9001.1</t>
  </si>
  <si>
    <t>16.17.12.365.3025.4.362.33903600.00.1.500.9001.1</t>
  </si>
  <si>
    <t>16.17.12.365.3025.4.362.33903900.00.1.500.9001.0</t>
  </si>
  <si>
    <t>16.17.12.366.3010.2.823.33903000.00.1.500.9001.0</t>
  </si>
  <si>
    <t>16.17.12.366.3010.2.823.33903600.00.1.500.9001.0</t>
  </si>
  <si>
    <t>16.17.12.366.3010.2.823.33903600.00.1.500.9001.1</t>
  </si>
  <si>
    <t>16.17.12.366.3010.2.823.33903900.00.1.500.9001.0</t>
  </si>
  <si>
    <t>16.17.12.366.3010.2.829.33503900.00.1.500.9001.0</t>
  </si>
  <si>
    <t>16.17.12.367.3010.2.827.33903000.00.1.500.9001.0</t>
  </si>
  <si>
    <t>16.17.12.367.3010.2.827.33903000.00.1.500.9001.1</t>
  </si>
  <si>
    <t>16.17.12.367.3010.2.827.33903600.00.1.500.9001.0</t>
  </si>
  <si>
    <t>16.17.12.367.3010.2.827.33903900.00.1.500.9001.0</t>
  </si>
  <si>
    <t>16.17.12.367.3010.2.827.33904700.00.1.500.9001.0</t>
  </si>
  <si>
    <t>16.17.12.368.3010.2.839.33503900.00.1.500.9001.0</t>
  </si>
  <si>
    <t>16.17.12.368.3010.2.839.33503900.00.1.500.9001.1</t>
  </si>
  <si>
    <t>16.17.12.368.3010.4.364.33903000.00.1.500.9001.0</t>
  </si>
  <si>
    <t>16.17.12.368.3010.4.364.33903000.00.1.500.9001.1</t>
  </si>
  <si>
    <t>16.17.12.368.3010.4.364.33903900.00.1.500.9001.0</t>
  </si>
  <si>
    <t>16.17.12.368.3010.4.364.33909200.00.1.500.9001.1</t>
  </si>
  <si>
    <t>16.18.12.361.3010.2.826.33903000.00.1.500.9001.0</t>
  </si>
  <si>
    <t>16.18.12.361.3010.2.826.33903600.00.1.500.9001.1</t>
  </si>
  <si>
    <t>16.18.12.361.3010.2.826.33903900.00.1.500.9001.0</t>
  </si>
  <si>
    <t>16.18.12.361.3010.2.826.33903900.00.1.500.9001.1</t>
  </si>
  <si>
    <t>16.18.12.361.3010.2.826.33904700.00.1.500.9001.0</t>
  </si>
  <si>
    <t>16.18.12.361.3010.2.841.33503900.00.1.500.9001.0</t>
  </si>
  <si>
    <t>16.18.12.361.3010.2.841.33503900.00.1.500.9001.1</t>
  </si>
  <si>
    <t>16.18.12.362.3010.2.883.33903600.00.1.500.9001.0</t>
  </si>
  <si>
    <t>16.18.12.362.3010.2.883.33903600.00.1.500.9001.1</t>
  </si>
  <si>
    <t>16.18.12.362.3010.2.883.33903900.00.1.500.9001.0</t>
  </si>
  <si>
    <t>16.18.12.362.3010.2.883.33904700.00.1.500.9001.0</t>
  </si>
  <si>
    <t>16.18.12.362.3010.2.883.33904700.00.1.500.9001.1</t>
  </si>
  <si>
    <t>16.18.12.365.3025.2.828.33503900.00.1.500.9001.0</t>
  </si>
  <si>
    <t>16.18.12.365.3025.2.828.33503900.00.1.500.9001.1</t>
  </si>
  <si>
    <t>16.18.12.365.3025.2.828.33903600.00.1.500.9001.0</t>
  </si>
  <si>
    <t>16.18.12.365.3025.2.828.33904700.00.1.500.9001.0</t>
  </si>
  <si>
    <t>16.18.12.365.3025.2.840.33503900.00.1.500.9001.0</t>
  </si>
  <si>
    <t>16.18.12.365.3025.2.840.33503900.00.1.500.9001.1</t>
  </si>
  <si>
    <t>16.18.12.365.3025.4.360.33903000.00.1.500.9001.0</t>
  </si>
  <si>
    <t>16.18.12.365.3025.4.360.33903900.00.1.500.9001.0</t>
  </si>
  <si>
    <t>16.18.12.365.3025.4.362.33903000.00.1.500.9001.0</t>
  </si>
  <si>
    <t>16.18.12.365.3025.4.362.33903600.00.1.500.9001.0</t>
  </si>
  <si>
    <t>16.18.12.365.3025.4.362.33903600.00.1.500.9001.1</t>
  </si>
  <si>
    <t>16.18.12.365.3025.4.362.33903900.00.1.500.9001.0</t>
  </si>
  <si>
    <t>16.18.12.365.3025.4.362.33903900.00.1.500.9001.1</t>
  </si>
  <si>
    <t>16.18.12.365.3025.4.362.33904700.00.1.500.9001.0</t>
  </si>
  <si>
    <t>16.18.12.365.3025.4.362.33909200.00.1.500.9001.1</t>
  </si>
  <si>
    <t>16.18.12.366.3010.2.823.33903900.00.1.500.9001.0</t>
  </si>
  <si>
    <t>16.18.12.366.3010.2.823.33903900.00.1.500.9001.1</t>
  </si>
  <si>
    <t>16.18.12.366.3010.2.829.33503900.00.1.500.9001.0</t>
  </si>
  <si>
    <t>16.18.12.367.3010.2.827.33903000.00.1.500.9001.0</t>
  </si>
  <si>
    <t>16.18.12.367.3010.2.827.33903600.00.1.500.9001.0</t>
  </si>
  <si>
    <t>16.18.12.367.3010.2.827.33903600.00.1.500.9001.1</t>
  </si>
  <si>
    <t>16.18.12.367.3010.2.827.33903900.00.1.500.9001.0</t>
  </si>
  <si>
    <t>16.18.12.367.3010.2.827.33904700.00.1.500.9001.0</t>
  </si>
  <si>
    <t>16.18.12.368.3010.2.839.33503900.00.1.500.9001.0</t>
  </si>
  <si>
    <t>16.18.12.368.3010.2.839.33503900.00.1.500.9001.1</t>
  </si>
  <si>
    <t>16.18.12.368.3010.4.364.33903900.00.1.500.9001.0</t>
  </si>
  <si>
    <t>16.19.12.361.3010.2.826.33903000.00.1.500.9001.0</t>
  </si>
  <si>
    <t>16.19.12.361.3010.2.826.33903900.00.1.500.9001.0</t>
  </si>
  <si>
    <t>16.19.12.361.3010.2.841.33503900.00.1.500.9001.0</t>
  </si>
  <si>
    <t>16.19.12.361.3010.2.841.33503900.00.1.500.9001.1</t>
  </si>
  <si>
    <t>16.19.12.365.3025.2.828.33503900.00.1.500.9001.0</t>
  </si>
  <si>
    <t>16.19.12.365.3025.2.828.33503900.00.1.500.9001.1</t>
  </si>
  <si>
    <t>16.19.12.365.3025.2.828.33903600.00.1.500.9001.0</t>
  </si>
  <si>
    <t>16.19.12.365.3025.2.828.33903900.00.1.500.9001.0</t>
  </si>
  <si>
    <t>16.19.12.365.3025.2.828.33904700.00.1.500.9001.0</t>
  </si>
  <si>
    <t>16.19.12.365.3025.2.840.33503900.00.1.500.9001.0</t>
  </si>
  <si>
    <t>16.19.12.365.3025.2.840.33503900.00.1.500.9001.1</t>
  </si>
  <si>
    <t>16.19.12.365.3025.2.876.33903000.00.1.500.9001.0</t>
  </si>
  <si>
    <t>16.19.12.365.3025.2.876.33903900.00.1.500.9001.0</t>
  </si>
  <si>
    <t>16.19.12.365.3025.4.360.33903000.00.1.500.9001.0</t>
  </si>
  <si>
    <t>16.19.12.365.3025.4.360.33903900.00.1.500.9001.0</t>
  </si>
  <si>
    <t>16.19.12.365.3025.4.362.33903000.00.1.500.9001.0</t>
  </si>
  <si>
    <t>16.19.12.365.3025.4.362.33903900.00.1.500.9001.0</t>
  </si>
  <si>
    <t>16.19.12.366.3010.2.823.33903000.00.1.500.9001.0</t>
  </si>
  <si>
    <t>16.19.12.366.3010.2.823.33903900.00.1.500.9001.0</t>
  </si>
  <si>
    <t>16.19.12.366.3010.2.829.33503900.00.1.500.9001.0</t>
  </si>
  <si>
    <t>16.19.12.368.3010.2.839.33503900.00.1.500.9001.0</t>
  </si>
  <si>
    <t>16.19.12.368.3010.2.839.33503900.00.1.500.9001.1</t>
  </si>
  <si>
    <t>16.19.12.368.3010.4.364.33903000.00.1.500.9001.0</t>
  </si>
  <si>
    <t>16.19.12.368.3010.4.364.33903900.00.1.500.7042.1</t>
  </si>
  <si>
    <t>16.19.12.368.3010.4.364.33903900.00.1.500.9001.0</t>
  </si>
  <si>
    <t>16.20.12.361.3010.2.826.33903000.00.1.500.9001.0</t>
  </si>
  <si>
    <t>16.20.12.361.3010.2.826.33903900.00.1.500.9001.0</t>
  </si>
  <si>
    <t>16.20.12.361.3010.2.826.33903900.00.1.500.9001.1</t>
  </si>
  <si>
    <t>16.20.12.361.3010.2.841.33503900.00.1.500.9001.0</t>
  </si>
  <si>
    <t>16.20.12.361.3010.2.841.33503900.00.1.500.9001.1</t>
  </si>
  <si>
    <t>16.20.12.362.3010.2.883.33903900.00.1.500.9001.0</t>
  </si>
  <si>
    <t>16.20.12.363.3010.2.882.33903000.00.1.500.9001.0</t>
  </si>
  <si>
    <t>16.20.12.363.3010.2.882.33903900.00.1.500.9001.0</t>
  </si>
  <si>
    <t>16.20.12.365.3025.2.828.33503900.00.1.500.9001.0</t>
  </si>
  <si>
    <t>16.20.12.365.3025.2.828.33503900.00.1.500.9001.1</t>
  </si>
  <si>
    <t>16.20.12.365.3025.2.828.33903600.00.1.500.9001.0</t>
  </si>
  <si>
    <t>16.20.12.365.3025.2.828.33904700.00.1.500.9001.0</t>
  </si>
  <si>
    <t>16.20.12.365.3025.2.840.33503900.00.1.500.9001.0</t>
  </si>
  <si>
    <t>16.20.12.365.3025.2.840.33503900.00.1.500.9001.1</t>
  </si>
  <si>
    <t>16.20.12.365.3025.2.876.33903000.00.1.500.9001.0</t>
  </si>
  <si>
    <t>16.20.12.365.3025.2.876.33903900.00.1.500.9001.0</t>
  </si>
  <si>
    <t>16.20.12.365.3025.4.360.33903000.00.1.500.9001.0</t>
  </si>
  <si>
    <t>16.20.12.365.3025.4.360.33903900.00.1.500.9001.0</t>
  </si>
  <si>
    <t>16.20.12.365.3025.4.360.33903900.00.1.500.9001.1</t>
  </si>
  <si>
    <t>16.20.12.365.3025.4.362.33903000.00.1.500.9001.0</t>
  </si>
  <si>
    <t>16.20.12.365.3025.4.362.33903900.00.1.500.9001.0</t>
  </si>
  <si>
    <t>16.20.12.365.3025.4.362.33903900.00.1.500.9001.1</t>
  </si>
  <si>
    <t>16.20.12.366.3010.2.829.33503900.00.1.500.9001.0</t>
  </si>
  <si>
    <t>16.20.12.368.3010.2.839.33503900.00.1.500.9001.0</t>
  </si>
  <si>
    <t>16.20.12.368.3010.2.839.33503900.00.1.500.9001.1</t>
  </si>
  <si>
    <t>16.20.12.368.3010.4.364.33903900.00.1.500.9001.0</t>
  </si>
  <si>
    <t>16.21.12.361.3010.2.826.33903000.00.1.500.9001.0</t>
  </si>
  <si>
    <t>16.21.12.361.3010.2.826.33903600.00.1.500.9001.0</t>
  </si>
  <si>
    <t>16.21.12.361.3010.2.826.33903600.00.1.500.9001.1</t>
  </si>
  <si>
    <t>16.21.12.361.3010.2.826.33903900.00.1.500.9001.0</t>
  </si>
  <si>
    <t>16.21.12.361.3010.2.826.33904700.00.1.500.9001.0</t>
  </si>
  <si>
    <t>16.21.12.361.3010.2.826.33904700.00.1.500.9001.1</t>
  </si>
  <si>
    <t>16.21.12.361.3010.2.841.33503900.00.1.500.9001.0</t>
  </si>
  <si>
    <t>16.21.12.361.3010.2.841.33503900.00.1.500.9001.1</t>
  </si>
  <si>
    <t>16.21.12.362.3010.2.883.33903000.00.1.500.9001.0</t>
  </si>
  <si>
    <t>16.21.12.362.3010.2.883.33903900.00.1.500.9001.0</t>
  </si>
  <si>
    <t>16.21.12.362.3010.2.883.33903900.00.1.500.9001.1</t>
  </si>
  <si>
    <t>16.21.12.365.3025.2.828.33503900.00.1.500.9001.0</t>
  </si>
  <si>
    <t>16.21.12.365.3025.2.828.33503900.00.1.500.9001.1</t>
  </si>
  <si>
    <t>16.21.12.365.3025.2.828.33509200.00.1.500.9001.1</t>
  </si>
  <si>
    <t>16.21.12.365.3025.2.828.33903600.00.1.500.9001.0</t>
  </si>
  <si>
    <t>16.21.12.365.3025.2.828.33904700.00.1.500.9001.0</t>
  </si>
  <si>
    <t>16.21.12.365.3025.2.828.33909200.00.1.500.9001.1</t>
  </si>
  <si>
    <t>16.21.12.365.3025.2.840.33503900.00.1.500.9001.0</t>
  </si>
  <si>
    <t>16.21.12.365.3025.2.840.33503900.00.1.500.9001.1</t>
  </si>
  <si>
    <t>16.21.12.365.3025.2.876.33903000.00.1.500.9001.0</t>
  </si>
  <si>
    <t>16.21.12.365.3025.4.360.33903000.00.1.500.9001.0</t>
  </si>
  <si>
    <t>16.21.12.365.3025.4.360.33903900.00.1.500.9001.0</t>
  </si>
  <si>
    <t>16.21.12.365.3025.4.362.33903000.00.1.500.9001.0</t>
  </si>
  <si>
    <t>16.21.12.365.3025.4.362.33903000.00.1.500.9001.1</t>
  </si>
  <si>
    <t>16.21.12.365.3025.4.362.33903600.00.1.500.9001.0</t>
  </si>
  <si>
    <t>16.21.12.365.3025.4.362.33903900.00.1.500.9001.0</t>
  </si>
  <si>
    <t>16.21.12.365.3025.4.362.33904700.00.1.500.9001.0</t>
  </si>
  <si>
    <t>16.21.12.366.3010.2.823.33903000.00.1.500.9001.0</t>
  </si>
  <si>
    <t>16.21.12.366.3010.2.823.33903600.00.1.500.9001.0</t>
  </si>
  <si>
    <t>16.21.12.366.3010.2.823.33903600.00.1.500.9001.1</t>
  </si>
  <si>
    <t>16.21.12.366.3010.2.823.33903900.00.1.500.9001.0</t>
  </si>
  <si>
    <t>16.21.12.366.3010.2.823.33903900.00.1.500.9001.1</t>
  </si>
  <si>
    <t>16.21.12.366.3010.2.823.33904700.00.1.500.9001.0</t>
  </si>
  <si>
    <t>16.21.12.366.3010.2.829.33503900.00.1.500.9001.0</t>
  </si>
  <si>
    <t>16.21.12.366.3010.2.829.33503900.00.1.500.9001.1</t>
  </si>
  <si>
    <t>16.21.12.368.3010.2.839.33503900.00.1.500.9001.0</t>
  </si>
  <si>
    <t>16.21.12.368.3010.2.839.33503900.00.1.500.9001.1</t>
  </si>
  <si>
    <t>16.21.12.368.3010.4.364.33903000.00.1.500.9001.0</t>
  </si>
  <si>
    <t>16.21.12.368.3010.4.364.33903900.00.1.500.9001.0</t>
  </si>
  <si>
    <t>16.22.12.361.3010.2.826.33903000.00.1.500.9001.0</t>
  </si>
  <si>
    <t>16.22.12.361.3010.2.826.33903600.00.1.500.9001.0</t>
  </si>
  <si>
    <t>16.22.12.361.3010.2.826.33903600.00.1.500.9001.1</t>
  </si>
  <si>
    <t>16.22.12.361.3010.2.826.33903900.00.1.500.9001.0</t>
  </si>
  <si>
    <t>16.22.12.361.3010.2.826.33904700.00.1.500.9001.0</t>
  </si>
  <si>
    <t>16.22.12.361.3010.2.841.33503900.00.1.500.9001.0</t>
  </si>
  <si>
    <t>16.22.12.361.3010.2.841.33503900.00.1.500.9001.1</t>
  </si>
  <si>
    <t>16.22.12.365.3025.2.828.33503900.00.1.500.9001.0</t>
  </si>
  <si>
    <t>16.22.12.365.3025.2.828.33503900.00.1.500.9001.1</t>
  </si>
  <si>
    <t>16.22.12.365.3025.2.840.33503900.00.1.500.9001.0</t>
  </si>
  <si>
    <t>16.22.12.365.3025.2.840.33503900.00.1.500.9001.1</t>
  </si>
  <si>
    <t>16.22.12.365.3025.2.876.33903000.00.1.500.9001.0</t>
  </si>
  <si>
    <t>16.22.12.365.3025.2.876.33903900.00.1.500.9001.0</t>
  </si>
  <si>
    <t>16.22.12.365.3025.4.360.33903000.00.1.500.9001.0</t>
  </si>
  <si>
    <t>16.22.12.365.3025.4.360.33903600.00.1.500.9001.0</t>
  </si>
  <si>
    <t>16.22.12.365.3025.4.360.33903900.00.1.500.9001.0</t>
  </si>
  <si>
    <t>16.22.12.365.3025.4.360.33904700.00.1.500.9001.0</t>
  </si>
  <si>
    <t>16.22.12.365.3025.4.362.33903000.00.1.500.9001.0</t>
  </si>
  <si>
    <t>16.22.12.365.3025.4.362.33903900.00.1.500.9001.0</t>
  </si>
  <si>
    <t>16.22.12.366.3010.2.823.33903000.00.1.500.9001.0</t>
  </si>
  <si>
    <t>16.22.12.366.3010.2.823.33903600.00.1.500.9001.0</t>
  </si>
  <si>
    <t>16.22.12.366.3010.2.823.33903900.00.1.500.9001.0</t>
  </si>
  <si>
    <t>16.22.12.366.3010.2.823.33904700.00.1.500.9001.0</t>
  </si>
  <si>
    <t>16.22.12.366.3010.2.829.33503900.00.1.500.9001.0</t>
  </si>
  <si>
    <t>16.22.12.368.3010.2.839.33503900.00.1.500.9001.0</t>
  </si>
  <si>
    <t>16.22.12.368.3010.2.839.33503900.00.1.500.9001.1</t>
  </si>
  <si>
    <t>16.22.12.368.3010.4.364.33903000.00.1.500.9001.0</t>
  </si>
  <si>
    <t>16.22.12.368.3010.4.364.33903900.00.1.500.9001.0</t>
  </si>
  <si>
    <t>16.23.12.361.3010.2.826.33903000.00.1.500.9001.0</t>
  </si>
  <si>
    <t>16.23.12.361.3010.2.826.33903900.00.1.500.9001.0</t>
  </si>
  <si>
    <t>16.23.12.361.3010.2.841.33503900.00.1.500.9001.0</t>
  </si>
  <si>
    <t>16.23.12.361.3010.2.841.33503900.00.1.500.9001.1</t>
  </si>
  <si>
    <t>16.23.12.362.3010.2.883.33903000.00.1.500.9001.0</t>
  </si>
  <si>
    <t>16.23.12.362.3010.2.883.33903900.00.1.500.9001.0</t>
  </si>
  <si>
    <t>16.23.12.365.3025.2.828.33503900.00.1.500.9001.0</t>
  </si>
  <si>
    <t>16.23.12.365.3025.2.828.33503900.00.1.500.9001.1</t>
  </si>
  <si>
    <t>16.23.12.365.3025.2.840.33503900.00.1.500.9001.0</t>
  </si>
  <si>
    <t>16.23.12.365.3025.2.840.33503900.00.1.500.9001.1</t>
  </si>
  <si>
    <t>16.23.12.365.3025.2.876.33903000.00.1.500.9001.0</t>
  </si>
  <si>
    <t>16.23.12.365.3025.2.876.33903000.00.1.500.9001.1</t>
  </si>
  <si>
    <t>16.23.12.365.3025.2.876.33903900.00.1.500.9001.0</t>
  </si>
  <si>
    <t>16.23.12.365.3025.4.360.33903000.00.1.500.9001.0</t>
  </si>
  <si>
    <t>16.23.12.365.3025.4.360.33903000.00.1.500.9001.1</t>
  </si>
  <si>
    <t>16.23.12.365.3025.4.360.33903900.00.1.500.9001.0</t>
  </si>
  <si>
    <t>16.23.12.365.3025.4.362.33903000.00.1.500.9001.0</t>
  </si>
  <si>
    <t>16.23.12.365.3025.4.362.33903000.00.1.500.9001.1</t>
  </si>
  <si>
    <t>16.23.12.365.3025.4.362.33903900.00.1.500.9001.0</t>
  </si>
  <si>
    <t>16.23.12.366.3010.2.823.33903000.00.1.500.9001.0</t>
  </si>
  <si>
    <t>16.23.12.366.3010.2.823.33903600.00.1.500.9001.0</t>
  </si>
  <si>
    <t>16.23.12.366.3010.2.823.33903600.00.1.500.9001.1</t>
  </si>
  <si>
    <t>16.23.12.366.3010.2.823.33903900.00.1.500.9001.0</t>
  </si>
  <si>
    <t>16.23.12.366.3010.2.823.33903900.00.1.500.9001.1</t>
  </si>
  <si>
    <t>16.23.12.366.3010.2.823.33904700.00.1.500.9001.0</t>
  </si>
  <si>
    <t>16.23.12.366.3010.2.829.33503900.00.1.500.9001.0</t>
  </si>
  <si>
    <t>16.23.12.368.3010.2.839.33503900.00.1.500.9001.0</t>
  </si>
  <si>
    <t>16.23.12.368.3010.2.839.33503900.00.1.500.9001.1</t>
  </si>
  <si>
    <t>16.23.12.368.3010.4.364.33903900.00.1.500.7042.1</t>
  </si>
  <si>
    <t>16.23.12.368.3010.4.364.33903900.00.1.500.9001.0</t>
  </si>
  <si>
    <t>19.10.27.811.3017.4.550.33904800.00.1.500.9001.1</t>
  </si>
  <si>
    <t>19.10.27.811.3017.4.560.33503900.00.1.500.9001.1</t>
  </si>
  <si>
    <t>19.10.27.811.3017.4.560.33903000.00.1.500.9001.1</t>
  </si>
  <si>
    <t>19.10.27.812.3017.1.896.44903900.00.1.500.7018.1</t>
  </si>
  <si>
    <t>19.10.27.812.3017.1.896.44903900.00.1.500.7049.1</t>
  </si>
  <si>
    <t>19.10.27.812.3017.1.896.44903900.00.1.500.7999.1</t>
  </si>
  <si>
    <t>19.10.27.812.3017.1.896.44903900.00.1.500.9001.1</t>
  </si>
  <si>
    <t>19.10.27.812.3017.1.896.44903900.00.1.502.9001.1</t>
  </si>
  <si>
    <t>19.10.27.812.3017.1.896.44903900.00.2.500.7019.1</t>
  </si>
  <si>
    <t>19.10.27.812.3017.1.896.44903900.00.2.500.7999.1</t>
  </si>
  <si>
    <t>19.10.27.812.3017.1.896.44903900.02.1.706.1389.1</t>
  </si>
  <si>
    <t>19.10.27.812.3017.1.896.44903900.02.1.706.1407.1</t>
  </si>
  <si>
    <t>19.10.27.812.3017.1.896.44903900.02.1.706.1418.1</t>
  </si>
  <si>
    <t>19.10.27.812.3017.1.896.44903900.02.2.706.1382.1</t>
  </si>
  <si>
    <t>19.10.27.812.3017.1.896.44903900.02.2.706.1406.1</t>
  </si>
  <si>
    <t>19.10.27.812.3017.1.896.44903900.02.2.706.1417.1</t>
  </si>
  <si>
    <t>19.10.27.812.3017.1.896.44909300.02.1.700.1144.1</t>
  </si>
  <si>
    <t>19.10.27.812.3017.1.896.44909300.02.1.700.1172.1</t>
  </si>
  <si>
    <t>19.10.27.812.3017.1.896.44909300.02.1.700.1192.1</t>
  </si>
  <si>
    <t>19.10.27.812.3017.1.896.44909300.02.1.700.1198.1</t>
  </si>
  <si>
    <t>19.10.27.812.3017.1.896.44909300.02.2.700.1018.1</t>
  </si>
  <si>
    <t>19.10.27.812.3017.1.896.44909300.02.2.700.1191.1</t>
  </si>
  <si>
    <t>19.10.27.812.3017.3.512.44903900.00.1.500.0003.0</t>
  </si>
  <si>
    <t>19.10.27.812.3017.3.512.44903900.00.1.500.7999.1</t>
  </si>
  <si>
    <t>19.10.27.812.3017.3.512.44903900.00.1.500.9001.0</t>
  </si>
  <si>
    <t>19.10.27.812.3017.3.512.44903900.00.2.500.9001.1</t>
  </si>
  <si>
    <t>19.10.27.812.3017.3.512.44909200.00.1.500.9001.1</t>
  </si>
  <si>
    <t>19.10.27.812.3017.4.502.33903000.00.1.500.9001.0</t>
  </si>
  <si>
    <t>19.10.27.812.3017.4.502.33903000.00.1.500.9001.1</t>
  </si>
  <si>
    <t>19.10.27.812.3017.4.502.33903900.00.1.500.9001.0</t>
  </si>
  <si>
    <t>19.10.27.812.3017.4.503.33503900.00.1.500.7001.1</t>
  </si>
  <si>
    <t>19.10.27.812.3017.4.503.33503900.00.1.500.7003.1</t>
  </si>
  <si>
    <t>19.10.27.812.3017.4.503.33503900.00.1.500.7006.1</t>
  </si>
  <si>
    <t>19.10.27.812.3017.4.503.33503900.00.1.500.7007.1</t>
  </si>
  <si>
    <t>19.10.27.812.3017.4.503.33503900.00.1.500.7008.1</t>
  </si>
  <si>
    <t>19.10.27.812.3017.4.503.33503900.00.1.500.7009.1</t>
  </si>
  <si>
    <t>19.10.27.812.3017.4.503.33503900.00.1.500.7010.1</t>
  </si>
  <si>
    <t>19.10.27.812.3017.4.503.33503900.00.1.500.7011.1</t>
  </si>
  <si>
    <t>19.10.27.812.3017.4.503.33503900.00.1.500.7014.1</t>
  </si>
  <si>
    <t>19.10.27.812.3017.4.503.33503900.00.1.500.7016.1</t>
  </si>
  <si>
    <t>19.10.27.812.3017.4.503.33503900.00.1.500.7018.1</t>
  </si>
  <si>
    <t>19.10.27.812.3017.4.503.33503900.00.1.500.7020.1</t>
  </si>
  <si>
    <t>19.10.27.812.3017.4.503.33503900.00.1.500.7021.1</t>
  </si>
  <si>
    <t>19.10.27.812.3017.4.503.33503900.00.1.500.7022.1</t>
  </si>
  <si>
    <t>19.10.27.812.3017.4.503.33503900.00.1.500.7023.1</t>
  </si>
  <si>
    <t>19.10.27.812.3017.4.503.33503900.00.1.500.7024.1</t>
  </si>
  <si>
    <t>19.10.27.812.3017.4.503.33503900.00.1.500.7028.1</t>
  </si>
  <si>
    <t>19.10.27.812.3017.4.503.33503900.00.1.500.7029.1</t>
  </si>
  <si>
    <t>19.10.27.812.3017.4.503.33503900.00.1.500.7030.1</t>
  </si>
  <si>
    <t>19.10.27.812.3017.4.503.33503900.00.1.500.7031.1</t>
  </si>
  <si>
    <t>19.10.27.812.3017.4.503.33503900.00.1.500.7032.1</t>
  </si>
  <si>
    <t>19.10.27.812.3017.4.503.33503900.00.1.500.7033.1</t>
  </si>
  <si>
    <t>19.10.27.812.3017.4.503.33503900.00.1.500.7034.1</t>
  </si>
  <si>
    <t>19.10.27.812.3017.4.503.33503900.00.1.500.7035.1</t>
  </si>
  <si>
    <t>19.10.27.812.3017.4.503.33503900.00.1.500.7036.1</t>
  </si>
  <si>
    <t>19.10.27.812.3017.4.503.33503900.00.1.500.7037.1</t>
  </si>
  <si>
    <t>19.10.27.812.3017.4.503.33503900.00.1.500.7038.1</t>
  </si>
  <si>
    <t>19.10.27.812.3017.4.503.33503900.00.1.500.7039.1</t>
  </si>
  <si>
    <t>19.10.27.812.3017.4.503.33503900.00.1.500.7041.1</t>
  </si>
  <si>
    <t>19.10.27.812.3017.4.503.33503900.00.1.500.7042.1</t>
  </si>
  <si>
    <t>19.10.27.812.3017.4.503.33503900.00.1.500.7044.1</t>
  </si>
  <si>
    <t>19.10.27.812.3017.4.503.33503900.00.1.500.7046.1</t>
  </si>
  <si>
    <t>19.10.27.812.3017.4.503.33503900.00.1.500.7052.1</t>
  </si>
  <si>
    <t>19.10.27.812.3017.4.503.33503900.00.1.500.7053.1</t>
  </si>
  <si>
    <t>19.10.27.812.3017.4.503.33503900.00.1.500.7054.1</t>
  </si>
  <si>
    <t>19.10.27.812.3017.4.503.33503900.00.1.500.7055.1</t>
  </si>
  <si>
    <t>19.10.27.812.3017.4.503.33503900.00.1.500.7058.1</t>
  </si>
  <si>
    <t>19.10.27.812.3017.4.503.33503900.00.1.500.9001.0</t>
  </si>
  <si>
    <t>19.10.27.812.3017.4.503.33503900.00.1.500.9001.1</t>
  </si>
  <si>
    <t>19.10.27.812.3017.4.503.33503900.00.1.501.7001.1</t>
  </si>
  <si>
    <t>19.10.27.812.3017.4.503.33503900.00.1.501.7006.1</t>
  </si>
  <si>
    <t>19.10.27.812.3017.4.503.33503900.00.1.501.7007.1</t>
  </si>
  <si>
    <t>19.10.27.812.3017.4.503.33503900.00.1.501.7010.1</t>
  </si>
  <si>
    <t>19.10.27.812.3017.4.503.33503900.00.1.501.7011.1</t>
  </si>
  <si>
    <t>19.10.27.812.3017.4.503.33503900.00.1.501.7014.1</t>
  </si>
  <si>
    <t>19.10.27.812.3017.4.503.33503900.00.1.501.7016.1</t>
  </si>
  <si>
    <t>19.10.27.812.3017.4.503.33503900.00.1.501.7022.1</t>
  </si>
  <si>
    <t>19.10.27.812.3017.4.503.33503900.00.1.501.7032.1</t>
  </si>
  <si>
    <t>19.10.27.812.3017.4.503.33503900.00.1.501.7036.1</t>
  </si>
  <si>
    <t>19.10.27.812.3017.4.503.33503900.00.1.501.7037.1</t>
  </si>
  <si>
    <t>19.10.27.812.3017.4.503.33503900.00.1.501.7044.1</t>
  </si>
  <si>
    <t>19.10.27.812.3017.4.503.33503900.00.1.501.7048.1</t>
  </si>
  <si>
    <t>19.10.27.812.3017.4.503.33503900.00.1.501.7053.1</t>
  </si>
  <si>
    <t>19.10.27.812.3017.4.503.33503900.00.1.501.7054.1</t>
  </si>
  <si>
    <t>19.10.27.812.3017.4.503.33503900.00.1.502.9001.1</t>
  </si>
  <si>
    <t>19.10.27.812.3017.4.503.33503900.00.2.500.7001.1</t>
  </si>
  <si>
    <t>19.10.27.812.3017.4.503.33503900.00.2.500.7002.1</t>
  </si>
  <si>
    <t>19.10.27.812.3017.4.503.33503900.00.2.500.7006.1</t>
  </si>
  <si>
    <t>19.10.27.812.3017.4.503.33503900.00.2.500.7007.1</t>
  </si>
  <si>
    <t>19.10.27.812.3017.4.503.33503900.00.2.500.7009.1</t>
  </si>
  <si>
    <t>19.10.27.812.3017.4.503.33503900.00.2.500.7011.1</t>
  </si>
  <si>
    <t>19.10.27.812.3017.4.503.33503900.00.2.500.7012.1</t>
  </si>
  <si>
    <t>19.10.27.812.3017.4.503.33503900.00.2.500.7014.1</t>
  </si>
  <si>
    <t>19.10.27.812.3017.4.503.33503900.00.2.500.7016.1</t>
  </si>
  <si>
    <t>19.10.27.812.3017.4.503.33503900.00.2.500.7018.1</t>
  </si>
  <si>
    <t>19.10.27.812.3017.4.503.33503900.00.2.500.7022.1</t>
  </si>
  <si>
    <t>19.10.27.812.3017.4.503.33503900.00.2.500.7023.1</t>
  </si>
  <si>
    <t>19.10.27.812.3017.4.503.33503900.00.2.500.7024.1</t>
  </si>
  <si>
    <t>19.10.27.812.3017.4.503.33503900.00.2.500.7028.1</t>
  </si>
  <si>
    <t>19.10.27.812.3017.4.503.33503900.00.2.500.7029.1</t>
  </si>
  <si>
    <t>19.10.27.812.3017.4.503.33503900.00.2.500.7030.1</t>
  </si>
  <si>
    <t>19.10.27.812.3017.4.503.33503900.00.2.500.7031.1</t>
  </si>
  <si>
    <t>19.10.27.812.3017.4.503.33503900.00.2.500.7032.1</t>
  </si>
  <si>
    <t>19.10.27.812.3017.4.503.33503900.00.2.500.7034.1</t>
  </si>
  <si>
    <t>19.10.27.812.3017.4.503.33503900.00.2.500.7035.1</t>
  </si>
  <si>
    <t>19.10.27.812.3017.4.503.33503900.00.2.500.7036.1</t>
  </si>
  <si>
    <t>19.10.27.812.3017.4.503.33503900.00.2.500.7037.1</t>
  </si>
  <si>
    <t>19.10.27.812.3017.4.503.33503900.00.2.500.7038.1</t>
  </si>
  <si>
    <t>19.10.27.812.3017.4.503.33503900.00.2.500.7041.1</t>
  </si>
  <si>
    <t>19.10.27.812.3017.4.503.33503900.00.2.500.7042.1</t>
  </si>
  <si>
    <t>19.10.27.812.3017.4.503.33503900.00.2.500.7044.1</t>
  </si>
  <si>
    <t>19.10.27.812.3017.4.503.33503900.00.2.500.7047.1</t>
  </si>
  <si>
    <t>19.10.27.812.3017.4.503.33503900.00.2.500.7050.1</t>
  </si>
  <si>
    <t>19.10.27.812.3017.4.503.33503900.00.2.500.7053.1</t>
  </si>
  <si>
    <t>19.10.27.812.3017.4.503.33503900.00.2.500.7059.1</t>
  </si>
  <si>
    <t>19.10.27.812.3017.4.503.33503900.00.2.500.7060.1</t>
  </si>
  <si>
    <t>19.10.27.812.3017.4.503.33503900.00.2.500.9001.1</t>
  </si>
  <si>
    <t>19.10.27.812.3017.4.503.33903000.00.1.500.9001.0</t>
  </si>
  <si>
    <t>19.10.27.812.3017.4.503.33903000.00.1.500.9001.1</t>
  </si>
  <si>
    <t>19.10.27.812.3017.4.503.33903000.00.2.500.9001.1</t>
  </si>
  <si>
    <t>19.10.27.812.3017.4.503.33903900.00.1.500.9001.0</t>
  </si>
  <si>
    <t>19.10.27.812.3017.4.503.33903900.00.1.500.9001.1</t>
  </si>
  <si>
    <t>19.10.27.812.3017.4.503.33903900.00.1.501.9001.1</t>
  </si>
  <si>
    <t>19.10.27.812.3017.4.503.33909300.02.1.706.1384.1</t>
  </si>
  <si>
    <t>19.10.27.812.3017.4.503.33909300.03.1.701.1394.1</t>
  </si>
  <si>
    <t>19.10.27.812.3017.4.503.33909300.03.1.701.1397.1</t>
  </si>
  <si>
    <t>19.10.27.812.3017.4.503.33909300.03.1.701.1422.1</t>
  </si>
  <si>
    <t>19.10.27.812.3017.4.503.33909300.03.2.701.1394.1</t>
  </si>
  <si>
    <t>19.10.27.812.3017.4.503.33909300.03.2.701.1422.1</t>
  </si>
  <si>
    <t>19.10.27.812.3017.4.503.33913900.00.1.500.9001.1</t>
  </si>
  <si>
    <t>19.10.27.812.3017.4.514.33503900.00.1.500.9001.0</t>
  </si>
  <si>
    <t>19.10.27.812.3017.4.514.33503900.00.1.500.9001.1</t>
  </si>
  <si>
    <t>19.10.27.812.3017.4.514.33503900.00.2.500.9001.1</t>
  </si>
  <si>
    <t>19.10.27.812.3017.4.514.33903900.00.1.500.9001.1</t>
  </si>
  <si>
    <t>19.10.27.812.3017.4.514.33909300.03.1.701.1396.1</t>
  </si>
  <si>
    <t>19.10.27.812.3017.4.514.33909300.03.2.701.1396.1</t>
  </si>
  <si>
    <t>20.10.26.785.3009.2.098.33903900.00.1.501.9001.1</t>
  </si>
  <si>
    <t>20.10.26.785.3009.2.098.33913900.00.1.500.9001.1</t>
  </si>
  <si>
    <t>20.10.26.785.3009.2.098.33919200.00.1.500.9001.1</t>
  </si>
  <si>
    <t>20.50.26.453.3009.1.096.44909200.00.2.500.9001.1</t>
  </si>
  <si>
    <t>20.50.26.453.3009.1.100.44905100.00.1.500.0003.1</t>
  </si>
  <si>
    <t>20.50.26.453.3009.2.096.33903900.00.1.500.9001.0</t>
  </si>
  <si>
    <t>20.50.26.453.3009.2.096.33903900.00.2.500.9001.1</t>
  </si>
  <si>
    <t>20.50.26.453.3009.2.096.33909200.00.2.500.9001.1</t>
  </si>
  <si>
    <t>22.10.15.451.3009.5.100.44905100.00.1.500.0003.1</t>
  </si>
  <si>
    <t>22.10.15.451.3009.5.100.44905100.00.1.500.9001.0</t>
  </si>
  <si>
    <t>22.10.15.451.3009.5.100.44905100.00.1.500.9001.1</t>
  </si>
  <si>
    <t>22.10.15.451.3009.5.100.44905100.00.1.501.9001.1</t>
  </si>
  <si>
    <t>22.10.15.451.3009.5.100.44905100.00.2.500.9001.1</t>
  </si>
  <si>
    <t>22.10.15.451.3009.5.100.44909200.00.1.500.9001.1</t>
  </si>
  <si>
    <t>22.10.15.451.3009.5.100.44909200.00.1.501.9001.1</t>
  </si>
  <si>
    <t>22.10.15.451.3009.5.187.44903900.00.1.500.0003.1</t>
  </si>
  <si>
    <t>22.10.15.451.3009.5.187.44903900.00.2.500.9001.1</t>
  </si>
  <si>
    <t>22.10.15.451.3009.5.187.44905100.00.1.500.0003.0</t>
  </si>
  <si>
    <t>22.10.15.451.3009.5.187.44905100.00.1.500.9001.0</t>
  </si>
  <si>
    <t>22.10.15.451.3009.5.187.44905100.00.1.500.9001.1</t>
  </si>
  <si>
    <t>22.10.15.451.3009.5.187.44905100.00.2.500.9001.1</t>
  </si>
  <si>
    <t>22.10.15.451.3009.5.287.44903900.00.1.500.0003.0</t>
  </si>
  <si>
    <t>22.10.15.451.3009.5.287.44909200.00.1.500.9001.1</t>
  </si>
  <si>
    <t>22.10.15.451.3022.5.085.33903500.00.2.500.9001.1</t>
  </si>
  <si>
    <t>22.10.15.451.3022.5.085.44903900.00.2.500.9001.1</t>
  </si>
  <si>
    <t>22.10.15.451.3022.5.085.44905100.00.2.500.9001.1</t>
  </si>
  <si>
    <t>22.10.15.452.3005.5.087.44903900.00.1.500.9001.1</t>
  </si>
  <si>
    <t>22.10.15.452.3005.5.087.44903900.00.1.501.9001.1</t>
  </si>
  <si>
    <t>22.10.15.452.3005.5.087.44903900.00.2.500.9001.1</t>
  </si>
  <si>
    <t>22.10.17.451.3008.5.013.44903900.00.1.500.0003.0</t>
  </si>
  <si>
    <t>22.10.17.451.3008.5.013.44903900.00.1.500.0003.1</t>
  </si>
  <si>
    <t>22.10.17.451.3008.5.013.44905100.00.1.500.0003.0</t>
  </si>
  <si>
    <t>22.10.17.451.3008.5.013.44905100.00.1.500.0003.1</t>
  </si>
  <si>
    <t>22.10.17.451.3008.5.013.44905100.00.1.500.9001.1</t>
  </si>
  <si>
    <t>22.10.17.451.3008.5.013.44905100.00.1.501.9001.1</t>
  </si>
  <si>
    <t>22.10.17.451.3008.5.013.44905100.00.2.500.9001.1</t>
  </si>
  <si>
    <t>22.10.17.451.3008.5.013.44905100.01.1.754.0000.0</t>
  </si>
  <si>
    <t>22.10.17.451.3008.5.013.44905100.02.1.700.0000.0</t>
  </si>
  <si>
    <t>22.10.17.451.3008.5.013.44909200.02.1.700.0812.1</t>
  </si>
  <si>
    <t>22.10.17.451.3008.5.013.44909300.00.1.500.0003.1</t>
  </si>
  <si>
    <t>22.10.17.545.3008.4.901.33903900.00.1.500.9001.0</t>
  </si>
  <si>
    <t>22.10.26.453.3009.1.094.44903900.00.1.500.0003.0</t>
  </si>
  <si>
    <t>22.10.26.453.3009.1.095.44903900.00.1.500.0003.0</t>
  </si>
  <si>
    <t>22.10.27.813.3015.1.109.44903900.00.2.500.9001.1</t>
  </si>
  <si>
    <t>22.10.27.813.3015.1.109.44905100.00.2.500.9001.1</t>
  </si>
  <si>
    <t>22.10.27.813.3015.1.109.44915100.00.2.500.9001.1</t>
  </si>
  <si>
    <t>23.10.04.126.3011.1.358.44903900.00.1.500.0003.0</t>
  </si>
  <si>
    <t>23.10.04.126.3011.1.358.44905100.00.1.500.0003.0</t>
  </si>
  <si>
    <t>23.10.04.126.3011.1.358.44905200.00.1.500.0003.0</t>
  </si>
  <si>
    <t>23.10.04.126.3011.2.403.33903600.00.1.500.9001.0</t>
  </si>
  <si>
    <t>23.10.04.126.3011.2.403.33903600.00.1.500.9001.1</t>
  </si>
  <si>
    <t>Valor abrange dotação abaixo</t>
  </si>
  <si>
    <t>23.10.04.126.3011.2.403.33903900.00.1.500.9001.1</t>
  </si>
  <si>
    <t>Valor incluso na dotação acima</t>
  </si>
  <si>
    <t>23.10.12.126.3001.4.420.33503900.00.1.500.7038.1</t>
  </si>
  <si>
    <t>23.10.12.126.3001.4.420.33503900.00.1.500.9001.0</t>
  </si>
  <si>
    <t>23.10.12.126.3001.4.420.33503900.00.1.501.7010.1</t>
  </si>
  <si>
    <t>23.10.12.126.3001.4.420.33503900.00.1.501.7028.1</t>
  </si>
  <si>
    <t>23.10.12.126.3001.4.420.33503900.00.2.500.7045.1</t>
  </si>
  <si>
    <t>23.10.12.126.3001.4.420.33903900.00.1.500.9001.0</t>
  </si>
  <si>
    <t>23.10.12.126.3001.4.420.33904000.00.1.500.9001.0</t>
  </si>
  <si>
    <t>23.10.12.126.3001.4.420.33904800.00.1.500.9001.0</t>
  </si>
  <si>
    <t>23.10.12.126.3001.4.420.33904800.00.1.500.9001.1</t>
  </si>
  <si>
    <t>23.10.12.126.3001.4.420.44905100.00.2.500.7007.1</t>
  </si>
  <si>
    <t>23.10.12.126.3001.4.420.44905200.00.1.500.9001.1</t>
  </si>
  <si>
    <t>23.10.19.126.3018.4.307.33503900.00.1.500.9001.0</t>
  </si>
  <si>
    <t>23.10.19.126.3018.4.307.44905200.00.1.500.9001.1</t>
  </si>
  <si>
    <t>23.10.24.126.3018.4.305.33903000.00.1.501.7999.1</t>
  </si>
  <si>
    <t>25.10.13.128.3011.2.180.33903900.00.1.500.9001.0</t>
  </si>
  <si>
    <t>25.10.13.391.3001.5.421.33903100.00.1.500.9001.1</t>
  </si>
  <si>
    <t>25.10.13.391.3001.5.421.44903900.00.1.500.9001.1</t>
  </si>
  <si>
    <t>25.10.13.391.3001.5.957.44905100.00.1.500.9001.0</t>
  </si>
  <si>
    <t>25.10.13.391.3001.6.360.33903900.00.1.500.9001.0</t>
  </si>
  <si>
    <t>25.10.13.391.3001.6.360.33903900.00.1.500.9001.1</t>
  </si>
  <si>
    <t>25.10.13.391.3001.6.405.33903100.00.1.500.9001.0</t>
  </si>
  <si>
    <t>25.10.13.391.3001.6.405.33903100.00.1.500.9001.1</t>
  </si>
  <si>
    <t>25.10.13.391.3001.6.405.33903600.00.1.500.9001.0</t>
  </si>
  <si>
    <t>25.10.13.391.3001.6.405.33903900.00.1.500.9001.0</t>
  </si>
  <si>
    <t>25.10.13.391.3001.6.405.33904700.00.1.500.9001.0</t>
  </si>
  <si>
    <t>25.10.13.391.3001.6.405.33909200.00.1.500.9001.1</t>
  </si>
  <si>
    <t>25.10.13.391.3001.6.411.33903100.00.1.500.9001.0</t>
  </si>
  <si>
    <t>25.10.13.391.3001.6.411.33903600.00.1.500.9001.0</t>
  </si>
  <si>
    <t>25.10.13.391.3001.6.411.33903600.00.1.500.9001.1</t>
  </si>
  <si>
    <t>25.10.13.391.3001.6.411.33904700.00.1.500.9001.0</t>
  </si>
  <si>
    <t>25.10.13.391.3001.6.411.33904700.00.1.500.9001.1</t>
  </si>
  <si>
    <t>25.10.13.391.3001.6.412.33903900.00.1.500.9001.0</t>
  </si>
  <si>
    <t>25.10.13.391.3001.6.413.33903600.00.1.500.9001.0</t>
  </si>
  <si>
    <t>25.10.13.391.3001.6.413.33903900.00.1.500.9001.0</t>
  </si>
  <si>
    <t>25.10.13.391.3001.6.413.33904700.00.1.500.9001.0</t>
  </si>
  <si>
    <t>25.10.13.391.3001.6.416.33903000.00.1.500.9001.0</t>
  </si>
  <si>
    <t>25.10.13.391.3001.6.416.33903000.00.1.500.9001.1</t>
  </si>
  <si>
    <t>25.10.13.391.3001.6.416.33903600.00.1.500.9001.1</t>
  </si>
  <si>
    <t>25.10.13.391.3001.6.416.33903900.00.1.500.9001.0</t>
  </si>
  <si>
    <t>25.10.13.391.3001.6.416.33904700.00.1.500.9001.0</t>
  </si>
  <si>
    <t>25.10.13.391.3001.6.416.44905200.00.1.500.9001.0</t>
  </si>
  <si>
    <t>25.10.13.391.3001.6.417.33903000.00.1.500.9001.0</t>
  </si>
  <si>
    <t>25.10.13.391.3001.6.417.33903900.00.1.500.9001.0</t>
  </si>
  <si>
    <t>25.10.13.392.3001.2.007.33903600.00.1.500.9001.0</t>
  </si>
  <si>
    <t>25.10.13.392.3001.2.007.33904700.00.1.500.9001.0</t>
  </si>
  <si>
    <t>25.10.13.392.3001.2.025.33901400.00.1.500.9001.0</t>
  </si>
  <si>
    <t>25.10.13.392.3001.2.025.33903000.00.1.500.9001.0</t>
  </si>
  <si>
    <t>25.10.13.392.3001.2.025.33903000.00.1.500.9001.1</t>
  </si>
  <si>
    <t>25.10.13.392.3001.2.025.33903900.00.1.500.9001.0</t>
  </si>
  <si>
    <t>25.10.13.392.3001.2.025.33903900.00.2.500.9001.1</t>
  </si>
  <si>
    <t>25.10.13.392.3001.2.025.44905200.00.1.500.9001.0</t>
  </si>
  <si>
    <t>25.10.13.392.3001.2.026.33903600.00.1.500.9001.0</t>
  </si>
  <si>
    <t>25.10.13.392.3001.2.026.33903900.00.1.500.9001.0</t>
  </si>
  <si>
    <t>25.10.13.392.3001.2.026.33903900.00.1.500.9001.1</t>
  </si>
  <si>
    <t>25.10.13.392.3001.2.026.33904700.00.1.500.9001.0</t>
  </si>
  <si>
    <t>25.10.13.392.3001.2.434.33901400.00.1.500.9001.1</t>
  </si>
  <si>
    <t>25.10.13.392.3001.2.434.33903000.00.1.500.9001.0</t>
  </si>
  <si>
    <t>25.10.13.392.3001.2.434.33903000.00.2.500.9001.1</t>
  </si>
  <si>
    <t>25.10.13.392.3001.2.434.33903900.00.1.500.9001.0</t>
  </si>
  <si>
    <t>25.10.13.392.3001.2.434.33903900.00.2.500.9001.1</t>
  </si>
  <si>
    <t>25.10.13.392.3001.2.434.33909200.00.2.500.9001.1</t>
  </si>
  <si>
    <t>25.10.13.392.3001.2.434.44905200.00.1.500.9001.1</t>
  </si>
  <si>
    <t>25.10.13.392.3001.2.435.33903000.00.1.500.9001.0</t>
  </si>
  <si>
    <t>25.10.13.392.3001.2.435.33903000.00.2.500.9001.1</t>
  </si>
  <si>
    <t>25.10.13.392.3001.2.435.33903900.00.1.500.9001.0</t>
  </si>
  <si>
    <t>25.10.13.392.3001.2.435.33903900.00.1.500.9001.1</t>
  </si>
  <si>
    <t>25.10.13.392.3001.2.435.33903900.00.2.500.9001.1</t>
  </si>
  <si>
    <t>25.10.13.392.3001.2.435.33909200.00.1.500.9001.1</t>
  </si>
  <si>
    <t>25.10.13.392.3001.2.435.44905200.00.1.500.9001.0</t>
  </si>
  <si>
    <t>25.10.13.392.3001.2.436.33903900.00.1.500.9001.0</t>
  </si>
  <si>
    <t>25.10.13.392.3001.2.880.33903600.00.1.500.9001.1</t>
  </si>
  <si>
    <t>25.10.13.392.3001.2.880.33903900.00.1.500.9001.0</t>
  </si>
  <si>
    <t>25.10.13.392.3001.4.311.33903600.00.1.500.9001.0</t>
  </si>
  <si>
    <t>25.10.13.392.3001.4.311.33904700.00.1.500.9001.0</t>
  </si>
  <si>
    <t>25.10.13.392.3001.4.403.33903000.00.1.500.9001.1</t>
  </si>
  <si>
    <t>25.10.13.392.3001.4.403.33903600.00.1.500.9001.0</t>
  </si>
  <si>
    <t>25.10.13.392.3001.4.403.33903900.00.1.500.9001.0</t>
  </si>
  <si>
    <t>25.10.13.392.3001.4.403.33904700.00.1.500.9001.0</t>
  </si>
  <si>
    <t>25.10.13.392.3001.4.403.44905200.00.1.500.9001.1</t>
  </si>
  <si>
    <t>25.10.13.392.3001.5.960.44905100.00.1.500.9001.1</t>
  </si>
  <si>
    <t>25.10.13.392.3001.5.960.44905100.00.2.500.9001.1</t>
  </si>
  <si>
    <t>25.10.13.392.3001.6.353.33903900.00.1.500.9001.0</t>
  </si>
  <si>
    <t>25.10.13.392.3001.6.353.33903900.00.1.500.9001.1</t>
  </si>
  <si>
    <t>25.10.13.392.3001.6.354.33503900.00.1.500.9001.0</t>
  </si>
  <si>
    <t>25.10.13.392.3001.6.354.33503900.00.1.500.9001.1</t>
  </si>
  <si>
    <t>25.10.13.392.3001.6.354.33503900.00.1.501.9001.1</t>
  </si>
  <si>
    <t>25.10.13.392.3001.6.354.33503900.00.1.502.9001.1</t>
  </si>
  <si>
    <t>25.10.13.392.3001.6.354.33903100.00.1.500.9001.0</t>
  </si>
  <si>
    <t>25.10.13.392.3001.6.354.33903100.00.1.500.9001.1</t>
  </si>
  <si>
    <t>25.10.13.392.3001.6.354.33903600.00.1.500.9001.0</t>
  </si>
  <si>
    <t>25.10.13.392.3001.6.354.33903900.00.1.500.9001.0</t>
  </si>
  <si>
    <t>25.10.13.392.3001.6.354.33903900.00.1.500.9001.1</t>
  </si>
  <si>
    <t>25.10.13.392.3001.6.354.33903900.00.1.501.7016.1</t>
  </si>
  <si>
    <t>25.10.13.392.3001.6.354.33903900.00.1.501.9001.1</t>
  </si>
  <si>
    <t>25.10.13.392.3001.6.354.33903900.00.1.502.9001.1</t>
  </si>
  <si>
    <t>25.10.13.392.3001.6.354.33903900.00.2.500.7032.1</t>
  </si>
  <si>
    <t>25.10.13.392.3001.6.354.33903900.00.2.500.7045.1</t>
  </si>
  <si>
    <t>25.10.13.392.3001.6.354.33903900.00.2.500.9001.1</t>
  </si>
  <si>
    <t>25.10.13.392.3001.6.354.33904700.00.1.500.9001.0</t>
  </si>
  <si>
    <t>25.10.13.392.3001.6.354.33909300.02.1.700.0000.1</t>
  </si>
  <si>
    <t>25.10.13.392.3001.6.354.33913900.00.1.500.9001.1</t>
  </si>
  <si>
    <t>25.10.13.392.3001.6.354.33913900.00.2.500.9001.1</t>
  </si>
  <si>
    <t>25.10.13.392.3001.6.355.33901400.00.1.500.9001.0</t>
  </si>
  <si>
    <t>25.10.13.392.3001.6.355.33903000.00.1.500.9001.0</t>
  </si>
  <si>
    <t>25.10.13.392.3001.6.355.33903300.00.1.500.9001.0</t>
  </si>
  <si>
    <t>25.10.13.392.3001.6.355.33903600.00.1.500.9001.0</t>
  </si>
  <si>
    <t>25.10.13.392.3001.6.355.33903900.00.1.500.9001.0</t>
  </si>
  <si>
    <t>25.10.13.392.3001.6.355.33909200.00.1.500.9001.1</t>
  </si>
  <si>
    <t>25.10.13.392.3001.6.355.44905200.00.1.500.9001.0</t>
  </si>
  <si>
    <t>25.10.13.392.3001.6.356.33903600.00.1.500.9001.0</t>
  </si>
  <si>
    <t>25.10.13.392.3001.6.356.33903600.00.1.500.9001.1</t>
  </si>
  <si>
    <t>25.10.13.392.3001.6.356.33903900.00.1.500.9001.0</t>
  </si>
  <si>
    <t>25.10.13.392.3001.6.356.33903900.00.1.500.9001.1</t>
  </si>
  <si>
    <t>25.10.13.392.3001.6.356.33904700.00.1.500.9001.0</t>
  </si>
  <si>
    <t>25.10.13.392.3001.6.357.33903000.00.1.500.9001.0</t>
  </si>
  <si>
    <t>25.10.13.392.3001.6.357.33903600.00.1.500.9001.0</t>
  </si>
  <si>
    <t>25.10.13.392.3001.6.357.33903900.00.1.500.9001.0</t>
  </si>
  <si>
    <t>25.10.13.392.3001.6.358.33504300.00.1.500.9001.0</t>
  </si>
  <si>
    <t>25.10.13.392.3001.6.359.33903600.00.1.500.9001.0</t>
  </si>
  <si>
    <t>25.10.13.392.3001.6.359.33903600.00.1.500.9001.1</t>
  </si>
  <si>
    <t>25.10.13.392.3001.6.359.33903900.00.1.500.9001.0</t>
  </si>
  <si>
    <t>25.10.13.392.3001.6.359.33904700.00.1.500.9001.0</t>
  </si>
  <si>
    <t>25.10.13.392.3001.6.364.33903900.00.1.500.9001.0</t>
  </si>
  <si>
    <t>25.10.13.392.3001.6.364.33903900.00.1.500.9001.1</t>
  </si>
  <si>
    <t>Valor abrange dotações abaixo</t>
  </si>
  <si>
    <t>25.10.13.392.3001.6.371.33903900.00.1.500.9001.1</t>
  </si>
  <si>
    <t>25.10.13.392.3001.6.371.33903900.00.2.500.9001.1</t>
  </si>
  <si>
    <t>25.10.13.392.3001.6.372.33903600.00.1.500.9001.0</t>
  </si>
  <si>
    <t>25.10.13.392.3001.6.372.33903900.00.1.500.9001.0</t>
  </si>
  <si>
    <t>25.10.13.392.3001.6.372.33904700.00.1.500.9001.0</t>
  </si>
  <si>
    <t>25.10.13.392.3001.6.373.33903900.00.1.500.9001.0</t>
  </si>
  <si>
    <t>25.10.13.392.3001.6.374.33903600.00.1.500.9001.0</t>
  </si>
  <si>
    <t>25.10.13.392.3001.6.374.33904700.00.1.500.9001.0</t>
  </si>
  <si>
    <t>25.10.13.392.3001.6.375.33903600.00.1.500.9001.0</t>
  </si>
  <si>
    <t>25.10.13.392.3001.6.375.33904700.00.1.500.9001.0</t>
  </si>
  <si>
    <t>25.10.13.392.3001.6.375.33904700.00.1.500.9001.1</t>
  </si>
  <si>
    <t>25.10.13.392.3001.6.376.33903600.00.1.500.9001.0</t>
  </si>
  <si>
    <t>25.10.13.392.3001.6.376.33903600.00.1.500.9001.1</t>
  </si>
  <si>
    <t>25.10.13.392.3001.6.376.33903900.00.1.500.9001.0</t>
  </si>
  <si>
    <t>25.10.13.392.3001.6.376.33904700.00.1.500.9001.0</t>
  </si>
  <si>
    <t>25.10.13.392.3001.6.378.33903900.00.1.500.9001.0</t>
  </si>
  <si>
    <t>25.10.13.392.3001.6.379.33903600.00.1.500.9001.0</t>
  </si>
  <si>
    <t>25.10.13.392.3001.6.379.33903900.00.1.500.9001.0</t>
  </si>
  <si>
    <t>25.10.13.392.3001.6.379.33904700.00.1.500.9001.0</t>
  </si>
  <si>
    <t>25.10.13.392.3001.6.381.33903600.00.1.500.9001.0</t>
  </si>
  <si>
    <t>25.10.13.392.3001.6.381.33903900.00.1.500.9001.0</t>
  </si>
  <si>
    <t>25.10.13.392.3001.6.381.33904700.00.1.500.9001.0</t>
  </si>
  <si>
    <t>25.10.13.392.3001.6.382.33903600.00.1.500.9001.0</t>
  </si>
  <si>
    <t>25.10.13.392.3001.6.382.33903900.00.1.500.9001.0</t>
  </si>
  <si>
    <t>25.10.13.392.3001.6.382.33903900.00.1.500.9001.1</t>
  </si>
  <si>
    <t>25.10.13.392.3001.6.382.33904700.00.1.500.9001.0</t>
  </si>
  <si>
    <t>25.10.13.392.3001.6.382.33904700.00.1.500.9001.1</t>
  </si>
  <si>
    <t>25.10.13.392.3001.6.383.33903600.00.1.500.9001.0</t>
  </si>
  <si>
    <t>25.10.13.392.3001.6.383.33903900.00.1.500.9001.0</t>
  </si>
  <si>
    <t>25.10.13.392.3001.6.383.33904700.00.1.500.9001.0</t>
  </si>
  <si>
    <t>25.10.13.392.3001.6.384.33903600.00.1.500.9001.0</t>
  </si>
  <si>
    <t>25.10.13.392.3001.6.384.33903600.00.1.500.9001.1</t>
  </si>
  <si>
    <t>25.10.13.392.3001.6.384.33904700.00.1.500.9001.0</t>
  </si>
  <si>
    <t>25.10.13.392.3001.6.385.33903100.00.1.500.9001.0</t>
  </si>
  <si>
    <t>25.10.13.392.3001.6.385.33903600.00.1.500.9001.0</t>
  </si>
  <si>
    <t>25.10.13.392.3001.6.385.33904700.00.1.500.9001.0</t>
  </si>
  <si>
    <t>25.10.13.392.3001.6.386.33903600.00.1.500.9001.0</t>
  </si>
  <si>
    <t>25.10.13.392.3001.6.386.33903900.00.1.500.9001.0</t>
  </si>
  <si>
    <t>25.10.13.392.3001.6.386.33903900.00.1.500.9001.1</t>
  </si>
  <si>
    <t>25.10.13.392.3001.6.386.33904700.00.1.500.9001.0</t>
  </si>
  <si>
    <t>25.10.13.392.3001.6.387.33903600.00.1.500.9001.0</t>
  </si>
  <si>
    <t>25.10.13.392.3001.6.387.33903600.00.1.500.9001.1</t>
  </si>
  <si>
    <t>25.10.13.392.3001.6.387.33904700.00.1.500.9001.0</t>
  </si>
  <si>
    <t>25.10.13.392.3001.6.388.33903600.00.1.500.9001.0</t>
  </si>
  <si>
    <t>25.10.13.392.3001.6.388.33903900.00.1.500.9001.0</t>
  </si>
  <si>
    <t>25.10.13.392.3001.6.388.33904700.00.1.500.9001.0</t>
  </si>
  <si>
    <t>25.10.13.392.3001.6.388.33904700.00.1.500.9001.1</t>
  </si>
  <si>
    <t>25.10.13.392.3001.6.390.33903600.00.1.500.9001.0</t>
  </si>
  <si>
    <t>25.10.13.392.3001.6.390.33903600.00.1.501.9001.1</t>
  </si>
  <si>
    <t>25.10.13.392.3001.6.390.33903900.00.1.500.9001.0</t>
  </si>
  <si>
    <t>25.10.13.392.3001.6.390.33903900.00.1.501.9001.1</t>
  </si>
  <si>
    <t>25.10.13.392.3001.6.390.33904700.00.1.500.9001.0</t>
  </si>
  <si>
    <t>25.10.13.392.3001.6.391.33903600.00.1.500.9001.0</t>
  </si>
  <si>
    <t>25.10.13.392.3001.6.391.33903900.00.1.500.9001.0</t>
  </si>
  <si>
    <t>25.10.13.392.3001.6.391.33903900.00.1.500.9001.1</t>
  </si>
  <si>
    <t>25.10.13.392.3001.6.391.33904700.00.1.500.9001.0</t>
  </si>
  <si>
    <t>25.10.13.392.3001.6.391.33909200.00.1.500.9001.1</t>
  </si>
  <si>
    <t>25.10.13.392.3001.6.392.33903600.00.1.500.9001.0</t>
  </si>
  <si>
    <t>25.10.13.392.3001.6.392.33903900.00.1.500.9001.0</t>
  </si>
  <si>
    <t>25.10.13.392.3001.6.392.33903900.00.1.500.9001.1</t>
  </si>
  <si>
    <t>25.10.13.392.3001.6.392.33903900.00.2.500.9001.1</t>
  </si>
  <si>
    <t>25.10.13.392.3001.6.392.33904700.00.1.500.9001.0</t>
  </si>
  <si>
    <t>25.10.13.392.3001.6.393.33903600.00.1.500.9001.0</t>
  </si>
  <si>
    <t>25.10.13.392.3001.6.393.33903900.00.1.500.9001.0</t>
  </si>
  <si>
    <t>25.10.13.392.3001.6.393.33903900.00.1.500.9001.1</t>
  </si>
  <si>
    <t>25.10.13.392.3001.6.393.33903900.00.2.500.9001.1</t>
  </si>
  <si>
    <t>25.10.13.392.3001.6.393.33904700.00.1.500.9001.0</t>
  </si>
  <si>
    <t>25.10.13.392.3001.6.394.33903600.00.1.500.9001.0</t>
  </si>
  <si>
    <t>25.10.13.392.3001.6.394.33903900.00.1.500.9001.0</t>
  </si>
  <si>
    <t>25.10.13.392.3001.6.394.33904700.00.1.500.9001.0</t>
  </si>
  <si>
    <t>25.10.13.392.3001.6.398.33903900.00.1.500.9001.0</t>
  </si>
  <si>
    <t>25.10.13.392.3001.6.398.33903900.00.1.501.7009.1</t>
  </si>
  <si>
    <t>25.10.13.392.3001.6.398.33903900.00.2.500.9001.1</t>
  </si>
  <si>
    <t>25.10.13.392.3001.6.399.33503900.00.1.500.7001.1</t>
  </si>
  <si>
    <t>25.10.13.392.3001.6.399.33503900.00.1.500.7010.1</t>
  </si>
  <si>
    <t>25.10.13.392.3001.6.399.33503900.00.1.500.7012.1</t>
  </si>
  <si>
    <t>25.10.13.392.3001.6.399.33503900.00.1.500.7017.1</t>
  </si>
  <si>
    <t>25.10.13.392.3001.6.399.33503900.00.1.500.7021.1</t>
  </si>
  <si>
    <t>25.10.13.392.3001.6.399.33503900.00.1.500.7026.1</t>
  </si>
  <si>
    <t>25.10.13.392.3001.6.399.33503900.00.1.500.7029.1</t>
  </si>
  <si>
    <t>25.10.13.392.3001.6.399.33503900.00.1.500.7030.1</t>
  </si>
  <si>
    <t>25.10.13.392.3001.6.399.33503900.00.1.500.7033.1</t>
  </si>
  <si>
    <t>25.10.13.392.3001.6.399.33503900.00.1.500.7036.1</t>
  </si>
  <si>
    <t>25.10.13.392.3001.6.399.33503900.00.1.500.7039.1</t>
  </si>
  <si>
    <t>25.10.13.392.3001.6.399.33503900.00.1.500.7048.1</t>
  </si>
  <si>
    <t>25.10.13.392.3001.6.399.33503900.00.1.500.7051.1</t>
  </si>
  <si>
    <t>25.10.13.392.3001.6.399.33503900.00.1.500.7058.1</t>
  </si>
  <si>
    <t>25.10.13.392.3001.6.399.33503900.00.1.501.7017.1</t>
  </si>
  <si>
    <t>25.10.13.392.3001.6.399.33503900.00.1.501.7038.1</t>
  </si>
  <si>
    <t>25.10.13.392.3001.6.399.33503900.00.1.501.7043.1</t>
  </si>
  <si>
    <t>25.10.13.392.3001.6.399.33503900.00.1.501.7050.1</t>
  </si>
  <si>
    <t>25.10.13.392.3001.6.399.33503900.00.2.500.7004.1</t>
  </si>
  <si>
    <t>25.10.13.392.3001.6.399.33503900.00.2.500.7007.1</t>
  </si>
  <si>
    <t>25.10.13.392.3001.6.399.33503900.00.2.500.7009.1</t>
  </si>
  <si>
    <t>25.10.13.392.3001.6.399.33503900.00.2.500.7011.1</t>
  </si>
  <si>
    <t>25.10.13.392.3001.6.399.33503900.00.2.500.7012.1</t>
  </si>
  <si>
    <t>25.10.13.392.3001.6.399.33503900.00.2.500.7014.1</t>
  </si>
  <si>
    <t>25.10.13.392.3001.6.399.33503900.00.2.500.7017.1</t>
  </si>
  <si>
    <t>25.10.13.392.3001.6.399.33503900.00.2.500.7021.1</t>
  </si>
  <si>
    <t>25.10.13.392.3001.6.399.33503900.00.2.500.7024.1</t>
  </si>
  <si>
    <t>25.10.13.392.3001.6.399.33503900.00.2.500.7034.1</t>
  </si>
  <si>
    <t>25.10.13.392.3001.6.399.33503900.00.2.500.7039.1</t>
  </si>
  <si>
    <t>25.10.13.392.3001.6.399.33503900.00.2.500.7042.1</t>
  </si>
  <si>
    <t>25.10.13.392.3001.6.399.33503900.00.2.500.7043.1</t>
  </si>
  <si>
    <t>25.10.13.392.3001.6.399.33503900.00.2.500.7050.1</t>
  </si>
  <si>
    <t>25.10.13.392.3001.6.399.33503900.00.2.500.7051.1</t>
  </si>
  <si>
    <t>25.10.13.392.3001.6.404.33903600.00.1.500.9001.0</t>
  </si>
  <si>
    <t>25.10.13.392.3001.6.406.33903900.00.1.500.9001.0</t>
  </si>
  <si>
    <t>25.10.13.392.3001.6.406.33903900.00.1.500.9001.1</t>
  </si>
  <si>
    <t>25.10.13.392.3001.6.406.33903900.00.2.500.9001.1</t>
  </si>
  <si>
    <t>25.10.13.392.3001.6.414.33903000.00.1.500.9001.0</t>
  </si>
  <si>
    <t>25.10.13.392.3001.6.414.33903900.00.1.500.9001.0</t>
  </si>
  <si>
    <t>25.10.13.392.3001.6.420.33903600.00.1.500.9001.0</t>
  </si>
  <si>
    <t>25.10.13.392.3001.6.420.33903600.00.1.500.9001.1</t>
  </si>
  <si>
    <t>25.10.13.392.3001.6.420.33904700.00.1.500.9001.0</t>
  </si>
  <si>
    <t>25.10.13.392.3001.6.420.33904700.00.1.500.9001.1</t>
  </si>
  <si>
    <t>25.10.13.392.3001.6.423.33903900.00.1.500.9001.0</t>
  </si>
  <si>
    <t>25.10.13.392.3001.6.702.33913900.00.1.500.7043.1</t>
  </si>
  <si>
    <t>25.10.13.392.3001.6.702.33913900.00.1.500.7053.1</t>
  </si>
  <si>
    <t>25.10.13.392.3001.6.702.33913900.00.1.500.9001.0</t>
  </si>
  <si>
    <t>25.10.13.392.3001.6.702.33913900.00.1.500.9001.1</t>
  </si>
  <si>
    <t>25.10.13.392.3001.6.702.33913900.00.2.500.7039.1</t>
  </si>
  <si>
    <t>25.10.13.392.3001.6.960.33903000.00.1.500.9001.0</t>
  </si>
  <si>
    <t>25.10.13.392.3001.6.960.33903000.00.2.500.9001.1</t>
  </si>
  <si>
    <t>25.10.13.392.3001.6.960.33903900.00.1.500.9001.0</t>
  </si>
  <si>
    <t>25.10.13.392.3001.6.960.33903900.00.2.500.9001.1</t>
  </si>
  <si>
    <t>25.10.13.392.3001.6.960.33909200.00.2.500.9001.1</t>
  </si>
  <si>
    <t>25.10.13.392.3001.6.960.44905200.00.1.500.9001.0</t>
  </si>
  <si>
    <t>27.10.18.541.3005.1.702.44903900.00.1.500.9001.1</t>
  </si>
  <si>
    <t>27.10.18.541.3005.1.702.44906100.00.1.500.0003.1</t>
  </si>
  <si>
    <t>27.10.18.541.3005.1.702.44906100.00.1.500.9001.1</t>
  </si>
  <si>
    <t>27.10.18.541.3005.1.703.44905100.00.1.500.9001.1</t>
  </si>
  <si>
    <t>27.10.18.541.3005.2.702.33903900.00.1.500.9001.0</t>
  </si>
  <si>
    <t>27.10.18.541.3005.2.702.33903900.00.1.500.9001.1</t>
  </si>
  <si>
    <t>27.10.18.541.3005.2.702.33909200.00.1.500.9001.1</t>
  </si>
  <si>
    <t>27.10.18.541.3005.2.703.33903000.00.1.500.9001.0</t>
  </si>
  <si>
    <t>27.10.18.541.3005.2.703.33903000.00.1.500.9001.1</t>
  </si>
  <si>
    <t>27.10.18.541.3005.2.703.33903900.00.1.500.9001.0</t>
  </si>
  <si>
    <t>27.10.18.541.3005.2.703.33903900.00.1.500.9001.1</t>
  </si>
  <si>
    <t>27.10.18.541.3005.2.703.33903900.00.1.704.9001.0</t>
  </si>
  <si>
    <t>27.10.18.541.3005.2.703.33903900.00.1.705.9001.0</t>
  </si>
  <si>
    <t>27.10.18.541.3005.2.703.33903900.00.1.708.9001.0</t>
  </si>
  <si>
    <t>27.10.18.541.3005.2.703.33903900.00.1.709.9001.0</t>
  </si>
  <si>
    <t>27.10.18.541.3005.2.703.33903900.00.2.500.7999.1</t>
  </si>
  <si>
    <t>27.10.18.541.3005.2.703.33909100.05.1.703.1302.1</t>
  </si>
  <si>
    <t>27.10.18.541.3005.2.703.33909100.05.2.703.1302.1</t>
  </si>
  <si>
    <t>27.10.18.541.3005.2.703.33909200.00.1.500.9001.1</t>
  </si>
  <si>
    <t>27.10.18.541.3005.2.703.44905200.00.1.500.9001.1</t>
  </si>
  <si>
    <t>27.10.18.541.3005.2.703.44905200.00.1.501.7999.1</t>
  </si>
  <si>
    <t>27.10.18.541.3005.2.704.33903900.00.1.500.9001.0</t>
  </si>
  <si>
    <t>27.10.18.541.3005.6.651.33903000.00.1.500.9001.0</t>
  </si>
  <si>
    <t>27.10.18.541.3005.6.651.33903900.00.1.500.9001.0</t>
  </si>
  <si>
    <t>27.10.18.541.3005.6.651.33903900.00.1.500.9001.1</t>
  </si>
  <si>
    <t>27.10.18.541.3005.6.651.44905200.00.1.500.9001.1</t>
  </si>
  <si>
    <t>27.10.18.541.3005.6.651.44905200.03.1.701.1259.1</t>
  </si>
  <si>
    <t>27.10.18.541.3005.6.651.44905200.03.2.701.1259.1</t>
  </si>
  <si>
    <t>27.10.18.541.3005.6.669.33903600.00.1.500.9001.0</t>
  </si>
  <si>
    <t>27.10.18.541.3005.6.669.33903900.00.1.500.7001.1</t>
  </si>
  <si>
    <t>27.10.18.541.3005.6.669.33903900.00.1.500.7010.1</t>
  </si>
  <si>
    <t>27.10.18.541.3005.6.669.33903900.00.1.500.7043.1</t>
  </si>
  <si>
    <t>27.10.18.541.3005.6.669.33903900.00.1.500.7053.1</t>
  </si>
  <si>
    <t>27.10.18.541.3005.6.669.33903900.00.1.500.9001.0</t>
  </si>
  <si>
    <t>27.10.18.541.3005.6.669.33903900.00.2.500.7001.1</t>
  </si>
  <si>
    <t>27.10.18.541.3005.6.669.33904700.00.1.500.9001.0</t>
  </si>
  <si>
    <t>27.10.18.541.3005.6.681.33903000.00.1.500.9001.1</t>
  </si>
  <si>
    <t>27.10.18.541.3005.6.681.33903900.00.1.500.9001.0</t>
  </si>
  <si>
    <t>27.10.18.541.3005.6.681.33903900.00.1.501.7999.1</t>
  </si>
  <si>
    <t>27.10.18.541.3005.6.681.44905200.00.1.500.9001.1</t>
  </si>
  <si>
    <t>27.10.18.541.3005.6.682.33903900.00.1.500.9001.0</t>
  </si>
  <si>
    <t>27.10.18.541.3005.7.130.44903900.00.1.500.9001.0</t>
  </si>
  <si>
    <t>29.10.15.451.3022.2.573.33913900.00.1.500.9001.0</t>
  </si>
  <si>
    <t>29.20.16.482.3002.3.354.44903900.08.1.799.0710.0</t>
  </si>
  <si>
    <t>29.30.15.451.3009.5.100.33909100.08.1.799.0707.1</t>
  </si>
  <si>
    <t>29.30.15.451.3009.5.100.44903600.08.1.799.0707.0</t>
  </si>
  <si>
    <t>29.30.15.451.3009.5.100.44903900.08.1.799.0707.0</t>
  </si>
  <si>
    <t>29.30.15.451.3009.5.100.44906100.08.1.799.0707.0</t>
  </si>
  <si>
    <t>29.30.16.482.3002.3.354.33904800.08.1.799.0707.0</t>
  </si>
  <si>
    <t>29.30.16.482.3002.3.354.33909100.08.1.799.0707.1</t>
  </si>
  <si>
    <t>29.30.16.482.3002.3.354.44903600.08.1.799.0707.0</t>
  </si>
  <si>
    <t>29.30.16.482.3002.3.354.44903900.08.1.799.0624.0</t>
  </si>
  <si>
    <t>29.30.16.482.3002.3.354.44904700.08.1.799.0707.0</t>
  </si>
  <si>
    <t>29.30.16.482.3002.3.354.44906100.08.1.799.0624.0</t>
  </si>
  <si>
    <t>29.40.16.482.3002.3.354.44903900.08.1.799.0719.0</t>
  </si>
  <si>
    <t>29.50.15.452.3009.5.395.44905100.08.1.799.0708.0</t>
  </si>
  <si>
    <t>29.50.15.452.3009.5.395.44906100.08.1.799.0708.0</t>
  </si>
  <si>
    <t>29.50.16.482.3002.3.354.33904800.08.1.799.0625.0</t>
  </si>
  <si>
    <t>29.50.16.482.3002.3.354.33904800.08.1.799.0625.1</t>
  </si>
  <si>
    <t>29.50.16.482.3002.3.354.44903900.08.1.799.0625.0</t>
  </si>
  <si>
    <t>29.50.16.482.3002.3.354.44905100.08.1.799.0625.0</t>
  </si>
  <si>
    <t>29.50.16.482.3002.3.354.44906100.08.1.799.0625.0</t>
  </si>
  <si>
    <t>30.10.08.605.3016.4.470.33903000.00.1.500.9001.0</t>
  </si>
  <si>
    <t>30.10.08.605.3016.4.470.33903900.00.1.500.9001.0</t>
  </si>
  <si>
    <t>30.10.08.605.3016.5.474.44909300.02.2.700.1249.1</t>
  </si>
  <si>
    <t>30.10.11.334.3019.2.407.33503900.00.1.500.7050.1</t>
  </si>
  <si>
    <t>30.10.11.334.3019.2.407.33903900.00.1.500.9001.0</t>
  </si>
  <si>
    <t>30.10.11.334.3019.2.410.33503900.00.1.500.9001.0</t>
  </si>
  <si>
    <t>30.10.11.334.3019.2.410.33503900.00.1.500.9001.1</t>
  </si>
  <si>
    <t>30.10.11.334.3019.2.410.33503900.00.2.500.9001.1</t>
  </si>
  <si>
    <t>30.10.11.334.3019.4.424.33503900.00.1.500.7014.1</t>
  </si>
  <si>
    <t>30.10.11.334.3019.4.424.33503900.00.1.500.7039.1</t>
  </si>
  <si>
    <t>30.10.11.334.3019.4.424.33503900.00.1.500.9001.0</t>
  </si>
  <si>
    <t>30.10.11.334.3019.4.424.33503900.00.1.500.9001.1</t>
  </si>
  <si>
    <t>30.10.11.334.3019.4.424.33503900.00.2.500.7030.1</t>
  </si>
  <si>
    <t>30.10.11.334.3019.4.424.33503900.00.2.500.7039.1</t>
  </si>
  <si>
    <t>30.10.11.334.3019.4.424.33503900.00.2.500.7042.1</t>
  </si>
  <si>
    <t>30.10.11.334.3019.4.430.33903600.00.1.500.9001.0</t>
  </si>
  <si>
    <t>30.10.11.334.3019.4.430.33903900.00.1.500.9001.0</t>
  </si>
  <si>
    <t>30.10.11.334.3019.4.430.33904700.00.1.500.9001.0</t>
  </si>
  <si>
    <t>30.10.20.606.3016.2.015.33503900.00.1.500.7047.1</t>
  </si>
  <si>
    <t>30.10.20.606.3016.2.015.33503900.00.1.500.7051.1</t>
  </si>
  <si>
    <t>30.10.20.606.3016.2.015.33503900.00.1.500.9001.0</t>
  </si>
  <si>
    <t>30.10.20.606.3016.2.015.33503900.00.1.501.7034.1</t>
  </si>
  <si>
    <t>30.10.20.606.3016.2.015.33503900.00.2.500.7030.1</t>
  </si>
  <si>
    <t>30.10.20.606.3016.2.015.33503900.00.2.500.7047.1</t>
  </si>
  <si>
    <t>30.10.20.606.3016.2.015.33503900.00.2.500.9001.1</t>
  </si>
  <si>
    <t>30.10.20.606.3016.2.015.33903900.00.1.500.9001.0</t>
  </si>
  <si>
    <t>33.10.15.452.3005.6.006.33903600.00.1.500.9001.0</t>
  </si>
  <si>
    <t>33.10.15.452.3005.6.006.33903900.00.1.500.9001.0</t>
  </si>
  <si>
    <t>33.10.15.452.3005.6.006.33904700.00.1.500.9001.0</t>
  </si>
  <si>
    <t>34.10.08.243.3013.4.328.33503900.00.1.500.7010.1</t>
  </si>
  <si>
    <t>34.10.08.243.3013.4.328.33503900.00.1.500.7023.1</t>
  </si>
  <si>
    <t>34.10.08.243.3013.4.328.33503900.00.1.500.7038.1</t>
  </si>
  <si>
    <t>34.10.08.243.3013.4.328.33503900.00.1.500.7041.1</t>
  </si>
  <si>
    <t>34.10.08.243.3013.4.328.33503900.00.1.500.7054.1</t>
  </si>
  <si>
    <t>34.10.08.243.3013.4.328.33503900.00.1.500.7063.1</t>
  </si>
  <si>
    <t>34.10.08.243.3013.4.328.33503900.00.1.500.9001.0</t>
  </si>
  <si>
    <t>34.10.08.243.3013.4.328.33503900.00.1.500.9001.1</t>
  </si>
  <si>
    <t>34.10.08.243.3013.4.328.33503900.00.1.501.7012.1</t>
  </si>
  <si>
    <t>34.10.08.243.3013.4.328.33503900.00.1.501.7053.1</t>
  </si>
  <si>
    <t>34.10.08.243.3013.4.328.33503900.00.2.500.7005.1</t>
  </si>
  <si>
    <t>34.10.08.243.3013.4.328.33503900.00.2.500.9001.1</t>
  </si>
  <si>
    <t>34.10.08.243.3013.4.328.33904800.00.2.500.9001.1</t>
  </si>
  <si>
    <t>34.10.14.243.3013.2.157.31901100.00.1.500.9001.0</t>
  </si>
  <si>
    <t>34.10.14.243.3013.2.157.33903000.00.1.500.9001.0</t>
  </si>
  <si>
    <t>34.10.14.243.3013.2.157.33903000.00.1.500.9001.1</t>
  </si>
  <si>
    <t>34.10.14.243.3013.2.157.33903600.00.1.500.9001.0</t>
  </si>
  <si>
    <t>34.10.14.243.3013.2.157.33903700.00.1.500.9001.0</t>
  </si>
  <si>
    <t>34.10.14.243.3013.2.157.33903700.00.1.500.9001.1</t>
  </si>
  <si>
    <t>34.10.14.243.3013.2.157.33903900.00.1.500.9001.0</t>
  </si>
  <si>
    <t>34.10.14.243.3013.2.157.33903900.00.1.500.9001.1</t>
  </si>
  <si>
    <t>34.10.14.243.3013.2.157.33904000.00.1.500.9001.0</t>
  </si>
  <si>
    <t>34.10.14.243.3013.2.157.33904000.00.1.500.9001.1</t>
  </si>
  <si>
    <t>34.10.14.243.3013.2.157.33904600.00.1.500.9001.0</t>
  </si>
  <si>
    <t>34.10.14.243.3013.2.157.33904700.00.1.500.9001.0</t>
  </si>
  <si>
    <t>34.10.14.243.3013.2.157.33904700.00.1.500.9001.1</t>
  </si>
  <si>
    <t>34.10.14.243.3013.2.157.33904900.00.1.500.9001.0</t>
  </si>
  <si>
    <t>34.10.14.243.3013.2.157.33909200.00.1.500.9001.1</t>
  </si>
  <si>
    <t>34.10.14.243.3013.2.157.33909300.00.1.500.9001.0</t>
  </si>
  <si>
    <t>34.10.14.243.3013.2.157.44905200.00.1.500.9001.0</t>
  </si>
  <si>
    <t>34.10.14.244.3013.4.329.33503900.00.1.500.7001.1</t>
  </si>
  <si>
    <t>34.10.14.244.3013.4.329.33503900.00.1.500.7007.1</t>
  </si>
  <si>
    <t>34.10.14.244.3013.4.329.33503900.00.1.500.7009.1</t>
  </si>
  <si>
    <t>34.10.14.244.3013.4.329.33503900.00.1.500.7010.1</t>
  </si>
  <si>
    <t>34.10.14.244.3013.4.329.33503900.00.1.500.7019.1</t>
  </si>
  <si>
    <t>34.10.14.244.3013.4.329.33503900.00.1.500.7021.1</t>
  </si>
  <si>
    <t>34.10.14.244.3013.4.329.33503900.00.1.500.7023.1</t>
  </si>
  <si>
    <t>34.10.14.244.3013.4.329.33503900.00.1.500.7025.1</t>
  </si>
  <si>
    <t>34.10.14.244.3013.4.329.33503900.00.1.500.7028.1</t>
  </si>
  <si>
    <t>34.10.14.244.3013.4.329.33503900.00.1.500.7038.1</t>
  </si>
  <si>
    <t>34.10.14.244.3013.4.329.33503900.00.1.500.7047.1</t>
  </si>
  <si>
    <t>34.10.14.244.3013.4.329.33503900.00.1.501.7015.1</t>
  </si>
  <si>
    <t>34.10.14.244.3013.4.329.33503900.00.1.501.7029.1</t>
  </si>
  <si>
    <t>34.10.14.244.3013.4.329.33503900.00.1.501.7041.1</t>
  </si>
  <si>
    <t>34.10.14.244.3013.4.329.33503900.00.1.501.7047.1</t>
  </si>
  <si>
    <t>34.10.14.244.3013.4.329.33503900.00.1.501.7049.1</t>
  </si>
  <si>
    <t>34.10.14.244.3013.4.329.33503900.00.2.500.7028.1</t>
  </si>
  <si>
    <t>34.10.14.422.3007.4.320.33503900.00.1.500.7001.1</t>
  </si>
  <si>
    <t>34.10.14.422.3007.4.320.33503900.00.1.500.7002.1</t>
  </si>
  <si>
    <t>34.10.14.422.3007.4.320.33503900.00.1.500.7003.1</t>
  </si>
  <si>
    <t>34.10.14.422.3007.4.320.33503900.00.1.500.7010.1</t>
  </si>
  <si>
    <t>34.10.14.422.3007.4.320.33503900.00.1.500.7013.1</t>
  </si>
  <si>
    <t>34.10.14.422.3007.4.320.33503900.00.1.501.7001.1</t>
  </si>
  <si>
    <t>34.10.14.422.3007.4.320.33503900.00.1.501.7043.1</t>
  </si>
  <si>
    <t>34.10.14.422.3007.4.320.33503900.00.2.500.7005.1</t>
  </si>
  <si>
    <t>34.10.14.422.3007.4.320.33903000.00.1.500.9001.0</t>
  </si>
  <si>
    <t>34.10.14.422.3007.4.320.33903000.00.1.500.9001.1</t>
  </si>
  <si>
    <t>34.10.14.422.3007.4.320.33903900.00.1.500.9001.0</t>
  </si>
  <si>
    <t>34.10.14.422.3007.4.330.33903000.00.1.500.9001.0</t>
  </si>
  <si>
    <t>34.10.14.422.3007.4.330.33903700.00.1.500.9001.0</t>
  </si>
  <si>
    <t>34.10.14.422.3007.4.330.33903700.00.1.500.9001.1</t>
  </si>
  <si>
    <t>34.10.14.422.3007.4.330.33903900.00.1.500.9001.0</t>
  </si>
  <si>
    <t>34.10.14.422.3007.4.330.33903900.00.1.500.9001.1</t>
  </si>
  <si>
    <t>34.10.14.422.3007.4.330.44905200.00.1.500.9001.0</t>
  </si>
  <si>
    <t>34.10.14.422.3013.2.053.33503900.00.1.500.9001.0</t>
  </si>
  <si>
    <t>34.10.14.422.3013.2.053.33903000.00.1.500.9001.0</t>
  </si>
  <si>
    <t>34.10.14.422.3013.2.053.33903900.00.1.500.9001.0</t>
  </si>
  <si>
    <t>34.10.14.422.3013.2.053.33903900.00.1.500.9001.1</t>
  </si>
  <si>
    <t>34.10.14.422.3013.2.053.33903900.02.1.700.0000.0</t>
  </si>
  <si>
    <t>34.10.14.422.3013.2.053.44905200.00.1.500.9001.0</t>
  </si>
  <si>
    <t>34.10.14.422.3013.2.431.33503900.00.1.500.9001.0</t>
  </si>
  <si>
    <t>34.10.14.422.3013.2.431.33503900.00.1.500.9001.1</t>
  </si>
  <si>
    <t>34.10.14.422.3013.2.431.33503900.00.2.500.9001.1</t>
  </si>
  <si>
    <t>34.10.14.422.3013.2.431.33903900.00.1.500.9001.0</t>
  </si>
  <si>
    <t>34.10.14.422.3013.4.322.33503900.00.1.500.7047.1</t>
  </si>
  <si>
    <t>34.10.14.422.3013.4.322.33903600.00.1.500.9001.0</t>
  </si>
  <si>
    <t>34.10.14.422.3013.4.322.33903900.00.1.500.9001.0</t>
  </si>
  <si>
    <t>34.10.14.422.3013.6.178.33503900.00.1.500.9001.0</t>
  </si>
  <si>
    <t>34.10.14.422.3013.6.178.33503900.00.1.500.9001.1</t>
  </si>
  <si>
    <t>34.10.14.422.3013.6.178.33503900.00.2.500.9001.1</t>
  </si>
  <si>
    <t>34.10.14.422.3013.6.178.33903000.00.1.500.9001.1</t>
  </si>
  <si>
    <t>34.10.14.422.3013.6.178.33903600.00.1.500.9001.1</t>
  </si>
  <si>
    <t>34.10.14.422.3013.6.178.33903700.00.1.500.9001.1</t>
  </si>
  <si>
    <t>34.10.14.422.3013.6.178.33903900.00.1.500.9001.0</t>
  </si>
  <si>
    <t>34.10.14.422.3013.6.178.33904800.00.1.500.9001.1</t>
  </si>
  <si>
    <t>34.10.14.422.3013.6.178.33904800.00.2.500.9001.1</t>
  </si>
  <si>
    <t>34.10.14.422.3018.2.051.33503900.00.1.500.9001.0</t>
  </si>
  <si>
    <t>34.10.14.422.3018.2.051.33903900.00.1.500.9001.0</t>
  </si>
  <si>
    <t>34.10.14.422.3018.2.142.33503900.00.1.500.7012.1</t>
  </si>
  <si>
    <t>34.10.14.422.3018.2.142.33503900.00.1.500.7043.1</t>
  </si>
  <si>
    <t>34.10.14.422.3018.2.142.33503900.00.1.500.7047.1</t>
  </si>
  <si>
    <t>34.10.14.422.3018.2.142.33503900.00.1.500.7050.1</t>
  </si>
  <si>
    <t>34.10.14.422.3018.2.142.33503900.00.1.500.7053.1</t>
  </si>
  <si>
    <t>34.10.14.422.3018.2.142.33503900.00.1.500.7060.1</t>
  </si>
  <si>
    <t>34.10.14.422.3018.2.142.33503900.00.1.501.7027.1</t>
  </si>
  <si>
    <t>34.10.14.422.3018.2.142.33503900.00.2.500.7012.1</t>
  </si>
  <si>
    <t>34.10.14.422.3018.2.142.33503900.00.2.500.7013.1</t>
  </si>
  <si>
    <t>34.10.14.422.3018.2.142.33503900.00.2.500.7047.1</t>
  </si>
  <si>
    <t>34.10.14.422.3018.2.142.33503900.00.2.500.7053.1</t>
  </si>
  <si>
    <t>34.10.14.422.3018.2.142.33903000.00.1.500.9001.0</t>
  </si>
  <si>
    <t>34.10.14.422.3018.2.142.33903900.00.1.500.9001.0</t>
  </si>
  <si>
    <t>34.10.14.422.3018.4.314.33903900.00.1.500.9001.0</t>
  </si>
  <si>
    <t>34.10.14.422.3018.4.317.33903100.00.1.500.9001.0</t>
  </si>
  <si>
    <t>34.10.14.422.3018.4.318.33503900.00.1.500.7010.1</t>
  </si>
  <si>
    <t>34.10.14.422.3018.4.318.33503900.00.1.500.7028.1</t>
  </si>
  <si>
    <t>34.10.14.422.3018.4.318.33503900.00.1.500.7047.1</t>
  </si>
  <si>
    <t>34.10.14.422.3018.4.318.33503900.00.1.500.7049.1</t>
  </si>
  <si>
    <t>34.10.14.422.3018.4.318.33503900.00.1.500.7054.1</t>
  </si>
  <si>
    <t>34.10.14.422.3018.4.318.33503900.00.1.500.7059.1</t>
  </si>
  <si>
    <t>34.10.14.422.3018.4.318.33503900.00.1.500.9001.1</t>
  </si>
  <si>
    <t>34.10.14.422.3018.4.318.33503900.00.2.500.7005.1</t>
  </si>
  <si>
    <t>34.10.14.422.3018.4.318.33503900.00.2.500.7023.1</t>
  </si>
  <si>
    <t>34.10.14.422.3018.4.318.33503900.00.2.500.7054.1</t>
  </si>
  <si>
    <t>34.10.14.422.3018.4.318.33503900.00.2.500.9001.1</t>
  </si>
  <si>
    <t>34.10.14.422.3018.4.318.33903000.00.1.500.9001.0</t>
  </si>
  <si>
    <t>34.10.14.422.3018.4.319.33503900.00.1.500.7025.1</t>
  </si>
  <si>
    <t>34.10.14.422.3018.4.319.33503900.00.1.501.7026.1</t>
  </si>
  <si>
    <t>34.10.14.422.3018.4.319.33503900.00.2.500.7047.1</t>
  </si>
  <si>
    <t>34.10.14.422.3018.4.319.33804100.00.1.500.9001.1</t>
  </si>
  <si>
    <t>34.10.14.422.3018.4.319.33904800.00.2.500.9001.1</t>
  </si>
  <si>
    <t>34.10.14.422.3018.4.324.33503900.00.1.500.7012.1</t>
  </si>
  <si>
    <t>34.10.14.422.3018.4.324.33503900.00.1.500.7047.1</t>
  </si>
  <si>
    <t>34.10.14.422.3018.4.324.33503900.00.1.500.7060.1</t>
  </si>
  <si>
    <t>34.10.14.422.3018.4.324.33503900.00.1.501.7013.1</t>
  </si>
  <si>
    <t>34.10.14.422.3018.4.324.33503900.00.1.501.7017.1</t>
  </si>
  <si>
    <t>34.10.14.422.3018.4.324.33503900.00.1.501.7050.1</t>
  </si>
  <si>
    <t>34.10.14.422.3018.4.324.33503900.00.2.500.7005.1</t>
  </si>
  <si>
    <t>34.10.14.422.3018.4.324.33503900.00.2.500.7050.1</t>
  </si>
  <si>
    <t>34.10.14.422.3018.4.324.33903900.00.1.500.9001.0</t>
  </si>
  <si>
    <t>34.10.14.422.3018.4.325.33903900.00.1.500.9001.0</t>
  </si>
  <si>
    <t>34.10.14.422.3018.4.326.33503900.00.1.500.9001.2</t>
  </si>
  <si>
    <t>34.10.14.422.3018.4.326.33903700.00.1.500.9001.1</t>
  </si>
  <si>
    <t>34.10.14.422.3018.4.326.33903900.00.1.500.9001.2</t>
  </si>
  <si>
    <t>34.10.14.422.3018.4.326.44905200.00.1.500.7047.1</t>
  </si>
  <si>
    <t>34.10.14.422.3018.4.327.33503900.00.1.500.7019.1</t>
  </si>
  <si>
    <t>34.10.14.422.3018.4.327.33503900.00.1.500.7047.1</t>
  </si>
  <si>
    <t>34.10.14.422.3018.4.327.33503900.00.1.501.7013.1</t>
  </si>
  <si>
    <t>34.10.14.422.3018.4.327.33503900.00.1.501.7031.1</t>
  </si>
  <si>
    <t>34.10.14.422.3018.4.327.33503900.00.1.501.7047.1</t>
  </si>
  <si>
    <t>34.10.14.422.3018.4.327.33503900.00.2.500.7047.1</t>
  </si>
  <si>
    <t>34.10.14.422.3018.4.327.33903000.00.1.500.9001.1</t>
  </si>
  <si>
    <t>34.10.14.422.3018.4.333.33903000.00.1.500.9001.0</t>
  </si>
  <si>
    <t>34.10.14.422.3018.4.333.33903700.00.1.500.9001.0</t>
  </si>
  <si>
    <t>34.10.14.422.3018.4.333.33903700.00.1.500.9001.1</t>
  </si>
  <si>
    <t>34.10.14.422.3018.4.333.33903900.00.1.500.9001.0</t>
  </si>
  <si>
    <t>34.10.14.422.3018.4.334.33503900.00.1.500.9001.0</t>
  </si>
  <si>
    <t>34.10.14.422.3018.4.334.33503900.00.1.500.9001.1</t>
  </si>
  <si>
    <t>34.10.14.422.3018.4.334.33903100.00.1.500.9001.1</t>
  </si>
  <si>
    <t>34.10.14.422.3018.4.334.33903700.00.1.500.9001.1</t>
  </si>
  <si>
    <t>34.10.14.422.3018.4.334.33903900.00.1.500.7047.1</t>
  </si>
  <si>
    <t>34.10.14.422.3018.4.334.33903900.00.1.500.9001.0</t>
  </si>
  <si>
    <t>34.10.14.422.3018.4.334.33903900.00.1.500.9001.1</t>
  </si>
  <si>
    <t>34.10.14.422.3023.4.321.33503900.00.1.500.7012.1</t>
  </si>
  <si>
    <t>34.10.14.422.3023.4.321.33503900.00.1.500.7021.1</t>
  </si>
  <si>
    <t>34.10.14.422.3023.4.321.33503900.00.1.500.7022.1</t>
  </si>
  <si>
    <t>34.10.14.422.3023.4.321.33503900.00.1.500.7026.1</t>
  </si>
  <si>
    <t>34.10.14.422.3023.4.321.33503900.00.1.500.7027.1</t>
  </si>
  <si>
    <t>34.10.14.422.3023.4.321.33503900.00.1.500.7047.1</t>
  </si>
  <si>
    <t>34.10.14.422.3023.4.321.33503900.00.1.500.7050.1</t>
  </si>
  <si>
    <t>34.10.14.422.3023.4.321.33503900.00.1.500.7060.1</t>
  </si>
  <si>
    <t>34.10.14.422.3023.4.321.33503900.00.1.500.9001.1</t>
  </si>
  <si>
    <t>34.10.14.422.3023.4.321.33503900.00.1.501.7025.1</t>
  </si>
  <si>
    <t>34.10.14.422.3023.4.321.33503900.00.1.501.7047.1</t>
  </si>
  <si>
    <t>34.10.14.422.3023.4.321.33503900.00.2.500.7003.1</t>
  </si>
  <si>
    <t>34.10.14.422.3023.4.321.33503900.00.2.500.7005.1</t>
  </si>
  <si>
    <t>34.10.14.422.3023.4.321.33503900.00.2.500.7010.1</t>
  </si>
  <si>
    <t>34.10.14.422.3023.4.321.33503900.00.2.500.7029.1</t>
  </si>
  <si>
    <t>34.10.14.422.3023.4.321.33503900.00.2.500.7042.1</t>
  </si>
  <si>
    <t>34.10.14.422.3023.4.321.33503900.00.2.500.9001.1</t>
  </si>
  <si>
    <t>34.10.14.422.3023.4.321.33903000.00.1.500.9001.0</t>
  </si>
  <si>
    <t>34.10.14.422.3023.4.321.33903000.00.2.500.9001.1</t>
  </si>
  <si>
    <t>34.10.14.422.3023.4.321.33903100.00.1.500.9001.0</t>
  </si>
  <si>
    <t>34.10.14.422.3023.4.321.33903700.00.2.500.9001.1</t>
  </si>
  <si>
    <t>34.10.14.422.3023.4.321.33903900.00.1.500.9001.0</t>
  </si>
  <si>
    <t>34.10.14.422.3023.4.321.33903900.00.2.500.9001.1</t>
  </si>
  <si>
    <t>36.10.14.242.3006.5.407.44903000.00.1.500.0003.0</t>
  </si>
  <si>
    <t>36.10.14.242.3006.5.407.44905200.00.1.500.0003.0</t>
  </si>
  <si>
    <t>38.10.05.122.3018.2.369.33903000.00.1.500.9001.1</t>
  </si>
  <si>
    <t>38.10.05.122.3018.2.369.33903900.00.1.500.9001.0</t>
  </si>
  <si>
    <t>38.10.05.122.3018.2.369.33903900.00.1.500.9001.1</t>
  </si>
  <si>
    <t>38.10.06.122.3024.2.100.31901100.00.1.500.9001.0</t>
  </si>
  <si>
    <t>38.10.06.122.3024.2.100.31901100.00.1.500.9001.1</t>
  </si>
  <si>
    <t>38.10.06.122.3024.2.100.31901100.00.2.500.9001.1</t>
  </si>
  <si>
    <t>38.10.06.122.3024.2.100.33901400.00.1.500.9001.0</t>
  </si>
  <si>
    <t>38.10.06.122.3024.2.100.33901400.00.1.500.9001.1</t>
  </si>
  <si>
    <t>38.10.06.122.3024.2.100.33903000.00.1.500.9001.0</t>
  </si>
  <si>
    <t>38.10.06.122.3024.2.100.33903900.00.1.500.9001.0</t>
  </si>
  <si>
    <t>38.10.06.122.3024.2.100.33903900.00.1.500.9001.1</t>
  </si>
  <si>
    <t>38.10.06.122.3024.2.100.33904600.00.1.500.9001.0</t>
  </si>
  <si>
    <t>38.10.06.122.3024.2.100.33904600.00.1.500.9001.1</t>
  </si>
  <si>
    <t>38.10.06.122.3024.2.100.33904900.00.1.500.9001.0</t>
  </si>
  <si>
    <t>38.10.06.181.3013.1.055.44903900.00.1.500.0003.1</t>
  </si>
  <si>
    <t>38.10.06.181.3013.1.055.44903900.00.1.500.9001.1</t>
  </si>
  <si>
    <t>38.10.06.181.3013.1.055.44903900.00.2.500.9001.1</t>
  </si>
  <si>
    <t>38.10.06.181.3013.1.055.44905100.00.1.500.0003.0</t>
  </si>
  <si>
    <t>38.10.06.181.3013.2.192.33903000.00.1.500.9001.0</t>
  </si>
  <si>
    <t>38.10.06.181.3013.2.192.33903000.00.2.500.9001.1</t>
  </si>
  <si>
    <t>38.10.06.181.3013.2.192.33903900.00.1.500.9001.0</t>
  </si>
  <si>
    <t>38.10.06.181.3013.2.192.33903900.00.1.500.9001.1</t>
  </si>
  <si>
    <t>38.10.06.181.3013.2.192.33909300.00.1.500.9001.1</t>
  </si>
  <si>
    <t>38.10.06.181.3013.2.192.33914700.00.1.500.9001.1</t>
  </si>
  <si>
    <t>38.10.06.181.3013.2.192.44905200.00.1.500.9001.0</t>
  </si>
  <si>
    <t>38.10.06.181.3013.2.192.44905200.00.1.500.9001.1</t>
  </si>
  <si>
    <t>38.10.06.181.3013.4.340.33903900.00.1.500.9001.0</t>
  </si>
  <si>
    <t>38.10.06.181.3013.4.340.33903900.00.2.500.9001.1</t>
  </si>
  <si>
    <t>38.10.06.182.3008.2.112.33903000.00.1.500.9001.0</t>
  </si>
  <si>
    <t>38.10.06.182.3008.2.112.33903900.00.1.500.9001.0</t>
  </si>
  <si>
    <t>38.10.06.182.3008.2.112.44905200.00.1.500.9001.1</t>
  </si>
  <si>
    <t>41.10.04.126.3011.2.818.33904000.00.1.500.9001.0</t>
  </si>
  <si>
    <t>41.10.15.122.3024.2.100.33903000.00.1.500.9001.0</t>
  </si>
  <si>
    <t>41.10.15.122.3024.2.100.33903900.00.1.500.9001.0</t>
  </si>
  <si>
    <t>41.10.15.451.3022.1.170.44903900.00.1.500.7999.1</t>
  </si>
  <si>
    <t>41.10.15.451.3022.1.170.44905100.00.1.500.7018.1</t>
  </si>
  <si>
    <t>41.10.15.451.3022.1.170.44905100.00.1.500.7999.1</t>
  </si>
  <si>
    <t>41.10.15.451.3022.1.170.44905100.00.2.500.7999.1</t>
  </si>
  <si>
    <t>41.10.15.452.3005.2.705.33903900.00.2.500.9001.1</t>
  </si>
  <si>
    <t>41.10.15.452.3022.2.339.33903000.00.1.500.9001.0</t>
  </si>
  <si>
    <t>41.10.15.452.3022.2.341.33903000.00.1.500.9001.0</t>
  </si>
  <si>
    <t>41.10.15.452.3022.2.341.33903000.00.2.500.9001.1</t>
  </si>
  <si>
    <t>41.10.15.452.3022.2.341.33903900.00.1.500.9001.0</t>
  </si>
  <si>
    <t>41.10.15.452.3022.2.341.33903900.00.2.500.9001.1</t>
  </si>
  <si>
    <t>42.10.04.126.3011.2.818.33904000.00.1.500.9001.0</t>
  </si>
  <si>
    <t>42.10.13.392.3001.6.354.33903900.00.1.500.7031.1</t>
  </si>
  <si>
    <t>42.10.13.392.3001.6.354.33903900.00.2.500.7031.1</t>
  </si>
  <si>
    <t>42.10.15.122.3024.2.100.33903000.00.1.500.9001.0</t>
  </si>
  <si>
    <t>42.10.15.122.3024.2.100.33903900.00.1.500.9001.0</t>
  </si>
  <si>
    <t>42.10.15.122.3024.2.100.33909200.00.1.500.9001.1</t>
  </si>
  <si>
    <t>42.10.15.451.3022.1.170.44905100.00.1.500.7999.1</t>
  </si>
  <si>
    <t>42.10.15.452.3022.2.341.33903000.00.1.500.9001.0</t>
  </si>
  <si>
    <t>42.10.15.452.3022.2.341.33903000.00.2.500.9001.1</t>
  </si>
  <si>
    <t>42.10.15.452.3022.2.341.33903900.00.1.500.9001.0</t>
  </si>
  <si>
    <t>42.10.15.452.3022.2.341.33903900.00.1.500.9001.1</t>
  </si>
  <si>
    <t>42.10.15.452.3022.2.387.33903900.00.1.500.9001.0</t>
  </si>
  <si>
    <t>42.10.15.452.3022.2.387.33903900.00.2.500.9001.1</t>
  </si>
  <si>
    <t>42.10.17.512.3008.2.367.33903900.00.1.500.9001.1</t>
  </si>
  <si>
    <t>43.10.04.126.3011.2.818.33904000.00.1.500.9001.0</t>
  </si>
  <si>
    <t>43.10.13.392.3001.6.354.33903900.00.1.500.7039.1</t>
  </si>
  <si>
    <t>43.10.15.122.3024.2.100.33903000.00.1.500.9001.0</t>
  </si>
  <si>
    <t>43.10.15.122.3024.2.100.33903000.00.1.500.9001.1</t>
  </si>
  <si>
    <t>43.10.15.122.3024.2.100.33903900.00.1.500.9001.0</t>
  </si>
  <si>
    <t>43.10.15.451.3022.1.170.44903900.00.1.500.7017.1</t>
  </si>
  <si>
    <t>43.10.15.451.3022.1.170.44903900.00.1.500.7999.1</t>
  </si>
  <si>
    <t>43.10.15.451.3022.1.170.44903900.00.1.500.9001.0</t>
  </si>
  <si>
    <t>43.10.15.451.3022.1.170.44903900.00.1.501.7999.1</t>
  </si>
  <si>
    <t>43.10.15.451.3022.1.170.44903900.00.2.500.7045.1</t>
  </si>
  <si>
    <t>43.10.15.452.3022.2.341.33903000.00.1.500.9001.0</t>
  </si>
  <si>
    <t>43.10.15.452.3022.2.341.33903900.00.1.500.9001.0</t>
  </si>
  <si>
    <t>43.10.15.452.3022.2.341.33903900.00.2.500.9001.1</t>
  </si>
  <si>
    <t>44.10.04.126.3011.2.818.33903000.00.1.500.9001.0</t>
  </si>
  <si>
    <t>44.10.04.126.3011.2.818.33904000.00.1.500.9001.0</t>
  </si>
  <si>
    <t>44.10.15.122.3024.2.100.33903000.00.1.500.9001.0</t>
  </si>
  <si>
    <t>44.10.15.122.3024.2.100.33903700.00.1.500.9001.0</t>
  </si>
  <si>
    <t>44.10.15.122.3024.2.100.33903900.00.1.500.9001.0</t>
  </si>
  <si>
    <t>44.10.15.122.3024.2.100.33903900.00.1.500.9001.1</t>
  </si>
  <si>
    <t>44.10.15.122.3024.2.100.44905200.00.1.500.9001.0</t>
  </si>
  <si>
    <t>44.10.15.451.3011.3.002.44903900.00.1.500.9001.1</t>
  </si>
  <si>
    <t>44.10.15.451.3022.1.170.44903900.00.1.500.7999.1</t>
  </si>
  <si>
    <t>44.10.15.451.3022.1.170.44903900.00.1.500.9001.0</t>
  </si>
  <si>
    <t>44.10.15.451.3022.1.170.44905100.00.1.500.7999.1</t>
  </si>
  <si>
    <t>44.10.15.451.3022.1.170.44905100.00.1.501.7999.1</t>
  </si>
  <si>
    <t>44.10.15.452.3022.2.341.33903000.00.1.500.9001.0</t>
  </si>
  <si>
    <t>44.10.15.452.3022.2.341.33903900.00.1.500.9001.0</t>
  </si>
  <si>
    <t>44.10.15.452.3022.2.341.33903900.00.2.500.9001.1</t>
  </si>
  <si>
    <t>45.10.04.126.3011.2.818.33903000.00.1.500.9001.0</t>
  </si>
  <si>
    <t>45.10.04.126.3011.2.818.33904000.00.1.500.9001.0</t>
  </si>
  <si>
    <t>45.10.04.126.3011.2.818.44905200.00.1.500.9001.0</t>
  </si>
  <si>
    <t>45.10.13.392.3001.6.354.33903900.00.1.500.7015.1</t>
  </si>
  <si>
    <t>45.10.13.392.3001.6.354.33903900.00.2.500.7015.1</t>
  </si>
  <si>
    <t>45.10.15.122.3024.2.100.33903000.00.1.500.9001.0</t>
  </si>
  <si>
    <t>45.10.15.122.3024.2.100.33903900.00.1.500.9001.0</t>
  </si>
  <si>
    <t>45.10.15.122.3024.2.100.44905200.00.1.500.9001.0</t>
  </si>
  <si>
    <t>45.10.15.122.3024.2.100.44905200.00.1.500.9001.1</t>
  </si>
  <si>
    <t>45.10.15.451.3022.1.170.44903900.00.1.500.9001.0</t>
  </si>
  <si>
    <t>45.10.15.451.3022.1.170.44905100.00.1.500.7015.1</t>
  </si>
  <si>
    <t>45.10.15.451.3022.1.170.44905100.00.1.500.9001.0</t>
  </si>
  <si>
    <t>45.10.15.451.3022.1.170.44905100.00.1.500.9001.1</t>
  </si>
  <si>
    <t>45.10.15.452.3022.2.387.33903900.00.2.500.9001.1</t>
  </si>
  <si>
    <t>47.10.04.126.3011.2.818.33904000.00.1.500.9001.0</t>
  </si>
  <si>
    <t>47.10.13.392.3001.6.354.33903900.00.1.500.7011.1</t>
  </si>
  <si>
    <t>47.10.15.122.3024.2.100.31901100.00.1.500.9001.0</t>
  </si>
  <si>
    <t>47.10.15.122.3024.2.100.31901100.00.1.500.9001.1</t>
  </si>
  <si>
    <t>47.10.15.122.3024.2.100.31901100.00.2.500.9001.1</t>
  </si>
  <si>
    <t>47.10.15.122.3024.2.100.33903000.00.1.500.9001.0</t>
  </si>
  <si>
    <t>47.10.15.122.3024.2.100.33903900.00.1.500.9001.0</t>
  </si>
  <si>
    <t>47.10.15.122.3024.2.100.33904600.00.1.500.9001.0</t>
  </si>
  <si>
    <t>47.10.15.122.3024.2.100.33904900.00.1.500.9001.0</t>
  </si>
  <si>
    <t>47.10.15.451.3022.1.170.44903900.00.1.500.9001.0</t>
  </si>
  <si>
    <t>47.10.15.451.3022.1.170.44903900.00.1.500.9001.1</t>
  </si>
  <si>
    <t>47.10.15.451.3022.1.170.44905100.00.1.500.7048.1</t>
  </si>
  <si>
    <t>47.10.15.451.3022.1.170.44905100.00.1.500.7999.1</t>
  </si>
  <si>
    <t>48.10.04.122.3012.2.803.33903000.00.1.500.9001.0</t>
  </si>
  <si>
    <t>48.10.04.126.3011.2.818.33904000.00.1.500.9001.0</t>
  </si>
  <si>
    <t>48.10.04.126.3011.2.818.33904000.00.1.500.9001.1</t>
  </si>
  <si>
    <t>48.10.04.126.3011.2.818.44905200.00.1.500.9001.0</t>
  </si>
  <si>
    <t>48.10.13.392.3001.6.354.33903900.00.1.500.7999.1</t>
  </si>
  <si>
    <t>48.10.13.392.3001.6.354.33903900.00.1.500.9001.0</t>
  </si>
  <si>
    <t>48.10.15.122.3024.2.100.33903000.00.1.500.9001.0</t>
  </si>
  <si>
    <t>48.10.15.122.3024.2.100.33903900.00.1.500.9001.0</t>
  </si>
  <si>
    <t>48.10.15.122.3024.2.100.44905200.00.1.500.9001.0</t>
  </si>
  <si>
    <t>48.10.15.451.3011.3.002.44903900.00.1.500.7999.1</t>
  </si>
  <si>
    <t>48.10.15.451.3022.1.170.44903900.00.1.500.7999.1</t>
  </si>
  <si>
    <t>48.10.15.451.3022.1.170.44905100.00.1.500.7999.1</t>
  </si>
  <si>
    <t>48.10.15.451.3024.2.999.33903900.00.1.500.9001.0</t>
  </si>
  <si>
    <t>48.10.15.452.3022.2.341.33903000.00.1.500.9001.0</t>
  </si>
  <si>
    <t>48.10.15.452.3022.2.387.33903900.00.2.500.9001.1</t>
  </si>
  <si>
    <t>49.10.04.126.3011.2.818.33903000.00.1.500.9001.1</t>
  </si>
  <si>
    <t>49.10.04.126.3011.2.818.33904000.00.1.500.9001.0</t>
  </si>
  <si>
    <t>49.10.15.122.3024.2.100.33903000.00.1.500.9001.0</t>
  </si>
  <si>
    <t>49.10.15.122.3024.2.100.33903300.00.1.500.9001.0</t>
  </si>
  <si>
    <t>49.10.15.122.3024.2.100.33903900.00.1.500.9001.0</t>
  </si>
  <si>
    <t>49.10.15.451.3022.1.170.44903900.00.1.500.0003.1</t>
  </si>
  <si>
    <t>49.10.15.451.3022.1.170.44903900.00.1.500.7999.1</t>
  </si>
  <si>
    <t>49.10.15.451.3022.1.170.44903900.00.1.500.9001.0</t>
  </si>
  <si>
    <t>49.10.15.452.3022.2.341.33903000.00.1.500.9001.0</t>
  </si>
  <si>
    <t>49.10.15.452.3022.2.341.33903000.00.2.500.9001.1</t>
  </si>
  <si>
    <t>49.10.15.452.3022.2.341.33903900.00.1.500.9001.0</t>
  </si>
  <si>
    <t>49.10.15.452.3022.2.387.33903900.00.1.500.9001.0</t>
  </si>
  <si>
    <t>49.10.15.452.3022.2.387.33903900.00.2.500.9001.1</t>
  </si>
  <si>
    <t>50.10.04.122.3011.2.403.33909300.00.1.500.9001.1</t>
  </si>
  <si>
    <t>50.10.04.126.3011.2.818.33904000.00.1.500.9001.0</t>
  </si>
  <si>
    <t>50.10.04.126.3011.2.818.44905200.00.1.500.9001.0</t>
  </si>
  <si>
    <t>50.10.13.392.3001.6.354.33903900.00.1.500.7054.1</t>
  </si>
  <si>
    <t>50.10.13.392.3001.6.354.33903900.00.2.500.7999.1</t>
  </si>
  <si>
    <t>50.10.15.122.3024.2.100.31901100.00.1.500.9001.0</t>
  </si>
  <si>
    <t>50.10.15.122.3024.2.100.33903000.00.1.500.9001.0</t>
  </si>
  <si>
    <t>50.10.15.122.3024.2.100.33903900.00.1.500.9001.0</t>
  </si>
  <si>
    <t>50.10.15.122.3024.2.100.33904600.00.1.500.9001.0</t>
  </si>
  <si>
    <t>50.10.15.122.3024.2.100.33904900.00.1.500.9001.0</t>
  </si>
  <si>
    <t>50.10.15.122.3024.2.100.44905200.00.1.500.9001.0</t>
  </si>
  <si>
    <t>50.10.15.451.3022.1.170.44903900.00.1.500.7018.1</t>
  </si>
  <si>
    <t>50.10.15.451.3022.1.170.44903900.00.1.500.7050.1</t>
  </si>
  <si>
    <t>50.10.15.451.3022.1.170.44903900.00.1.500.7999.1</t>
  </si>
  <si>
    <t>50.10.15.451.3022.1.170.44903900.00.1.500.9001.0</t>
  </si>
  <si>
    <t>50.10.15.451.3022.1.170.44903900.00.1.500.9001.1</t>
  </si>
  <si>
    <t>50.10.15.451.3022.1.170.44903900.00.1.501.7999.1</t>
  </si>
  <si>
    <t>50.10.15.451.3022.1.170.44903900.00.2.500.7999.1</t>
  </si>
  <si>
    <t>50.10.15.452.3022.2.341.33903000.00.1.500.9001.0</t>
  </si>
  <si>
    <t>50.10.15.452.3022.2.341.33903000.00.2.500.9001.1</t>
  </si>
  <si>
    <t>50.10.15.452.3022.2.341.33903900.00.1.500.9001.0</t>
  </si>
  <si>
    <t>51.10.04.126.3011.2.818.33903000.00.1.500.9001.0</t>
  </si>
  <si>
    <t>51.10.04.126.3011.2.818.33903000.00.1.500.9001.1</t>
  </si>
  <si>
    <t>51.10.04.126.3011.2.818.33904000.00.1.500.9001.0</t>
  </si>
  <si>
    <t>51.10.04.126.3011.2.818.33904000.00.1.500.9001.1</t>
  </si>
  <si>
    <t>51.10.04.126.3011.2.818.44905200.00.1.500.9001.0</t>
  </si>
  <si>
    <t>51.10.15.122.3024.2.100.33903000.00.1.500.9001.0</t>
  </si>
  <si>
    <t>51.10.15.122.3024.2.100.33903000.00.1.500.9001.1</t>
  </si>
  <si>
    <t>51.10.15.122.3024.2.100.33903300.00.1.500.9001.0</t>
  </si>
  <si>
    <t>51.10.15.122.3024.2.100.33903300.00.1.500.9001.1</t>
  </si>
  <si>
    <t>51.10.15.122.3024.2.100.33903900.00.1.500.9001.0</t>
  </si>
  <si>
    <t>51.10.15.122.3024.2.100.44905200.00.1.500.9001.0</t>
  </si>
  <si>
    <t>51.10.15.451.3011.3.002.44903900.00.1.500.7999.1</t>
  </si>
  <si>
    <t>51.10.15.451.3022.1.170.44903900.00.1.500.7999.1</t>
  </si>
  <si>
    <t>51.10.15.451.3022.1.170.44903900.00.1.500.9001.0</t>
  </si>
  <si>
    <t>51.10.15.451.3022.1.170.44903900.00.2.500.7999.1</t>
  </si>
  <si>
    <t>51.10.15.452.3022.2.341.33903000.00.1.500.9001.0</t>
  </si>
  <si>
    <t>51.10.15.452.3022.2.341.33903000.00.2.500.9001.1</t>
  </si>
  <si>
    <t>51.10.15.452.3022.2.341.33903900.00.2.500.9001.1</t>
  </si>
  <si>
    <t>51.10.15.452.3022.2.387.33903900.00.1.500.9001.0</t>
  </si>
  <si>
    <t>51.10.15.452.3022.2.387.33903900.00.2.500.9001.1</t>
  </si>
  <si>
    <t>52.10.04.126.3011.2.818.33904000.00.1.500.9001.0</t>
  </si>
  <si>
    <t>52.10.15.122.3024.2.100.33903000.00.1.500.9001.0</t>
  </si>
  <si>
    <t>52.10.15.122.3024.2.100.33903900.00.1.500.9001.0</t>
  </si>
  <si>
    <t>52.10.15.122.3024.2.100.33903900.00.1.500.9001.1</t>
  </si>
  <si>
    <t>52.10.15.451.3022.1.170.44903900.00.1.500.9001.0</t>
  </si>
  <si>
    <t>52.10.15.451.3022.1.170.44903900.00.2.500.9001.1</t>
  </si>
  <si>
    <t>52.10.15.451.3024.2.999.33903000.00.1.500.9001.0</t>
  </si>
  <si>
    <t>52.10.15.451.3024.2.999.33903900.00.1.500.9001.0</t>
  </si>
  <si>
    <t>52.10.15.452.3022.2.341.33903000.00.1.500.9001.0</t>
  </si>
  <si>
    <t>52.10.15.452.3022.2.341.33903900.00.1.500.9001.0</t>
  </si>
  <si>
    <t>52.10.15.452.3022.2.341.33903900.00.2.500.9001.1</t>
  </si>
  <si>
    <t>52.10.15.452.3022.2.387.33903900.00.1.500.9001.0</t>
  </si>
  <si>
    <t>52.10.15.452.3022.2.387.33903900.00.2.500.9001.1</t>
  </si>
  <si>
    <t>53.10.04.126.3011.2.818.33904000.00.1.500.9001.0</t>
  </si>
  <si>
    <t>53.10.15.122.3024.2.100.31901100.00.1.500.9001.0</t>
  </si>
  <si>
    <t>53.10.15.122.3024.2.100.31901100.00.1.500.9001.1</t>
  </si>
  <si>
    <t>53.10.15.122.3024.2.100.31901100.00.2.500.9001.1</t>
  </si>
  <si>
    <t>53.10.15.122.3024.2.100.33903000.00.1.500.9001.0</t>
  </si>
  <si>
    <t>53.10.15.122.3024.2.100.33903900.00.1.500.9001.0</t>
  </si>
  <si>
    <t>53.10.15.122.3024.2.100.33904600.00.1.500.9001.0</t>
  </si>
  <si>
    <t>53.10.15.122.3024.2.100.33904900.00.1.500.9001.0</t>
  </si>
  <si>
    <t>53.10.15.451.3022.1.170.44903900.00.1.500.7040.1</t>
  </si>
  <si>
    <t>53.10.15.451.3022.1.170.44903900.00.1.500.7999.1</t>
  </si>
  <si>
    <t>53.10.15.451.3022.1.170.44903900.00.1.500.9001.0</t>
  </si>
  <si>
    <t>53.10.15.452.3022.2.341.33903000.00.1.500.9001.0</t>
  </si>
  <si>
    <t>53.10.15.452.3022.2.341.33903000.00.2.500.9001.1</t>
  </si>
  <si>
    <t>53.10.15.452.3022.2.341.33903900.00.1.500.9001.0</t>
  </si>
  <si>
    <t>53.10.15.452.3022.2.341.33903900.00.2.500.9001.1</t>
  </si>
  <si>
    <t>53.10.15.452.3022.2.387.33903900.00.2.500.9001.1</t>
  </si>
  <si>
    <t>54.10.04.126.3011.2.818.33903000.00.1.500.9001.0</t>
  </si>
  <si>
    <t>54.10.04.126.3011.2.818.33904000.00.1.500.9001.0</t>
  </si>
  <si>
    <t>54.10.13.392.3001.6.354.33903900.00.1.500.7023.1</t>
  </si>
  <si>
    <t>54.10.15.122.3024.2.100.31901100.00.1.500.9001.0</t>
  </si>
  <si>
    <t>54.10.15.122.3024.2.100.31901100.00.1.500.9001.1</t>
  </si>
  <si>
    <t>54.10.15.122.3024.2.100.31901100.00.2.500.9001.1</t>
  </si>
  <si>
    <t>54.10.15.122.3024.2.100.33903000.00.1.500.9001.0</t>
  </si>
  <si>
    <t>54.10.15.122.3024.2.100.33903900.00.1.500.9001.0</t>
  </si>
  <si>
    <t>54.10.15.122.3024.2.100.33904600.00.1.500.9001.0</t>
  </si>
  <si>
    <t>54.10.15.122.3024.2.100.33904900.00.1.500.9001.0</t>
  </si>
  <si>
    <t>54.10.15.122.3024.2.100.44905200.00.1.500.9001.0</t>
  </si>
  <si>
    <t>54.10.15.451.3022.1.170.44903900.00.1.500.9001.0</t>
  </si>
  <si>
    <t>54.10.15.451.3022.1.170.44903900.00.2.500.7999.1</t>
  </si>
  <si>
    <t>54.10.15.452.3022.2.341.33903000.00.1.500.9001.0</t>
  </si>
  <si>
    <t>54.10.15.452.3022.2.341.33903000.00.2.500.9001.1</t>
  </si>
  <si>
    <t>54.10.15.452.3022.2.341.33903900.00.1.500.9001.0</t>
  </si>
  <si>
    <t>54.10.15.452.3022.2.341.33903900.00.2.500.9001.1</t>
  </si>
  <si>
    <t>54.10.15.452.3022.2.387.33903900.00.2.500.9001.1</t>
  </si>
  <si>
    <t>55.10.04.126.3011.2.818.33903000.00.1.500.9001.0</t>
  </si>
  <si>
    <t>55.10.04.126.3011.2.818.33904000.00.1.500.9001.0</t>
  </si>
  <si>
    <t>55.10.04.126.3011.2.818.44904000.00.1.500.9001.1</t>
  </si>
  <si>
    <t>55.10.04.126.3011.2.818.44905200.00.1.500.9001.1</t>
  </si>
  <si>
    <t>55.10.13.392.3001.6.354.33903900.00.1.500.7024.1</t>
  </si>
  <si>
    <t>55.10.13.392.3001.6.354.33903900.00.1.500.9001.0</t>
  </si>
  <si>
    <t>55.10.15.122.3024.2.100.33903000.00.1.500.9001.0</t>
  </si>
  <si>
    <t>55.10.15.122.3024.2.100.33903600.00.1.500.9001.0</t>
  </si>
  <si>
    <t>55.10.15.122.3024.2.100.33903900.00.1.500.9001.0</t>
  </si>
  <si>
    <t>55.10.15.451.3022.1.170.44903900.00.1.500.0003.1</t>
  </si>
  <si>
    <t>55.10.15.451.3022.1.170.44903900.00.1.500.7999.1</t>
  </si>
  <si>
    <t>55.10.15.451.3022.1.170.44903900.00.1.500.9001.0</t>
  </si>
  <si>
    <t>55.10.15.451.3022.1.170.44903900.00.1.502.9001.1</t>
  </si>
  <si>
    <t>55.10.15.451.3022.1.170.44903900.00.2.500.7999.1</t>
  </si>
  <si>
    <t>55.10.15.452.3022.2.341.33903000.00.1.500.9001.0</t>
  </si>
  <si>
    <t>55.10.15.452.3022.2.341.33903000.00.2.500.9001.1</t>
  </si>
  <si>
    <t>55.10.15.452.3022.2.341.33903900.00.1.500.9001.0</t>
  </si>
  <si>
    <t>55.10.15.452.3022.2.341.33903900.00.2.500.9001.1</t>
  </si>
  <si>
    <t>56.10.04.126.3011.2.818.33903000.00.1.500.9001.0</t>
  </si>
  <si>
    <t>56.10.04.126.3011.2.818.33904000.00.1.500.9001.0</t>
  </si>
  <si>
    <t>56.10.13.392.3001.6.354.33903900.00.1.500.7038.1</t>
  </si>
  <si>
    <t>56.10.13.392.3001.6.354.33903900.00.1.500.9001.0</t>
  </si>
  <si>
    <t>56.10.13.392.3001.6.354.33903900.00.2.500.7038.1</t>
  </si>
  <si>
    <t>56.10.15.122.3024.2.100.33903000.00.1.500.9001.0</t>
  </si>
  <si>
    <t>56.10.15.122.3024.2.100.33903900.00.1.500.9001.0</t>
  </si>
  <si>
    <t>56.10.15.122.3024.2.100.33904700.00.1.500.9001.0</t>
  </si>
  <si>
    <t>56.10.15.122.3024.2.100.44905200.00.1.500.9001.0</t>
  </si>
  <si>
    <t>56.10.15.451.3022.1.170.44903900.00.1.500.7033.1</t>
  </si>
  <si>
    <t>56.10.15.451.3022.1.170.44903900.00.1.500.7999.1</t>
  </si>
  <si>
    <t>56.10.15.451.3022.1.170.44903900.00.1.500.9001.0</t>
  </si>
  <si>
    <t>56.10.15.451.3022.1.170.44903900.00.1.500.9001.1</t>
  </si>
  <si>
    <t>56.10.15.451.3022.1.170.44903900.00.1.501.7999.1</t>
  </si>
  <si>
    <t>56.10.15.451.3022.1.170.44903900.00.1.502.7999.1</t>
  </si>
  <si>
    <t>56.10.15.451.3022.1.170.44903900.00.1.502.9001.1</t>
  </si>
  <si>
    <t>56.10.15.451.3022.1.170.44903900.00.2.500.7999.1</t>
  </si>
  <si>
    <t>56.10.15.452.3022.2.341.33903000.00.1.500.9001.0</t>
  </si>
  <si>
    <t>56.10.15.452.3022.2.341.33903900.00.1.500.9001.0</t>
  </si>
  <si>
    <t>56.10.15.452.3022.2.341.33903900.00.2.500.9001.1</t>
  </si>
  <si>
    <t>57.10.04.126.3011.2.818.33904000.00.1.500.9001.0</t>
  </si>
  <si>
    <t>57.10.04.126.3011.2.818.44905200.00.1.500.9001.0</t>
  </si>
  <si>
    <t>57.10.13.392.3001.6.354.33903900.00.1.500.7009.1</t>
  </si>
  <si>
    <t>57.10.13.392.3001.6.354.33903900.00.1.500.7019.1</t>
  </si>
  <si>
    <t>57.10.13.392.3001.6.354.33903900.00.1.501.7024.1</t>
  </si>
  <si>
    <t>57.10.15.122.3024.2.100.33903000.00.1.500.9001.0</t>
  </si>
  <si>
    <t>57.10.15.122.3024.2.100.33903700.00.1.500.9001.0</t>
  </si>
  <si>
    <t>57.10.15.122.3024.2.100.33903900.00.1.500.9001.0</t>
  </si>
  <si>
    <t>57.10.15.122.3024.2.100.33903900.00.1.500.9001.1</t>
  </si>
  <si>
    <t>57.10.15.451.3022.1.170.44905100.00.1.500.7056.1</t>
  </si>
  <si>
    <t>57.10.15.451.3022.1.170.44905100.00.1.500.7058.1</t>
  </si>
  <si>
    <t>57.10.15.451.3022.1.170.44905100.00.1.500.7999.1</t>
  </si>
  <si>
    <t>57.10.15.451.3022.1.170.44905100.00.1.501.7999.1</t>
  </si>
  <si>
    <t>57.10.15.451.3022.1.170.44905100.00.2.500.9001.1</t>
  </si>
  <si>
    <t>57.10.15.452.3022.2.341.33903900.00.1.500.9001.0</t>
  </si>
  <si>
    <t>57.10.17.512.3008.2.367.33903700.00.1.500.9001.0</t>
  </si>
  <si>
    <t>58.10.04.126.3011.2.818.33903000.00.1.500.9001.0</t>
  </si>
  <si>
    <t>58.10.04.126.3011.2.818.33904000.00.1.500.9001.0</t>
  </si>
  <si>
    <t>58.10.13.392.3001.6.354.33903900.00.1.500.7019.1</t>
  </si>
  <si>
    <t>58.10.13.392.3001.6.354.33903900.00.1.500.7033.1</t>
  </si>
  <si>
    <t>58.10.13.392.3001.6.354.33903900.00.1.500.9001.1</t>
  </si>
  <si>
    <t>58.10.15.122.3024.2.100.31901100.00.1.500.9001.0</t>
  </si>
  <si>
    <t>58.10.15.122.3024.2.100.31901100.00.1.500.9001.1</t>
  </si>
  <si>
    <t>58.10.15.122.3024.2.100.31901100.00.2.500.9001.1</t>
  </si>
  <si>
    <t>58.10.15.122.3024.2.100.33903000.00.1.500.9001.0</t>
  </si>
  <si>
    <t>58.10.15.122.3024.2.100.33903900.00.1.500.9001.0</t>
  </si>
  <si>
    <t>58.10.15.122.3024.2.100.33904600.00.1.500.9001.0</t>
  </si>
  <si>
    <t>58.10.15.122.3024.2.100.33904600.00.1.500.9001.1</t>
  </si>
  <si>
    <t>58.10.15.122.3024.2.100.33904700.00.1.500.9001.0</t>
  </si>
  <si>
    <t>58.10.15.122.3024.2.100.33904900.00.1.500.9001.0</t>
  </si>
  <si>
    <t>58.10.15.122.3024.2.100.33909200.00.1.500.9001.1</t>
  </si>
  <si>
    <t>58.10.15.451.3022.1.170.44903900.00.1.500.9001.0</t>
  </si>
  <si>
    <t>58.10.15.451.3022.1.170.44903900.00.2.500.9001.1</t>
  </si>
  <si>
    <t>58.10.15.451.3022.1.170.44905100.00.1.500.7049.1</t>
  </si>
  <si>
    <t>58.10.15.451.3022.1.170.44905100.00.1.500.7056.1</t>
  </si>
  <si>
    <t>58.10.15.451.3022.1.170.44905100.00.2.500.7999.1</t>
  </si>
  <si>
    <t>58.10.15.451.3022.1.170.44905100.00.2.500.9001.1</t>
  </si>
  <si>
    <t>58.10.15.451.3024.2.999.33903000.00.1.500.9001.0</t>
  </si>
  <si>
    <t>58.10.15.451.3024.2.999.33903900.00.1.500.9001.0</t>
  </si>
  <si>
    <t>58.10.15.452.3022.2.341.33903000.00.1.500.9001.0</t>
  </si>
  <si>
    <t>58.10.15.452.3022.2.341.33903000.00.2.500.9001.1</t>
  </si>
  <si>
    <t>58.10.15.452.3022.2.341.33903900.00.1.500.9001.0</t>
  </si>
  <si>
    <t>58.10.15.452.3022.2.341.33903900.00.2.500.9001.1</t>
  </si>
  <si>
    <t>58.10.15.452.3022.2.341.33909200.00.1.500.9001.1</t>
  </si>
  <si>
    <t>59.10.04.126.3011.2.818.33903000.00.1.500.9001.0</t>
  </si>
  <si>
    <t>59.10.04.126.3011.2.818.33904000.00.1.500.9001.0</t>
  </si>
  <si>
    <t>59.10.04.126.3011.2.818.44905200.00.1.500.9001.0</t>
  </si>
  <si>
    <t>59.10.15.122.3024.2.100.33903000.00.1.500.9001.0</t>
  </si>
  <si>
    <t>59.10.15.122.3024.2.100.33903900.00.1.500.9001.0</t>
  </si>
  <si>
    <t>59.10.15.122.3024.2.100.44905200.00.1.500.9001.0</t>
  </si>
  <si>
    <t>59.10.15.451.3022.1.170.44903900.00.1.500.7008.1</t>
  </si>
  <si>
    <t>59.10.15.451.3022.1.170.44903900.00.1.500.7027.1</t>
  </si>
  <si>
    <t>59.10.15.451.3022.1.170.44903900.00.1.500.7056.1</t>
  </si>
  <si>
    <t>59.10.15.451.3022.1.170.44903900.00.1.500.7999.1</t>
  </si>
  <si>
    <t>59.10.15.451.3022.1.170.44903900.00.1.500.9001.0</t>
  </si>
  <si>
    <t>59.10.15.451.3022.1.170.44903900.00.1.500.9001.1</t>
  </si>
  <si>
    <t>59.10.15.451.3022.1.170.44903900.00.1.501.9001.1</t>
  </si>
  <si>
    <t>59.10.15.451.3022.1.170.44903900.00.2.500.7999.1</t>
  </si>
  <si>
    <t>59.10.15.451.3022.1.170.44903900.00.2.500.9001.1</t>
  </si>
  <si>
    <t>59.10.15.452.3022.2.341.33903900.00.1.500.9001.0</t>
  </si>
  <si>
    <t>61.10.04.126.3011.2.818.33903000.00.1.500.9001.0</t>
  </si>
  <si>
    <t>61.10.04.126.3011.2.818.33904000.00.1.500.9001.0</t>
  </si>
  <si>
    <t>61.10.04.126.3011.2.818.44905200.00.1.500.9001.0</t>
  </si>
  <si>
    <t>61.10.13.392.3001.6.354.33903900.00.1.500.7031.1</t>
  </si>
  <si>
    <t>61.10.13.392.3001.6.354.33903900.00.1.500.7999.1</t>
  </si>
  <si>
    <t>61.10.13.392.3001.6.354.33903900.00.1.500.9001.1</t>
  </si>
  <si>
    <t>61.10.13.392.3001.6.354.33903900.00.1.501.7031.1</t>
  </si>
  <si>
    <t>61.10.13.392.3001.6.354.33903900.00.1.501.7999.1</t>
  </si>
  <si>
    <t>61.10.13.392.3001.6.354.33903900.00.2.500.7031.1</t>
  </si>
  <si>
    <t>61.10.15.122.3024.2.100.31901100.00.1.500.9001.0</t>
  </si>
  <si>
    <t>61.10.15.122.3024.2.100.33903000.00.1.500.9001.0</t>
  </si>
  <si>
    <t>61.10.15.122.3024.2.100.33903700.00.1.500.9001.0</t>
  </si>
  <si>
    <t>61.10.15.122.3024.2.100.33903900.00.1.500.9001.0</t>
  </si>
  <si>
    <t>61.10.15.122.3024.2.100.33903900.00.1.500.9001.1</t>
  </si>
  <si>
    <t>61.10.15.122.3024.2.100.33904600.00.1.500.9001.0</t>
  </si>
  <si>
    <t>61.10.15.122.3024.2.100.33904900.00.1.500.9001.0</t>
  </si>
  <si>
    <t>61.10.15.122.3024.2.100.44905200.00.1.500.9001.0</t>
  </si>
  <si>
    <t>61.10.15.451.3022.1.170.44903900.00.1.500.7050.1</t>
  </si>
  <si>
    <t>61.10.15.451.3022.1.170.44903900.00.1.500.7056.1</t>
  </si>
  <si>
    <t>61.10.15.451.3022.1.170.44903900.00.1.500.7999.1</t>
  </si>
  <si>
    <t>61.10.15.451.3022.1.170.44903900.00.1.500.9001.1</t>
  </si>
  <si>
    <t>61.10.15.451.3022.1.170.44903900.00.1.502.9001.1</t>
  </si>
  <si>
    <t>61.10.15.451.3022.1.170.44903900.00.2.500.9001.1</t>
  </si>
  <si>
    <t>61.10.15.451.3022.1.170.44905100.00.1.500.9001.1</t>
  </si>
  <si>
    <t>61.10.15.452.3022.2.341.33903000.00.1.500.9001.0</t>
  </si>
  <si>
    <t>61.10.15.452.3022.2.341.33903000.00.2.500.9001.1</t>
  </si>
  <si>
    <t>61.10.15.452.3022.2.341.33903900.00.1.500.9001.0</t>
  </si>
  <si>
    <t>61.10.15.452.3022.2.341.33903900.00.1.500.9001.1</t>
  </si>
  <si>
    <t>61.10.15.452.3022.2.341.33903900.00.2.500.9001.1</t>
  </si>
  <si>
    <t>62.10.04.126.3011.2.818.33904000.00.1.500.9001.0</t>
  </si>
  <si>
    <t>62.10.13.392.3001.6.354.33903900.00.1.500.7059.1</t>
  </si>
  <si>
    <t>62.10.13.392.3001.6.354.33903900.00.1.500.9001.1</t>
  </si>
  <si>
    <t>62.10.15.122.3024.2.100.33903000.00.1.500.9001.0</t>
  </si>
  <si>
    <t>62.10.15.122.3024.2.100.33903900.00.1.500.9001.0</t>
  </si>
  <si>
    <t>62.10.15.122.3024.2.100.33904600.00.1.500.9001.0</t>
  </si>
  <si>
    <t>62.10.15.122.3024.2.100.33904700.00.1.500.9001.0</t>
  </si>
  <si>
    <t>62.10.15.122.3024.2.100.33904900.00.1.500.9001.0</t>
  </si>
  <si>
    <t>62.10.15.451.3022.1.170.44903900.00.2.500.9001.1</t>
  </si>
  <si>
    <t>62.10.15.451.3022.1.170.44905100.00.1.500.7999.1</t>
  </si>
  <si>
    <t>62.10.15.451.3022.1.170.44905100.00.2.500.7999.1</t>
  </si>
  <si>
    <t>62.10.15.451.3022.1.170.44909200.00.1.500.9001.1</t>
  </si>
  <si>
    <t>62.10.15.452.3022.2.341.33903000.00.1.500.9001.0</t>
  </si>
  <si>
    <t>62.10.15.452.3022.2.341.33903000.00.2.500.9001.1</t>
  </si>
  <si>
    <t>62.10.15.452.3022.2.341.33903900.00.1.500.9001.0</t>
  </si>
  <si>
    <t>62.10.15.452.3022.2.341.33903900.00.1.500.9001.1</t>
  </si>
  <si>
    <t>63.10.04.126.3011.2.818.33903000.00.1.500.9001.0</t>
  </si>
  <si>
    <t>63.10.04.126.3011.2.818.33904000.00.1.500.9001.0</t>
  </si>
  <si>
    <t>63.10.13.392.3001.6.354.33903900.00.1.500.7006.1</t>
  </si>
  <si>
    <t>63.10.13.392.3001.6.354.33903900.00.1.500.7031.1</t>
  </si>
  <si>
    <t>63.10.13.392.3001.6.354.33903900.00.1.500.7059.1</t>
  </si>
  <si>
    <t>63.10.13.392.3001.6.354.33903900.00.1.500.7999.1</t>
  </si>
  <si>
    <t>63.10.13.392.3001.6.354.33903900.00.2.500.7004.1</t>
  </si>
  <si>
    <t>63.10.15.122.3024.2.100.33903000.00.1.500.9001.0</t>
  </si>
  <si>
    <t>63.10.15.122.3024.2.100.33903900.00.1.500.9001.0</t>
  </si>
  <si>
    <t>63.10.15.122.3024.2.100.33909200.00.1.500.9001.1</t>
  </si>
  <si>
    <t>63.10.15.451.3022.1.170.44903900.00.1.500.7999.1</t>
  </si>
  <si>
    <t>63.10.15.451.3022.1.170.44903900.00.1.500.9001.0</t>
  </si>
  <si>
    <t>63.10.15.451.3022.1.170.44905100.00.1.500.7054.1</t>
  </si>
  <si>
    <t>63.10.15.451.3022.1.170.44905100.00.2.500.7021.1</t>
  </si>
  <si>
    <t>63.10.15.452.3022.2.339.33909200.00.1.500.9001.1</t>
  </si>
  <si>
    <t>63.10.15.452.3022.2.341.33903000.00.1.500.9001.0</t>
  </si>
  <si>
    <t>63.10.15.452.3022.2.341.33903000.00.2.500.9001.1</t>
  </si>
  <si>
    <t>63.10.15.452.3022.2.341.33903900.00.1.500.9001.0</t>
  </si>
  <si>
    <t>63.10.17.512.3008.2.367.33909200.00.1.500.9001.1</t>
  </si>
  <si>
    <t>64.10.04.126.3011.2.818.33904000.00.1.500.9001.0</t>
  </si>
  <si>
    <t>64.10.13.392.3001.6.354.33903900.00.1.500.7050.1</t>
  </si>
  <si>
    <t>64.10.13.392.3001.6.354.33903900.00.1.501.7004.1</t>
  </si>
  <si>
    <t>64.10.15.122.3024.2.100.33903000.00.1.500.9001.0</t>
  </si>
  <si>
    <t>64.10.15.122.3024.2.100.33903900.00.1.500.9001.0</t>
  </si>
  <si>
    <t>64.10.15.122.3024.2.100.33903900.00.1.500.9001.1</t>
  </si>
  <si>
    <t>64.10.15.122.3024.2.100.33904700.00.1.500.9001.0</t>
  </si>
  <si>
    <t>64.10.15.122.3024.2.100.33904700.00.1.500.9001.1</t>
  </si>
  <si>
    <t>64.10.15.122.3024.2.100.44905200.00.1.500.9001.0</t>
  </si>
  <si>
    <t>64.10.15.451.3022.1.170.44903900.00.1.500.7017.1</t>
  </si>
  <si>
    <t>64.10.15.451.3022.1.170.44903900.00.1.500.7999.1</t>
  </si>
  <si>
    <t>64.10.15.451.3022.1.170.44903900.00.1.500.9001.0</t>
  </si>
  <si>
    <t>64.10.15.451.3022.1.170.44905100.00.1.500.7999.1</t>
  </si>
  <si>
    <t>64.10.15.451.3022.1.170.44905100.00.1.500.9001.1</t>
  </si>
  <si>
    <t>64.10.15.451.3022.1.170.44909200.00.1.500.9001.1</t>
  </si>
  <si>
    <t>64.10.15.452.3022.2.341.33903900.00.1.500.9001.0</t>
  </si>
  <si>
    <t>64.10.15.452.3022.2.341.33903900.00.2.500.9001.1</t>
  </si>
  <si>
    <t>65.10.04.126.3011.2.818.33904000.00.1.500.9001.0</t>
  </si>
  <si>
    <t>65.10.04.126.3011.2.818.44905200.00.1.500.9001.1</t>
  </si>
  <si>
    <t>65.10.15.122.3024.2.100.33903000.00.1.500.7021.1</t>
  </si>
  <si>
    <t>65.10.15.122.3024.2.100.33903000.00.1.500.9001.0</t>
  </si>
  <si>
    <t>65.10.15.122.3024.2.100.33903900.00.1.500.7021.1</t>
  </si>
  <si>
    <t>65.10.15.122.3024.2.100.33903900.00.1.500.9001.0</t>
  </si>
  <si>
    <t>65.10.15.122.3024.2.100.44905200.00.1.500.9001.1</t>
  </si>
  <si>
    <t>65.10.15.451.3022.1.170.44903900.00.1.500.7999.1</t>
  </si>
  <si>
    <t>65.10.15.451.3022.1.170.44903900.00.1.500.9001.0</t>
  </si>
  <si>
    <t>65.10.15.451.3022.1.170.44903900.00.2.500.7999.1</t>
  </si>
  <si>
    <t>65.10.15.451.3024.2.999.33903900.00.1.500.9001.0</t>
  </si>
  <si>
    <t>65.10.15.452.3022.2.341.33903000.00.1.500.9001.0</t>
  </si>
  <si>
    <t>65.10.15.452.3022.2.341.33903000.00.2.500.9001.1</t>
  </si>
  <si>
    <t>65.10.15.452.3022.2.341.33903900.00.2.500.9001.1</t>
  </si>
  <si>
    <t>65.10.15.452.3022.2.387.33903900.00.1.500.9001.0</t>
  </si>
  <si>
    <t>65.10.15.452.3022.2.387.33903900.00.2.500.9001.1</t>
  </si>
  <si>
    <t>66.10.04.122.3012.2.803.33903000.00.1.500.9001.0</t>
  </si>
  <si>
    <t>66.10.04.126.3011.2.818.33903000.00.1.500.9001.0</t>
  </si>
  <si>
    <t>66.10.04.126.3011.2.818.33904000.00.1.500.9001.0</t>
  </si>
  <si>
    <t>66.10.15.122.3024.2.100.33903000.00.1.500.9001.0</t>
  </si>
  <si>
    <t>66.10.15.122.3024.2.100.33903000.00.1.500.9001.1</t>
  </si>
  <si>
    <t>66.10.15.122.3024.2.100.33903900.00.1.500.9001.0</t>
  </si>
  <si>
    <t>66.10.15.122.3024.2.100.33904700.00.1.500.9001.0</t>
  </si>
  <si>
    <t>66.10.15.122.3024.2.100.44905200.00.1.500.9001.0</t>
  </si>
  <si>
    <t>66.10.15.122.3024.2.100.44905200.00.1.500.9001.1</t>
  </si>
  <si>
    <t>66.10.15.451.3022.1.170.44903900.00.1.500.9001.0</t>
  </si>
  <si>
    <t>66.10.15.451.3022.1.170.44905100.00.1.500.7044.1</t>
  </si>
  <si>
    <t>66.10.15.451.3022.1.170.44905100.00.1.500.7999.1</t>
  </si>
  <si>
    <t>66.10.15.451.3024.2.999.33903900.00.1.500.9001.0</t>
  </si>
  <si>
    <t>66.10.15.451.3024.2.999.33903900.00.1.500.9001.1</t>
  </si>
  <si>
    <t>66.10.15.452.3022.2.341.33903900.00.1.500.9001.0</t>
  </si>
  <si>
    <t>66.10.15.452.3022.2.341.33903900.00.2.500.9001.1</t>
  </si>
  <si>
    <t>67.10.04.122.3012.2.803.33903900.00.1.500.9001.0</t>
  </si>
  <si>
    <t>67.10.04.126.3011.2.818.33903000.00.1.500.9001.0</t>
  </si>
  <si>
    <t>67.10.04.126.3011.2.818.33904000.00.1.500.9001.0</t>
  </si>
  <si>
    <t>67.10.13.392.3001.6.354.33903000.00.1.500.9001.0</t>
  </si>
  <si>
    <t>67.10.15.122.3024.2.100.33903000.00.1.500.9001.0</t>
  </si>
  <si>
    <t>67.10.15.122.3024.2.100.33903000.00.1.500.9001.1</t>
  </si>
  <si>
    <t>67.10.15.122.3024.2.100.33903900.00.1.500.9001.0</t>
  </si>
  <si>
    <t>67.10.15.122.3024.2.100.44905200.00.1.500.9001.0</t>
  </si>
  <si>
    <t>67.10.15.451.3022.1.170.44903900.00.1.500.9001.0</t>
  </si>
  <si>
    <t>67.10.15.451.3022.1.170.44905100.00.1.500.7004.1</t>
  </si>
  <si>
    <t>67.10.15.451.3022.1.170.44905100.00.1.500.7044.1</t>
  </si>
  <si>
    <t>67.10.15.451.3022.1.170.44905100.00.1.500.7999.1</t>
  </si>
  <si>
    <t>67.10.15.451.3022.1.170.44905100.00.2.500.7999.1</t>
  </si>
  <si>
    <t>67.10.15.451.3024.2.999.33903900.00.1.500.9001.0</t>
  </si>
  <si>
    <t>67.10.15.452.3022.2.341.33903000.00.1.500.9001.0</t>
  </si>
  <si>
    <t>67.10.15.452.3022.2.341.33903000.00.2.500.9001.1</t>
  </si>
  <si>
    <t>67.10.15.452.3022.2.341.33903900.00.1.500.9001.0</t>
  </si>
  <si>
    <t>67.10.15.452.3022.2.341.33903900.00.2.500.9001.1</t>
  </si>
  <si>
    <t>68.10.04.126.3011.2.818.33904000.00.1.500.9001.0</t>
  </si>
  <si>
    <t>68.10.13.392.3001.6.354.33903900.00.1.500.9001.1</t>
  </si>
  <si>
    <t>68.10.13.392.3001.6.354.33903900.00.1.501.7999.1</t>
  </si>
  <si>
    <t>68.10.13.392.3001.6.354.33903900.00.2.500.7059.1</t>
  </si>
  <si>
    <t>68.10.15.122.3024.2.100.33903000.00.1.500.9001.0</t>
  </si>
  <si>
    <t>68.10.15.122.3024.2.100.33903700.00.1.500.9001.0</t>
  </si>
  <si>
    <t>68.10.15.122.3024.2.100.33903900.00.1.500.9001.0</t>
  </si>
  <si>
    <t>68.10.15.122.3024.2.100.33903900.00.1.500.9001.1</t>
  </si>
  <si>
    <t>68.10.15.122.3024.2.100.44905200.00.1.500.9001.0</t>
  </si>
  <si>
    <t>68.10.15.451.3022.1.170.44903900.00.1.500.7999.1</t>
  </si>
  <si>
    <t>68.10.15.451.3022.1.170.44903900.00.1.500.9001.0</t>
  </si>
  <si>
    <t>68.10.15.451.3022.1.170.44903900.00.2.500.7999.1</t>
  </si>
  <si>
    <t>68.10.15.451.3022.1.170.44903900.00.2.500.9001.1</t>
  </si>
  <si>
    <t>68.10.15.451.3022.1.170.44905100.00.2.500.9001.1</t>
  </si>
  <si>
    <t>68.10.15.452.3022.2.341.33903000.00.1.500.9001.0</t>
  </si>
  <si>
    <t>68.10.15.452.3022.2.341.33903900.00.1.500.9001.0</t>
  </si>
  <si>
    <t>68.10.15.452.3022.2.341.33903900.00.2.500.9001.1</t>
  </si>
  <si>
    <t>69.10.04.126.3011.2.818.33903000.00.1.500.9001.0</t>
  </si>
  <si>
    <t>69.10.04.126.3011.2.818.33904000.00.1.500.9001.0</t>
  </si>
  <si>
    <t>69.10.13.392.3001.6.354.33903900.00.2.500.7999.1</t>
  </si>
  <si>
    <t>69.10.15.122.3024.2.100.33903000.00.1.500.9001.0</t>
  </si>
  <si>
    <t>69.10.15.122.3024.2.100.33903900.00.1.500.9001.0</t>
  </si>
  <si>
    <t>69.10.15.122.3024.2.100.33903900.00.2.500.9001.1</t>
  </si>
  <si>
    <t>69.10.15.122.3024.2.100.44905200.00.1.500.9001.0</t>
  </si>
  <si>
    <t>69.10.15.451.3022.1.170.44903900.00.1.500.0003.1</t>
  </si>
  <si>
    <t>69.10.15.451.3022.1.170.44903900.00.1.500.9001.0</t>
  </si>
  <si>
    <t>69.10.15.451.3022.1.170.44903900.00.1.500.9001.1</t>
  </si>
  <si>
    <t>69.10.15.451.3022.1.170.44905100.00.1.500.0003.1</t>
  </si>
  <si>
    <t>69.10.15.451.3022.1.170.44905100.00.1.500.7008.1</t>
  </si>
  <si>
    <t>69.10.15.451.3022.1.170.44905100.00.1.500.7999.1</t>
  </si>
  <si>
    <t>69.10.15.451.3022.1.170.44905100.00.1.500.9001.1</t>
  </si>
  <si>
    <t>69.10.15.451.3022.1.170.44905100.00.2.500.7008.1</t>
  </si>
  <si>
    <t>69.10.15.451.3022.1.170.44905100.00.2.500.7999.1</t>
  </si>
  <si>
    <t>69.10.15.451.3022.1.170.44905100.00.2.500.9001.1</t>
  </si>
  <si>
    <t>69.10.15.451.3022.1.170.44905100.00.2.501.9001.1</t>
  </si>
  <si>
    <t>69.10.15.451.3022.9.238.44903900.00.1.500.7049.1</t>
  </si>
  <si>
    <t>70.10.04.126.3011.2.818.33904000.00.1.500.9001.0</t>
  </si>
  <si>
    <t>70.10.15.122.3024.2.100.33903000.00.1.500.9001.0</t>
  </si>
  <si>
    <t>70.10.15.122.3024.2.100.33903700.00.1.500.9001.0</t>
  </si>
  <si>
    <t>70.10.15.122.3024.2.100.33903900.00.1.500.9001.0</t>
  </si>
  <si>
    <t>70.10.15.122.3024.2.100.44905200.00.1.500.9001.0</t>
  </si>
  <si>
    <t>70.10.15.452.3022.2.341.33903000.00.1.500.9001.0</t>
  </si>
  <si>
    <t>70.10.15.452.3022.2.341.33903000.00.2.500.9001.1</t>
  </si>
  <si>
    <t>70.10.15.452.3022.2.341.33903900.00.1.500.9001.0</t>
  </si>
  <si>
    <t>70.10.15.452.3022.2.341.33903900.00.2.500.9001.1</t>
  </si>
  <si>
    <t>71.10.04.126.3011.2.818.33904000.00.1.500.9001.0</t>
  </si>
  <si>
    <t>71.10.15.122.3024.2.100.31901100.00.1.500.9001.0</t>
  </si>
  <si>
    <t>71.10.15.122.3024.2.100.33903000.00.1.500.9001.0</t>
  </si>
  <si>
    <t>71.10.15.122.3024.2.100.33903900.00.1.500.9001.0</t>
  </si>
  <si>
    <t>71.10.15.122.3024.2.100.33904600.00.1.500.9001.0</t>
  </si>
  <si>
    <t>71.10.15.122.3024.2.100.33904900.00.1.500.9001.0</t>
  </si>
  <si>
    <t>71.10.15.452.3022.2.341.33903900.00.1.500.9001.0</t>
  </si>
  <si>
    <t>71.10.15.452.3022.2.341.33903900.00.2.500.9001.1</t>
  </si>
  <si>
    <t>73.10.07.212.3015.4.910.33503900.00.1.500.9001.0</t>
  </si>
  <si>
    <t>73.10.07.212.3015.4.910.33503900.00.1.501.9001.1</t>
  </si>
  <si>
    <t>73.10.07.212.3015.4.910.33903900.00.1.500.9001.0</t>
  </si>
  <si>
    <t>73.10.07.212.3015.4.910.33903900.00.1.500.9001.1</t>
  </si>
  <si>
    <t>73.10.07.212.3015.4.910.33903900.00.1.501.9001.1</t>
  </si>
  <si>
    <t>73.10.07.212.3015.4.910.33913900.00.1.500.9001.0</t>
  </si>
  <si>
    <t>78.10.08.605.3016.4.302.33503900.00.1.500.9001.1</t>
  </si>
  <si>
    <t>78.10.08.605.3016.4.302.33503900.00.2.500.9001.1</t>
  </si>
  <si>
    <t>78.10.08.605.3016.4.302.44905100.00.2.500.9001.1</t>
  </si>
  <si>
    <t>78.10.14.422.3023.4.426.33503900.00.1.500.7010.1</t>
  </si>
  <si>
    <t>78.10.14.422.3023.4.426.33503900.00.1.500.7025.1</t>
  </si>
  <si>
    <t>78.10.14.422.3023.4.426.33503900.00.1.500.9001.0</t>
  </si>
  <si>
    <t>78.10.14.422.3023.4.426.33503900.00.1.500.9001.1</t>
  </si>
  <si>
    <t>78.10.14.422.3023.4.426.33503900.00.2.500.9001.1</t>
  </si>
  <si>
    <t>78.10.14.422.3023.4.426.33903200.00.1.500.9001.1</t>
  </si>
  <si>
    <t>78.10.14.422.3023.4.426.33903900.00.1.500.9001.0</t>
  </si>
  <si>
    <t>78.10.14.422.3023.4.426.33903900.00.1.500.9001.1</t>
  </si>
  <si>
    <t>78.10.14.422.3023.4.426.33903900.00.2.500.9001.1</t>
  </si>
  <si>
    <t>80.10.12.363.3019.2.881.31900400.00.1.500.9001.0</t>
  </si>
  <si>
    <t>80.10.12.363.3019.2.881.31901100.00.1.500.9001.0</t>
  </si>
  <si>
    <t>80.10.12.363.3019.2.881.31901100.00.1.500.9001.1</t>
  </si>
  <si>
    <t>80.10.12.363.3019.2.881.31901100.00.2.500.9001.1</t>
  </si>
  <si>
    <t>80.10.12.363.3019.2.881.31901300.00.1.500.9001.0</t>
  </si>
  <si>
    <t>80.10.12.363.3019.2.881.31909400.00.1.500.9001.0</t>
  </si>
  <si>
    <t>80.10.12.363.3019.2.881.33503900.00.1.500.9001.0</t>
  </si>
  <si>
    <t>80.10.12.363.3019.2.881.33504800.00.1.500.9001.0</t>
  </si>
  <si>
    <t>80.10.12.363.3019.2.881.33903000.00.1.500.9001.0</t>
  </si>
  <si>
    <t>80.10.12.363.3019.2.881.33903900.00.1.500.9001.0</t>
  </si>
  <si>
    <t>80.10.12.363.3019.2.881.33904600.00.1.500.9001.0</t>
  </si>
  <si>
    <t>80.10.12.363.3019.2.881.33904900.00.1.500.9001.0</t>
  </si>
  <si>
    <t>80.10.12.363.3019.2.881.44905200.00.1.500.9001.0</t>
  </si>
  <si>
    <t>81.20.15.452.3005.6.010.33903900.00.1.500.9001.0</t>
  </si>
  <si>
    <t>81.20.15.452.3005.6.010.33903900.08.1.759.8006.0</t>
  </si>
  <si>
    <t>83.10.16.482.3002.3.353.44903900.09.1.501.9001.0</t>
  </si>
  <si>
    <t>83.10.16.482.3002.3.353.45906600.10.1.756.8003.1</t>
  </si>
  <si>
    <t>83.10.16.482.3002.3.354.44903900.10.1.756.8003.0</t>
  </si>
  <si>
    <t>83.10.16.482.3002.3.356.44903900.09.1.501.9001.0</t>
  </si>
  <si>
    <t>83.10.16.482.3002.3.356.44903900.09.1.501.9001.1</t>
  </si>
  <si>
    <t>83.10.16.482.3002.3.661.44678200.00.1.500.9001.1</t>
  </si>
  <si>
    <t>83.10.16.482.3002.3.661.44678200.00.1.501.9001.1</t>
  </si>
  <si>
    <t>83.10.16.482.3002.3.661.44678200.00.1.502.9001.1</t>
  </si>
  <si>
    <t>83.10.16.482.3002.3.661.44678200.00.1.705.9001.1</t>
  </si>
  <si>
    <t>83.10.16.482.3002.4.353.33903900.00.2.500.7999.1</t>
  </si>
  <si>
    <t>83.10.16.482.3002.4.353.33903900.09.1.501.9001.0</t>
  </si>
  <si>
    <t>84.10.10.301.3003.1.526.44505100.00.1.500.7034.1</t>
  </si>
  <si>
    <t>Valor abrange dotações acima</t>
  </si>
  <si>
    <t>84.10.10.301.3003.1.526.44505100.00.1.501.7018.1</t>
  </si>
  <si>
    <t>84.10.10.301.3003.1.526.44505100.00.1.501.7021.1</t>
  </si>
  <si>
    <t>84.10.10.301.3003.1.526.44505100.00.1.501.7053.1</t>
  </si>
  <si>
    <t>84.10.10.301.3003.1.526.44505100.00.2.500.7021.1</t>
  </si>
  <si>
    <t>84.10.10.301.3003.1.526.44903900.00.1.500.9001.1</t>
  </si>
  <si>
    <t>84.10.10.301.3003.1.526.44905100.00.1.500.9001.1</t>
  </si>
  <si>
    <t>84.10.10.301.3003.1.526.44905100.00.1.501.7999.1</t>
  </si>
  <si>
    <t>84.10.10.301.3003.1.526.44905100.00.1.502.9001.1</t>
  </si>
  <si>
    <t>84.10.10.301.3003.1.526.44909300.02.1.706.1779.1</t>
  </si>
  <si>
    <t>84.10.10.301.3003.1.526.44909300.02.2.631.1779.1</t>
  </si>
  <si>
    <t>84.10.10.301.3003.2.520.33508500.00.1.500.7003.1</t>
  </si>
  <si>
    <t>84.10.10.301.3003.2.520.33508500.00.1.500.7025.1</t>
  </si>
  <si>
    <t>84.10.10.301.3003.2.520.33508500.00.1.500.7026.1</t>
  </si>
  <si>
    <t>84.10.10.301.3003.2.520.33508500.00.1.500.7030.1</t>
  </si>
  <si>
    <t>84.10.10.301.3003.2.520.33508500.00.1.500.7044.1</t>
  </si>
  <si>
    <t>84.10.10.301.3003.2.520.33508500.00.1.500.7053.1</t>
  </si>
  <si>
    <t>84.10.10.301.3003.2.520.33508500.00.1.500.9001.1</t>
  </si>
  <si>
    <t>84.10.10.301.3003.2.520.33508500.00.1.501.7018.1</t>
  </si>
  <si>
    <t>84.10.10.301.3003.2.520.33508500.00.1.501.7999.1</t>
  </si>
  <si>
    <t>84.10.10.301.3003.2.520.33508500.00.1.501.9001.1</t>
  </si>
  <si>
    <t>84.10.10.301.3003.2.520.33508500.00.2.500.7001.1</t>
  </si>
  <si>
    <t>84.10.10.301.3003.2.520.33508500.00.2.500.9001.1</t>
  </si>
  <si>
    <t>84.10.10.301.3003.2.520.33508500.02.1.600.1168.0</t>
  </si>
  <si>
    <t>84.10.10.301.3003.2.520.33508500.02.1.600.1168.1</t>
  </si>
  <si>
    <t>84.10.10.301.3003.2.520.33508500.02.1.604.1168.1</t>
  </si>
  <si>
    <t>84.10.10.301.3003.2.520.33508500.02.2.600.1168.1</t>
  </si>
  <si>
    <t>84.10.10.301.3003.2.520.33508500.03.2.621.0730.1</t>
  </si>
  <si>
    <t>84.10.10.301.3003.2.520.33508500.05.2.636.0666.1</t>
  </si>
  <si>
    <t>84.10.10.301.3003.2.520.33508500.21.1.602.1168.0</t>
  </si>
  <si>
    <t>84.10.10.301.3003.2.520.33508500.21.2.602.1168.1</t>
  </si>
  <si>
    <t>84.10.10.301.3003.2.520.33903000.02.1.600.1168.0</t>
  </si>
  <si>
    <t>84.10.10.301.3003.2.520.33903000.02.2.600.1168.1</t>
  </si>
  <si>
    <t>84.10.10.301.3003.2.520.33903000.03.2.710.0730.1</t>
  </si>
  <si>
    <t>84.10.10.301.3003.2.520.33903200.02.1.600.1168.0</t>
  </si>
  <si>
    <t>84.10.10.301.3003.2.520.33903900.00.1.500.9001.0</t>
  </si>
  <si>
    <t>84.10.10.301.3003.2.520.33903900.02.2.600.1168.1</t>
  </si>
  <si>
    <t>84.10.10.301.3003.2.520.33903900.03.2.710.0730.1</t>
  </si>
  <si>
    <t>84.10.10.301.3003.2.520.33904800.00.1.500.9001.0</t>
  </si>
  <si>
    <t>84.10.10.301.3003.2.520.33909100.00.1.500.9001.0</t>
  </si>
  <si>
    <t>84.10.10.301.3003.2.520.44505200.00.1.500.7012.1</t>
  </si>
  <si>
    <t>84.10.10.301.3003.2.520.44505200.00.1.500.7026.1</t>
  </si>
  <si>
    <t>84.10.10.301.3003.2.520.44505200.00.1.500.7053.1</t>
  </si>
  <si>
    <t>84.10.10.301.3003.2.520.44505200.00.2.500.7011.1</t>
  </si>
  <si>
    <t>84.10.10.301.3003.2.530.33903000.00.1.500.9001.0</t>
  </si>
  <si>
    <t>84.10.10.301.3003.2.530.33903000.02.1.600.1168.0</t>
  </si>
  <si>
    <t>84.10.10.301.3003.2.530.33903000.08.2.659.1092.1</t>
  </si>
  <si>
    <t>84.10.10.301.3003.2.530.33903000.08.2.659.1265.1</t>
  </si>
  <si>
    <t>84.10.10.301.3003.2.530.33909100.00.1.500.9001.0</t>
  </si>
  <si>
    <t>84.10.10.302.3026.1.535.44905100.00.1.500.9001.1</t>
  </si>
  <si>
    <t>84.10.10.302.3026.1.536.44503900.00.1.500.9001.1</t>
  </si>
  <si>
    <t>84.10.10.302.3026.1.536.44505100.00.2.500.9001.1</t>
  </si>
  <si>
    <t>84.10.10.302.3026.1.536.44903900.00.1.500.9001.1</t>
  </si>
  <si>
    <t>84.10.10.302.3026.1.536.44905100.00.1.500.9001.1</t>
  </si>
  <si>
    <t>84.10.10.302.3026.1.536.44905100.00.1.502.9001.1</t>
  </si>
  <si>
    <t>84.10.10.302.3026.2.507.33508500.00.1.500.7046.1</t>
  </si>
  <si>
    <t>84.10.10.302.3026.2.507.33508500.00.1.500.9001.0</t>
  </si>
  <si>
    <t>84.10.10.302.3026.2.507.33508500.00.1.500.9001.1</t>
  </si>
  <si>
    <t>84.10.10.302.3026.2.507.33508500.00.1.501.9001.1</t>
  </si>
  <si>
    <t>84.10.10.302.3026.2.507.33508500.00.2.500.9001.1</t>
  </si>
  <si>
    <t>84.10.10.302.3026.2.507.33508500.02.1.600.1168.0</t>
  </si>
  <si>
    <t>84.10.10.302.3026.2.507.33903000.00.1.500.9001.0</t>
  </si>
  <si>
    <t>84.10.10.302.3026.2.507.33903900.00.1.500.9001.0</t>
  </si>
  <si>
    <t>84.10.10.302.3026.2.507.33903900.00.1.500.9001.1</t>
  </si>
  <si>
    <t>84.10.10.302.3026.2.507.33903900.00.2.500.9001.1</t>
  </si>
  <si>
    <t>84.10.10.302.3026.2.507.33903900.02.1.600.1168.0</t>
  </si>
  <si>
    <t>84.10.10.302.3026.2.507.33903900.02.2.600.1168.1</t>
  </si>
  <si>
    <t>84.10.10.302.3026.2.507.33903900.03.2.710.0730.1</t>
  </si>
  <si>
    <t>84.10.10.302.3026.2.507.33904700.00.1.500.9001.0</t>
  </si>
  <si>
    <t>84.10.10.302.3026.2.507.33904800.00.1.500.9001.0</t>
  </si>
  <si>
    <t>84.10.10.302.3026.2.507.33909200.00.2.500.9001.1</t>
  </si>
  <si>
    <t>84.10.10.302.3026.2.514.33903000.00.1.500.9001.0</t>
  </si>
  <si>
    <t>84.10.10.302.3026.2.514.33903000.02.1.600.1168.0</t>
  </si>
  <si>
    <t>84.10.10.302.3026.2.514.33903900.00.1.500.9001.0</t>
  </si>
  <si>
    <t>84.10.10.302.3026.2.514.33903900.00.1.500.9001.1</t>
  </si>
  <si>
    <t>84.10.10.302.3026.2.514.33903900.00.2.500.9001.1</t>
  </si>
  <si>
    <t>84.10.10.302.3026.2.514.33903900.02.1.600.1168.0</t>
  </si>
  <si>
    <t>84.10.10.302.3026.2.521.33508500.02.1.600.1168.0</t>
  </si>
  <si>
    <t>84.10.10.302.3026.4.107.33903000.00.1.500.9001.0</t>
  </si>
  <si>
    <t>84.10.10.302.3026.4.107.33903000.00.1.501.9001.1</t>
  </si>
  <si>
    <t>84.10.10.302.3026.4.107.33903000.02.1.600.1168.0</t>
  </si>
  <si>
    <t>84.10.10.302.3026.4.107.33903000.02.2.600.1168.1</t>
  </si>
  <si>
    <t>84.10.10.302.3026.4.107.33903000.03.1.621.0730.0</t>
  </si>
  <si>
    <t>84.10.10.302.3026.4.113.33503900.02.1.600.0651.1</t>
  </si>
  <si>
    <t>84.10.10.302.3026.4.113.33503900.02.1.600.0652.1</t>
  </si>
  <si>
    <t>84.10.10.302.3026.4.113.33503900.02.1.600.0653.1</t>
  </si>
  <si>
    <t>84.10.10.302.3026.4.113.33503900.02.1.600.0654.1</t>
  </si>
  <si>
    <t>84.10.10.302.3026.4.113.33503900.02.1.600.1168.0</t>
  </si>
  <si>
    <t>84.10.10.302.3026.4.113.33503900.02.1.631.0852.1</t>
  </si>
  <si>
    <t>84.10.10.302.3026.4.113.33503900.02.1.631.0855.1</t>
  </si>
  <si>
    <t>84.10.10.302.3026.4.113.33503900.02.1.631.0858.1</t>
  </si>
  <si>
    <t>84.10.10.302.3026.4.113.33503900.02.1.631.0859.1</t>
  </si>
  <si>
    <t>84.10.10.302.3026.4.113.33503900.02.1.631.0863.1</t>
  </si>
  <si>
    <t>84.10.10.302.3026.4.113.33503900.02.1.631.0864.1</t>
  </si>
  <si>
    <t>84.10.10.302.3026.4.113.33503900.02.1.706.1168.0</t>
  </si>
  <si>
    <t>84.10.10.302.3026.4.113.33503900.02.2.600.0651.1</t>
  </si>
  <si>
    <t>84.10.10.302.3026.4.113.33503900.02.2.600.0652.1</t>
  </si>
  <si>
    <t>84.10.10.302.3026.4.113.33503900.02.2.600.0653.1</t>
  </si>
  <si>
    <t>84.10.10.302.3026.4.113.33503900.02.2.600.0654.1</t>
  </si>
  <si>
    <t>84.10.10.302.3026.4.113.33503900.02.2.631.0852.1</t>
  </si>
  <si>
    <t>84.10.10.302.3026.4.113.33503900.02.2.631.0855.1</t>
  </si>
  <si>
    <t>84.10.10.302.3026.4.113.33503900.02.2.631.0858.1</t>
  </si>
  <si>
    <t>84.10.10.302.3026.4.113.33503900.02.2.631.0859.1</t>
  </si>
  <si>
    <t>84.10.10.302.3026.4.113.33503900.02.2.631.0863.1</t>
  </si>
  <si>
    <t>84.10.10.302.3026.4.113.33503900.02.2.631.0864.1</t>
  </si>
  <si>
    <t>84.10.10.302.3026.4.113.33503900.03.2.710.0730.1</t>
  </si>
  <si>
    <t>84.10.10.303.3003.2.519.33903000.00.1.500.9001.0</t>
  </si>
  <si>
    <t>84.10.10.303.3003.2.519.33903000.02.1.706.1168.0</t>
  </si>
  <si>
    <t>84.10.10.303.3003.2.519.33903000.02.2.706.1168.1</t>
  </si>
  <si>
    <t>84.10.10.303.3026.2.524.33903000.02.1.600.1168.0</t>
  </si>
  <si>
    <t>84.10.10.303.3026.2.524.33903000.02.2.600.1168.1</t>
  </si>
  <si>
    <t>84.10.10.304.3003.1.520.44905100.00.1.500.9001.1</t>
  </si>
  <si>
    <t>84.10.10.304.3003.2.522.33503900.02.1.600.1168.0</t>
  </si>
  <si>
    <t>84.10.10.304.3003.2.522.33901400.02.1.600.1168.0</t>
  </si>
  <si>
    <t>84.10.10.304.3003.2.522.33903000.02.1.600.1168.0</t>
  </si>
  <si>
    <t>84.10.10.304.3003.2.522.33903000.02.2.600.1168.1</t>
  </si>
  <si>
    <t>84.10.10.304.3003.2.522.33903000.03.1.621.0730.1</t>
  </si>
  <si>
    <t>84.10.10.304.3003.2.522.33903000.03.2.621.0730.1</t>
  </si>
  <si>
    <t>84.10.10.304.3003.2.522.33903000.03.2.710.0730.1</t>
  </si>
  <si>
    <t>84.10.10.304.3003.2.522.33903000.08.1.659.1092.0</t>
  </si>
  <si>
    <t>84.10.10.304.3003.2.522.33903200.02.1.600.1168.0</t>
  </si>
  <si>
    <t>84.10.10.304.3003.2.522.33903300.02.1.600.1168.0</t>
  </si>
  <si>
    <t>84.10.10.304.3003.2.522.33903600.08.2.659.1092.1</t>
  </si>
  <si>
    <t>84.10.10.304.3003.2.522.33903900.02.1.600.1168.0</t>
  </si>
  <si>
    <t>84.10.10.304.3003.2.522.44909300.02.2.601.1185.1</t>
  </si>
  <si>
    <t>84.10.10.304.3003.2.523.33503900.02.1.600.1168.0</t>
  </si>
  <si>
    <t>84.10.10.304.3003.2.523.33903900.00.1.500.9001.0</t>
  </si>
  <si>
    <t>84.10.10.304.3027.1.531.44905100.00.1.500.7025.1</t>
  </si>
  <si>
    <t>84.11.10.301.3003.5.204.44909200.00.1.500.9001.1</t>
  </si>
  <si>
    <t>84.11.10.301.3003.5.204.44909200.01.1.634.1225.1</t>
  </si>
  <si>
    <t>84.21.10.302.3026.2.507.33903000.00.1.500.7047.1</t>
  </si>
  <si>
    <t>84.21.10.302.3026.2.507.33903000.00.1.500.9001.0</t>
  </si>
  <si>
    <t>84.21.10.302.3026.2.507.33903700.00.1.500.9001.0</t>
  </si>
  <si>
    <t>84.21.10.302.3026.2.507.33903900.00.1.500.9001.0</t>
  </si>
  <si>
    <t>84.21.10.302.3026.2.507.33903900.00.1.500.9001.1</t>
  </si>
  <si>
    <t>84.22.10.304.3003.2.522.33903000.00.1.500.9001.0</t>
  </si>
  <si>
    <t>84.22.10.304.3003.2.522.33903000.00.1.500.9001.1</t>
  </si>
  <si>
    <t>84.22.10.304.3003.2.522.33903700.00.1.500.9001.0</t>
  </si>
  <si>
    <t>84.22.10.304.3003.2.522.33903900.00.1.500.7025.1</t>
  </si>
  <si>
    <t>84.22.10.304.3003.2.522.33903900.00.1.500.7051.1</t>
  </si>
  <si>
    <t>84.22.10.304.3003.2.522.33903900.00.1.500.9001.0</t>
  </si>
  <si>
    <t>84.22.10.304.3003.2.522.33903900.00.2.500.7025.1</t>
  </si>
  <si>
    <t>84.22.10.304.3003.2.522.33904700.00.1.500.9001.0</t>
  </si>
  <si>
    <t>84.23.10.301.3003.2.520.33903000.00.1.500.7049.1</t>
  </si>
  <si>
    <t>84.23.10.301.3003.2.520.33903000.00.1.500.9001.0</t>
  </si>
  <si>
    <t>84.23.10.301.3003.2.520.33903000.00.2.500.7053.1</t>
  </si>
  <si>
    <t>84.23.10.301.3003.2.520.33903600.00.1.500.9001.0</t>
  </si>
  <si>
    <t>84.23.10.301.3003.2.520.33903600.00.1.500.9001.1</t>
  </si>
  <si>
    <t>84.23.10.301.3003.2.520.33903700.00.1.500.9001.0</t>
  </si>
  <si>
    <t>84.23.10.301.3003.2.520.33903700.00.2.500.9001.1</t>
  </si>
  <si>
    <t>84.23.10.301.3003.2.520.33903900.00.1.500.9001.0</t>
  </si>
  <si>
    <t>84.23.10.301.3003.2.520.33903900.00.1.500.9001.1</t>
  </si>
  <si>
    <t>84.23.10.301.3003.2.520.33903900.00.2.500.7026.1</t>
  </si>
  <si>
    <t>84.23.10.301.3003.2.520.33903900.00.2.500.9001.1</t>
  </si>
  <si>
    <t>84.23.10.301.3003.2.520.33904000.00.1.500.9001.0</t>
  </si>
  <si>
    <t>84.23.10.301.3003.2.520.33904700.00.1.500.9001.0</t>
  </si>
  <si>
    <t>84.23.10.301.3003.2.520.33904800.00.1.500.9001.0</t>
  </si>
  <si>
    <t>84.23.10.301.3003.2.520.33914700.00.1.500.9001.0</t>
  </si>
  <si>
    <t>84.24.10.301.3003.2.520.33903000.00.1.500.9001.0</t>
  </si>
  <si>
    <t>84.24.10.301.3003.2.520.33903600.00.1.500.9001.0</t>
  </si>
  <si>
    <t>84.24.10.301.3003.2.520.33903600.00.1.500.9001.1</t>
  </si>
  <si>
    <t>84.24.10.301.3003.2.520.33903700.00.1.500.9001.0</t>
  </si>
  <si>
    <t>84.24.10.301.3003.2.520.33903700.00.1.500.9001.1</t>
  </si>
  <si>
    <t>84.24.10.301.3003.2.520.33903900.00.1.500.9001.0</t>
  </si>
  <si>
    <t>84.24.10.301.3003.2.520.33904700.00.1.500.9001.0</t>
  </si>
  <si>
    <t>84.24.10.301.3003.2.520.33904800.00.1.500.9001.0</t>
  </si>
  <si>
    <t>84.25.10.301.3003.2.520.33903000.00.1.500.9001.0</t>
  </si>
  <si>
    <t>84.25.10.301.3003.2.520.33903000.00.1.500.9001.1</t>
  </si>
  <si>
    <t>84.25.10.301.3003.2.520.33903000.00.2.500.9001.1</t>
  </si>
  <si>
    <t>84.25.10.301.3003.2.520.33903600.00.1.500.9001.0</t>
  </si>
  <si>
    <t>84.25.10.301.3003.2.520.33903600.00.1.500.9001.1</t>
  </si>
  <si>
    <t>84.25.10.301.3003.2.520.33903700.00.1.500.9001.0</t>
  </si>
  <si>
    <t>84.25.10.301.3003.2.520.33903700.00.2.500.9001.1</t>
  </si>
  <si>
    <t>84.25.10.301.3003.2.520.33903900.00.1.500.9001.0</t>
  </si>
  <si>
    <t>84.25.10.301.3003.2.520.33903900.00.2.500.9001.1</t>
  </si>
  <si>
    <t>84.25.10.301.3003.2.520.33904700.00.1.500.9001.0</t>
  </si>
  <si>
    <t>84.25.10.301.3003.2.520.33904800.00.1.500.9001.0</t>
  </si>
  <si>
    <t>84.26.10.301.3003.2.520.33903600.00.1.500.9001.0</t>
  </si>
  <si>
    <t>84.26.10.301.3003.2.520.33903900.00.1.500.9001.0</t>
  </si>
  <si>
    <t>84.26.10.301.3003.2.520.33904700.00.1.500.9001.0</t>
  </si>
  <si>
    <t>84.26.10.301.3003.2.520.33904800.00.1.500.9001.0</t>
  </si>
  <si>
    <t>84.27.10.301.3003.2.520.33903000.00.1.500.9001.0</t>
  </si>
  <si>
    <t>84.27.10.301.3003.2.520.33903600.00.1.500.9001.0</t>
  </si>
  <si>
    <t>84.27.10.301.3003.2.520.33903900.00.1.500.9001.0</t>
  </si>
  <si>
    <t>84.27.10.301.3003.2.520.33904700.00.1.500.9001.0</t>
  </si>
  <si>
    <t>84.27.10.301.3003.2.520.33904800.00.1.500.9001.0</t>
  </si>
  <si>
    <t>84.27.10.301.3003.2.520.33904800.00.1.500.9001.1</t>
  </si>
  <si>
    <t>84.28.10.301.3003.2.520.33903000.00.1.500.9001.0</t>
  </si>
  <si>
    <t>84.28.10.301.3003.2.520.33903600.00.1.500.9001.0</t>
  </si>
  <si>
    <t>84.28.10.301.3003.2.520.33903900.00.1.500.9001.0</t>
  </si>
  <si>
    <t>84.28.10.301.3003.2.520.33903900.00.1.500.9001.1</t>
  </si>
  <si>
    <t>84.28.10.301.3003.2.520.33903900.00.2.500.9001.1</t>
  </si>
  <si>
    <t>84.28.10.301.3003.2.520.33904700.00.1.500.9001.0</t>
  </si>
  <si>
    <t>84.28.10.301.3003.2.520.33904800.00.1.500.9001.0</t>
  </si>
  <si>
    <t>84.28.10.301.3003.2.520.33904800.00.1.500.9001.1</t>
  </si>
  <si>
    <t>84.28.10.303.3003.2.519.33903000.00.1.500.9001.0</t>
  </si>
  <si>
    <t>84.28.10.303.3003.2.519.33903000.00.1.500.9001.1</t>
  </si>
  <si>
    <t>85.10.13.122.3001.6.439.33508500.00.1.500.9001.0</t>
  </si>
  <si>
    <t>85.10.13.122.3001.6.439.33508500.00.1.500.9001.1</t>
  </si>
  <si>
    <t>85.10.13.122.3001.6.439.33508500.00.2.500.9001.1</t>
  </si>
  <si>
    <t>85.10.13.392.3001.6.434.33903000.00.1.500.9001.0</t>
  </si>
  <si>
    <t>85.10.13.392.3001.6.434.33903000.00.1.500.9001.1</t>
  </si>
  <si>
    <t>85.10.13.392.3001.6.434.33903600.00.1.500.9001.0</t>
  </si>
  <si>
    <t>85.10.13.392.3001.6.434.33903900.00.1.500.9001.0</t>
  </si>
  <si>
    <t>85.10.13.392.3001.6.434.33904700.00.1.500.9001.0</t>
  </si>
  <si>
    <t>85.10.13.392.3001.6.434.33909200.00.1.500.9001.1</t>
  </si>
  <si>
    <t>85.10.13.392.3001.6.438.33508500.00.1.500.9001.0</t>
  </si>
  <si>
    <t>85.10.13.392.3001.6.490.33508500.00.1.500.9001.0</t>
  </si>
  <si>
    <t>85.10.13.392.3001.6.491.33508500.00.1.500.9001.0</t>
  </si>
  <si>
    <t>86.12.15.543.3022.1.193.44905100.03.1.759.0709.0</t>
  </si>
  <si>
    <t>86.12.15.543.3022.1.193.44905100.03.1.759.0709.1</t>
  </si>
  <si>
    <t>86.12.17.451.3008.5.013.44905100.03.1.759.0709.0</t>
  </si>
  <si>
    <t>Dotação ajustada conforme sehab informou no SMAE. Valores foram agrupados</t>
  </si>
  <si>
    <t>86.14.16.451.3002.3.357.44903900.03.1.759.0709.1</t>
  </si>
  <si>
    <t>Valores inclusos na dotação acima</t>
  </si>
  <si>
    <t>Dotação dajustada com codificação completa na aba smae_vs_da</t>
  </si>
  <si>
    <t>Dotação ajustada conforme sehab informou no smae. Valores foram agrupados</t>
  </si>
  <si>
    <t>86.14.16.482.3005.3.355.44905100.03.1.759.0709.0</t>
  </si>
  <si>
    <t>86.14.16.482.3005.3.355.44905100.03.1.759.0709.1</t>
  </si>
  <si>
    <t>86.22.15.452.3005.5.087.44903900.03.1.759.0709.0</t>
  </si>
  <si>
    <t>86.22.17.451.3008.5.013.44903900.03.1.759.0709.0</t>
  </si>
  <si>
    <t>86.22.17.451.3008.5.013.44905100.03.1.759.0709.0</t>
  </si>
  <si>
    <t>86.22.17.451.3008.5.013.44906100.03.1.759.0709.0</t>
  </si>
  <si>
    <t>86.22.17.451.3008.5.013.44913900.03.1.759.0709.1</t>
  </si>
  <si>
    <t>86.27.18.541.3005.1.703.44909200.03.1.759.0709.1</t>
  </si>
  <si>
    <t>86.27.18.541.3005.1.705.44905100.03.1.759.0709.0</t>
  </si>
  <si>
    <t>87.10.26.181.3009.4.656.33304100.08.1.752.0626.0</t>
  </si>
  <si>
    <t>87.10.26.181.3009.4.656.33903900.08.1.752.0626.0</t>
  </si>
  <si>
    <t>87.10.26.181.3009.4.656.33904700.08.1.752.0626.0</t>
  </si>
  <si>
    <t>87.10.26.453.3009.1.100.44905100.08.1.752.0626.0</t>
  </si>
  <si>
    <t>87.10.26.453.3009.1.100.44905100.08.1.752.0626.1</t>
  </si>
  <si>
    <t>87.10.26.572.3009.1.240.44678300.08.1.752.0626.0</t>
  </si>
  <si>
    <t>87.10.26.572.3009.4.658.33903900.00.2.500.9001.1</t>
  </si>
  <si>
    <t>87.10.26.572.3009.4.658.33903900.08.1.752.0626.1</t>
  </si>
  <si>
    <t>87.10.26.572.3009.6.841.33678300.08.1.752.0626.0</t>
  </si>
  <si>
    <t>90.10.08.243.3012.2.803.33503900.00.1.500.9001.1</t>
  </si>
  <si>
    <t>90.10.08.243.3012.2.803.33903000.00.1.500.9001.0</t>
  </si>
  <si>
    <t>90.10.08.243.3012.2.803.33903900.00.1.500.9001.0</t>
  </si>
  <si>
    <t>90.10.08.243.3012.2.803.33903900.00.1.500.9001.1</t>
  </si>
  <si>
    <t>90.10.08.243.3013.6.160.33503900.08.1.759.0958.0</t>
  </si>
  <si>
    <t>90.10.08.243.3013.6.160.33503900.08.2.759.0958.1</t>
  </si>
  <si>
    <t>91.10.16.122.3024.2.611.33903900.00.1.500.9001.0</t>
  </si>
  <si>
    <t>91.10.16.122.3024.2.611.33903900.08.1.759.8011.0</t>
  </si>
  <si>
    <t>91.10.16.122.3024.2.611.33904700.08.1.759.8011.0</t>
  </si>
  <si>
    <t>91.10.16.122.3024.2.611.33909100.08.1.759.8011.0</t>
  </si>
  <si>
    <t>91.10.16.122.3024.2.611.33913900.00.1.500.9001.0</t>
  </si>
  <si>
    <t>91.10.16.482.3002.1.276.44903900.08.1.759.8011.0</t>
  </si>
  <si>
    <t>91.10.16.482.3002.3.340.33913900.00.1.500.9001.0</t>
  </si>
  <si>
    <t>Dotação corrigida com a codificação completa</t>
  </si>
  <si>
    <t>91.10.16.482.3002.3.353.44903900.00.1.500.0003.1</t>
  </si>
  <si>
    <t>91.10.16.482.3002.3.353.44903900.00.1.500.9001.1</t>
  </si>
  <si>
    <t>91.10.16.482.3002.3.353.44903900.08.1.759.8011.0</t>
  </si>
  <si>
    <t>91.10.16.482.3002.3.353.44905100.00.1.500.0003.1</t>
  </si>
  <si>
    <t>91.10.16.482.3002.3.353.44905100.08.1.759.8011.0</t>
  </si>
  <si>
    <t>91.10.16.482.3002.3.354.44903900.08.1.759.8011.1</t>
  </si>
  <si>
    <t>91.10.16.482.3002.3.358.44903900.08.1.759.8011.0</t>
  </si>
  <si>
    <t>91.10.16.482.3002.4.353.33903900.08.1.759.8011.0</t>
  </si>
  <si>
    <t>91.10.16.482.3002.4.353.33903900.08.1.759.8011.1</t>
  </si>
  <si>
    <t>93.10.08.241.3007.6.154.33503900.00.2.500.9001.1</t>
  </si>
  <si>
    <t>93.10.08.242.3006.6.152.33503900.00.1.500.9001.0</t>
  </si>
  <si>
    <t>93.10.08.242.3006.6.152.33503900.00.2.500.9001.1</t>
  </si>
  <si>
    <t>93.10.08.242.3006.6.152.33503900.02.1.660.0000.0</t>
  </si>
  <si>
    <t>93.10.08.243.3023.2.059.33503900.00.1.500.0004.0</t>
  </si>
  <si>
    <t>93.10.08.243.3023.2.059.33503900.00.1.500.7004.1</t>
  </si>
  <si>
    <t>93.10.08.243.3023.2.059.33503900.00.1.500.9001.0</t>
  </si>
  <si>
    <t>93.10.08.243.3023.2.059.33503900.00.1.500.9001.1</t>
  </si>
  <si>
    <t>93.10.08.243.3023.2.059.33503900.00.2.500.9001.1</t>
  </si>
  <si>
    <t>93.10.08.243.3023.2.059.33503900.02.1.660.0000.0</t>
  </si>
  <si>
    <t>93.10.08.243.3023.2.059.33503900.02.1.660.1083.1</t>
  </si>
  <si>
    <t>93.10.08.243.3023.2.059.33503900.03.1.661.1105.1</t>
  </si>
  <si>
    <t>93.10.08.243.3023.2.059.33503900.03.2.665.1068.1</t>
  </si>
  <si>
    <t>93.10.08.243.3023.6.221.33503900.00.1.500.9001.0</t>
  </si>
  <si>
    <t>93.10.08.243.3023.6.221.33503900.00.2.500.9001.1</t>
  </si>
  <si>
    <t>93.10.08.243.3023.6.221.33503900.02.1.660.0000.0</t>
  </si>
  <si>
    <t>93.10.08.244.3023.4.306.33903700.00.1.500.9001.0</t>
  </si>
  <si>
    <t>93.10.08.244.3023.4.306.33903700.02.1.660.0000.0</t>
  </si>
  <si>
    <t>93.10.08.244.3023.4.306.33903900.00.1.500.9001.0</t>
  </si>
  <si>
    <t>93.10.08.244.3023.4.308.33503900.00.2.500.9001.1</t>
  </si>
  <si>
    <t>93.10.08.244.3023.4.308.33503900.02.1.660.0000.0</t>
  </si>
  <si>
    <t>93.10.08.244.3023.4.308.33503900.02.1.660.1184.1</t>
  </si>
  <si>
    <t>93.10.08.244.3023.4.308.33503900.03.1.661.1107.1</t>
  </si>
  <si>
    <t>93.10.08.244.3023.4.308.33503900.03.1.661.1455.1</t>
  </si>
  <si>
    <t>93.10.08.244.3023.4.308.33503900.03.2.665.1069.1</t>
  </si>
  <si>
    <t>93.10.08.244.3023.4.308.33503900.03.2.665.1070.1</t>
  </si>
  <si>
    <t>93.10.08.244.3023.4.308.33903900.00.1.500.9001.0</t>
  </si>
  <si>
    <t>93.10.08.244.3023.4.308.33903900.00.2.500.9001.1</t>
  </si>
  <si>
    <t>93.10.08.244.3023.4.308.33904700.00.1.500.9001.0</t>
  </si>
  <si>
    <t>93.10.08.244.3023.4.309.33503900.00.1.500.9001.0</t>
  </si>
  <si>
    <t>93.10.08.244.3023.4.309.33503900.00.2.500.9001.1</t>
  </si>
  <si>
    <t>93.10.08.244.3023.4.309.33503900.02.1.660.0000.0</t>
  </si>
  <si>
    <t>93.10.08.244.3023.4.399.33903900.00.1.500.9001.0</t>
  </si>
  <si>
    <t>93.10.08.244.3023.4.399.33904700.00.1.500.9001.0</t>
  </si>
  <si>
    <t>93.10.08.244.3023.4.399.33904800.02.1.660.0000.0</t>
  </si>
  <si>
    <t>93.10.08.244.3023.6.166.33903900.00.1.500.9001.0</t>
  </si>
  <si>
    <t>93.10.08.244.3023.6.166.33904800.00.1.500.9001.0</t>
  </si>
  <si>
    <t>93.10.08.244.3023.6.167.33903300.00.1.500.9001.0</t>
  </si>
  <si>
    <t>93.10.08.244.3023.6.167.33904800.00.1.500.9001.0</t>
  </si>
  <si>
    <t>93.10.08.244.3023.6.206.33503900.00.2.500.9001.1</t>
  </si>
  <si>
    <t>93.10.08.244.3023.6.242.33503900.00.1.500.9001.0</t>
  </si>
  <si>
    <t>93.10.08.244.3023.6.242.33503900.00.2.500.9001.1</t>
  </si>
  <si>
    <t>93.10.08.422.3013.6.178.33503900.00.1.500.9001.0</t>
  </si>
  <si>
    <t>93.10.08.422.3013.6.178.33503900.00.2.500.9001.1</t>
  </si>
  <si>
    <t>94.10.18.541.3005.1.702.44905100.08.1.759.0081.0</t>
  </si>
  <si>
    <t>94.10.18.541.3005.1.702.44905100.08.1.759.0081.1</t>
  </si>
  <si>
    <t>94.10.18.541.3005.1.702.44905100.08.2.759.0081.1</t>
  </si>
  <si>
    <t>94.10.18.541.3005.1.703.44905100.03.1.701.1241.1</t>
  </si>
  <si>
    <t>Inclusa na dotação abaixo</t>
  </si>
  <si>
    <t>Abrange a dotação acima</t>
  </si>
  <si>
    <t>94.10.18.541.3005.1.703.44905100.08.1.759.0081.1</t>
  </si>
  <si>
    <t>94.10.18.541.3005.1.710.44905100.08.1.759.0081.1</t>
  </si>
  <si>
    <t>94.10.18.541.3005.2.702.33903900.08.1.759.0081.0</t>
  </si>
  <si>
    <t>94.10.18.541.3005.2.702.33903900.08.2.759.0081.1</t>
  </si>
  <si>
    <t>94.10.18.541.3005.2.703.33903900.08.1.759.0081.0</t>
  </si>
  <si>
    <t>94.10.18.541.3005.2.703.33903900.08.2.759.0081.1</t>
  </si>
  <si>
    <t>94.10.18.541.3005.5.681.44903900.08.1.759.0081.0</t>
  </si>
  <si>
    <t>94.10.18.541.3005.5.681.44903900.08.1.759.0081.1</t>
  </si>
  <si>
    <t>94.10.18.541.3005.6.659.33909300.08.1.759.0081.0</t>
  </si>
  <si>
    <t>94.10.18.541.3005.7.127.44903900.08.2.759.0081.1</t>
  </si>
  <si>
    <t>98.12.15.452.3022.3.350.44903900.08.1.759.0402.0</t>
  </si>
  <si>
    <t>98.14.16.451.3002.3.357.44905100.08.1.759.0402.1</t>
  </si>
  <si>
    <t>98.14.16.451.3002.3.357.44906100.08.1.759.0402.1</t>
  </si>
  <si>
    <t>Dotação ajustada conforme sehab informou no smae. valores foram agrupados</t>
  </si>
  <si>
    <t>98.14.16.482.3002.3.340.44906100.08.2.759.0402.1</t>
  </si>
  <si>
    <t>Dotação ajustada conforme sehab informou no smae</t>
  </si>
  <si>
    <t>Dotação ajustada conforme sehab informou no smae. Valores agrupados</t>
  </si>
  <si>
    <t>98.14.16.482.3002.3.354.44905100.08.2.759.0402.1</t>
  </si>
  <si>
    <t>98.14.16.482.3002.3.354.44906100.08.1.759.0402.1</t>
  </si>
  <si>
    <t>98.14.16.482.3002.3.354.44906100.08.2.759.0402.1</t>
  </si>
  <si>
    <t>98.14.16.482.3005.3.355.44905100.08.1.759.0402.1</t>
  </si>
  <si>
    <t>98.20.26.453.3009.5.394.44905100.08.1.759.0402.0</t>
  </si>
  <si>
    <t>98.20.26.453.3009.5.394.44905100.08.1.759.0402.1</t>
  </si>
  <si>
    <t>98.22.13.695.3015.5.409.44903900.08.2.759.0402.1</t>
  </si>
  <si>
    <t>98.22.13.695.3015.5.409.44905100.08.1.759.0402.0</t>
  </si>
  <si>
    <t>98.22.13.695.3015.5.409.44905100.08.2.759.0402.1</t>
  </si>
  <si>
    <t>98.22.15.451.3009.5.100.44903900.08.1.759.0402.0</t>
  </si>
  <si>
    <t>98.22.15.451.3009.5.100.44903900.08.1.759.0402.1</t>
  </si>
  <si>
    <t>98.22.15.451.3009.5.100.44905100.08.1.759.0402.0</t>
  </si>
  <si>
    <t>98.22.15.451.3009.5.100.44906100.08.1.759.0402.0</t>
  </si>
  <si>
    <t>98.22.15.451.3009.5.187.44905100.08.2.759.0402.1</t>
  </si>
  <si>
    <t>98.22.15.451.3009.5.287.44903900.08.1.759.0402.0</t>
  </si>
  <si>
    <t>98.22.15.451.3009.5.287.44903900.08.2.759.0402.1</t>
  </si>
  <si>
    <t>98.22.17.451.3008.5.013.44905100.08.1.759.0402.0</t>
  </si>
  <si>
    <t>98.22.26.453.3009.1.095.44905100.08.1.759.0402.0</t>
  </si>
  <si>
    <t>98.22.26.453.3009.1.095.44906100.08.1.759.0402.0</t>
  </si>
  <si>
    <t>98.22.26.453.3009.1.099.44903900.08.1.759.0402.0</t>
  </si>
  <si>
    <t>98.22.26.453.3009.1.099.44903900.08.2.759.0402.1</t>
  </si>
  <si>
    <t>98.22.26.453.3009.1.099.44906100.08.2.759.0402.1</t>
  </si>
  <si>
    <t>98.22.26.453.3009.5.105.44903900.08.1.759.0402.0</t>
  </si>
  <si>
    <t>98.22.26.453.3009.5.105.44903900.08.1.759.0402.1</t>
  </si>
  <si>
    <t>98.22.26.453.3009.5.105.44905100.08.1.759.0402.0</t>
  </si>
  <si>
    <t>98.22.26.453.3009.5.105.44905100.08.1.759.0402.1</t>
  </si>
  <si>
    <t>98.22.26.453.3009.5.105.44905100.08.2.759.0402.1</t>
  </si>
  <si>
    <t>98.25.13.391.3001.5.957.44905100.08.1.759.0402.0</t>
  </si>
  <si>
    <t>98.25.13.391.3001.5.957.44905100.08.1.759.0402.1</t>
  </si>
  <si>
    <t>Somada com dotação abaixo</t>
  </si>
  <si>
    <t>98.25.13.392.3001.5.425.44905100.08.1.759.0402.1</t>
  </si>
  <si>
    <t>Inclusa na dotação acima</t>
  </si>
  <si>
    <t>98.25.13.392.3001.5.960.44903900.08.1.759.0402.0</t>
  </si>
  <si>
    <t>98.25.13.392.3001.5.960.44903900.08.1.759.0402.1</t>
  </si>
  <si>
    <t>98.25.13.392.3001.5.960.44905100.08.1.759.0402.0</t>
  </si>
  <si>
    <t>98.25.13.392.3001.5.960.44905100.08.1.759.0402.1</t>
  </si>
  <si>
    <t>98.27.18.541.3005.1.702.44906100.08.1.759.0402.1</t>
  </si>
  <si>
    <t>98.29.15.451.3022.3.350.44905100.08.1.759.0402.0</t>
  </si>
  <si>
    <t>98.29.15.451.3022.3.350.44913900.08.1.759.0402.0</t>
  </si>
  <si>
    <t>98.29.15.451.3022.5.507.44913900.08.1.759.0402.0</t>
  </si>
  <si>
    <t>99.10.15.452.3022.6.027.33678300.08.1.751.0253.0</t>
  </si>
  <si>
    <t>DETALHE IMPORTANTE</t>
  </si>
  <si>
    <t>Para inserir a Tabela Dinâmica selecionada, tivemos que organizar seus dados em colunas com uma única linha de cabeçalho.</t>
  </si>
  <si>
    <t>Campo1</t>
  </si>
  <si>
    <t>Campo2</t>
  </si>
  <si>
    <t>Campo3</t>
  </si>
  <si>
    <t>Campo4</t>
  </si>
  <si>
    <t>14.10.16.482.3002.3.354.44903900.00</t>
  </si>
  <si>
    <t>86.14.16.482.3002.3.354.44903900.03</t>
  </si>
  <si>
    <t>86.14.16.482.3005.3.355.44903900.03</t>
  </si>
  <si>
    <t>91.10.16.482.3002.3.340.44905100.00.1.500.0003</t>
  </si>
  <si>
    <t>91.10.16.482.3002.3.340.44909200.00.1.500.0003.1</t>
  </si>
  <si>
    <t>14.10.16.451.3002.3.357.44905100.00</t>
  </si>
  <si>
    <t>14.10.16.451.3002.3.357.44905100.02</t>
  </si>
  <si>
    <t>86.14.16.451.3002.3.357.44905100.03</t>
  </si>
  <si>
    <t>86.14.16.482.3002.3.354.44905100.03</t>
  </si>
  <si>
    <t>86.14.16.482.3005.3.355.44905100.03</t>
  </si>
  <si>
    <t>98.14.16.451.3002.3.357.44905100.08</t>
  </si>
  <si>
    <t>14.10.16.482.3002.3.356.44903900.00</t>
  </si>
  <si>
    <t>86.14.16.482.3002.3.356.44903900.03</t>
  </si>
  <si>
    <t>93.10.08.241.3007.2.902.33503900.00</t>
  </si>
  <si>
    <t>93.10.08.241.3007.6.154.33503900.00</t>
  </si>
  <si>
    <t>93.10.08.244.3023.6.206.33503900.00</t>
  </si>
  <si>
    <t>16.10.12.368.3010.3.363.44906100.00</t>
  </si>
  <si>
    <t>16.10.12.361.3010.3.365.44903900.00.1.500.0003</t>
  </si>
  <si>
    <t>19.10.27.811.3017.3.377.44903900.00</t>
  </si>
  <si>
    <t>19.10.27.811.3017.4.550.33904800.00</t>
  </si>
  <si>
    <t>19.10.27.811.3017.4.560.33503900.00.1.500.9001</t>
  </si>
  <si>
    <t>19.10.27.811.3017.4.560.44905200.00.1.500.9001</t>
  </si>
  <si>
    <t>19.10.27.811.3017.4.570.33503900.00</t>
  </si>
  <si>
    <t>19.10.27.811.3017.4.570.33508500.00</t>
  </si>
  <si>
    <t>19.10.27.812.3017.3.512.44903900.00</t>
  </si>
  <si>
    <t>19.10.27.812.3017.3.512.44903900.00.1.500.0003</t>
  </si>
  <si>
    <t>19.10.27.812.3017.3.512.44903900.00.1.500.9001</t>
  </si>
  <si>
    <t>98.29.15.451.3022.3.664.44905100.08</t>
  </si>
  <si>
    <t>98.29.15.451.3022.3.664.44913900.08</t>
  </si>
  <si>
    <t>16.10.12.368.3010.3.364.44915100.00.1.500.9001</t>
  </si>
  <si>
    <t>98.25.13.392.3001.5.425.44905100.08</t>
  </si>
  <si>
    <t>34.10.14.422.3018.4.327.33903100.00</t>
  </si>
  <si>
    <t>23.10.24.126.3018.4.305.33903900.00</t>
  </si>
  <si>
    <t>27.10.18.541.3005.1.702.44905100.00</t>
  </si>
  <si>
    <t>27.10.18.541.3005.1.702.44909200.00</t>
  </si>
  <si>
    <t>86.27.18.541.3005.1.702.44905100.03</t>
  </si>
  <si>
    <t>86.27.18.541.3005.1.702.44909200.03</t>
  </si>
  <si>
    <t>86.27.18.541.3005.1.703.44905100.03</t>
  </si>
  <si>
    <t>94.10.18.541.3005.1.703.44905100.03</t>
  </si>
  <si>
    <t>94.10.18.541.3005.1.703.44905100.08</t>
  </si>
  <si>
    <t>23.10.04.126.3011.1.358.44903000.00</t>
  </si>
  <si>
    <t>23.10.04.126.3011.1.358.44903900.00</t>
  </si>
  <si>
    <t>23.10.04.126.3011.1.358.44905100.00</t>
  </si>
  <si>
    <t>23.10.04.126.3011.1.358.44905200.00</t>
  </si>
  <si>
    <t>23.10.04.126.3011.2.403.33903000.00</t>
  </si>
  <si>
    <t>23.10.04.126.3011.2.403.33903400.00</t>
  </si>
  <si>
    <t>23.10.04.126.3011.2.403.33903700.00</t>
  </si>
  <si>
    <t>23.10.04.126.3011.2.403.33903900.00</t>
  </si>
  <si>
    <t>23.10.04.126.3011.2.403.33904000.00</t>
  </si>
  <si>
    <t>16.10.12.361.3010.3.366.44905100.00</t>
  </si>
  <si>
    <t>16.10.12.365.3025.2.878.33903900.00</t>
  </si>
  <si>
    <t>16.10.12.365.3025.3.360.44905100.00</t>
  </si>
  <si>
    <t>16.10.12.365.3025.3.362.44905100.00.1.500.0003</t>
  </si>
  <si>
    <t>16.10.12.368.3010.2.830.33903900.00.1.500.9001</t>
  </si>
  <si>
    <t>25.10.13.392.3001.6.371.33903000.00</t>
  </si>
  <si>
    <t>25.10.13.392.3001.6.371.33903900.00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</si>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</sst>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sz val="12"/>
      <color theme="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144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pivotButton="1"/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left" vertical="center" wrapText="1"/>
    </xf>
    <xf numFmtId="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09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Daniel" id="{4E4E7E0D-BD8F-4ED1-849D-FBF30E9FB4E7}">
    <nsvFilter filterId="{8FE70850-180A-4FB2-B06F-2B721B611847}" ref="A1:F2264" tableId="1">
      <columnFilter colId="0" id="{7D34F1FD-AB4C-4EC6-A4C6-905C5753FE78}">
        <filter colId="0">
          <x:filters>
            <x:filter val="S"/>
          </x:filters>
        </filter>
      </columnFilter>
    </nsvFilter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Daniel" id="{3382F824-118F-4486-AB1D-2D331FD8FCFC}">
    <nsvFilter filterId="{9C447D08-50CA-46E7-9C25-2206BDE69470}" ref="A2:AR264" tableId="3"/>
    <nsvFilter filterId="{DFED91E3-8E03-43D2-81E5-F3D7189518C9}" ref="A267:AS529" tableId="4">
      <sortRules>
        <sortRule colId="1" id="{E1A9EE82-7EEE-4CD2-9C5A-C91AA18747AF}">
          <sortCondition ref="B267:B529"/>
        </sortRule>
        <sortRule colId="3" id="{6BE3C604-8C15-42CF-8610-2E15A5AE26E8}">
          <sortCondition ref="D267:D529"/>
        </sortRule>
      </sortRules>
    </nsvFilter>
  </namedSheetView>
</namedSheetViews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Daniel" id="{2104DDA0-DE3C-40FF-846F-684F944DE211}">
    <nsvFilter filterId="{9C447D08-50CA-46E7-9C25-2206BDE69470}" ref="A2:AR264" tableId="6"/>
    <nsvFilter filterId="{DFED91E3-8E03-43D2-81E5-F3D7189518C9}" ref="A267:AS379" tableId="7">
      <sortRules>
        <sortRule colId="1" id="{E3604FCB-5392-403D-B70E-42057038D0DB}">
          <sortCondition ref="B267:B379"/>
        </sortRule>
        <sortRule colId="3" id="{1FB0D469-58CB-4148-854F-2AB446DF82BD}">
          <sortCondition ref="D267:D379"/>
        </sortRule>
      </sortRules>
    </nsvFilter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Bruno Garcia" refreshedDate="45364.56607291667" createdVersion="8" refreshedVersion="8" minRefreshableVersion="3" recordCount="2261" xr:uid="{95A1BE6E-0100-48EF-AE4B-36BBFC39CF63}">
  <cacheSource type="worksheet">
    <worksheetSource ref="A1:F2262" sheet="smae_x_da"/>
  </cacheSource>
  <cacheFields count="9">
    <cacheField name="IDRGP" numFmtId="0">
      <sharedItems count="2">
        <s v="N"/>
        <s v="S"/>
      </sharedItems>
    </cacheField>
    <cacheField name="Órgão" numFmtId="0">
      <sharedItems count="13">
        <e v="#N/A"/>
        <s v="SMS"/>
        <s v="SME"/>
        <s v="SEHAB"/>
        <s v="SMADS"/>
        <s v="SEME"/>
        <s v="SMSUB"/>
        <s v="SMUL"/>
        <s v="SMC"/>
        <s v="SEPE"/>
        <s v="SMIT; SETRAM"/>
        <s v="SVMA"/>
        <s v="SMIT"/>
      </sharedItems>
    </cacheField>
    <cacheField name="Nº" numFmtId="0">
      <sharedItems containsSemiMixedTypes="0" containsString="0" containsNumber="1" containsInteger="1" minValue="1" maxValue="84" count="70">
        <n v="1"/>
        <n v="2"/>
        <n v="3"/>
        <n v="4"/>
        <n v="5"/>
        <n v="7"/>
        <n v="8"/>
        <n v="9"/>
        <n v="10"/>
        <n v="11"/>
        <n v="12"/>
        <n v="13"/>
        <n v="14"/>
        <n v="16"/>
        <n v="17"/>
        <n v="18"/>
        <n v="19"/>
        <n v="20"/>
        <n v="21"/>
        <n v="22"/>
        <n v="23"/>
        <n v="24"/>
        <n v="25"/>
        <n v="26"/>
        <n v="28"/>
        <n v="29"/>
        <n v="30"/>
        <n v="32"/>
        <n v="33"/>
        <n v="34"/>
        <n v="35"/>
        <n v="36"/>
        <n v="37"/>
        <n v="39"/>
        <n v="40"/>
        <n v="42"/>
        <n v="43"/>
        <n v="44"/>
        <n v="45"/>
        <n v="46"/>
        <n v="47"/>
        <n v="48"/>
        <n v="50"/>
        <n v="51"/>
        <n v="53"/>
        <n v="54"/>
        <n v="55"/>
        <n v="57"/>
        <n v="58"/>
        <n v="59"/>
        <n v="60"/>
        <n v="61"/>
        <n v="62"/>
        <n v="63"/>
        <n v="64"/>
        <n v="65"/>
        <n v="66"/>
        <n v="69"/>
        <n v="70"/>
        <n v="71"/>
        <n v="72"/>
        <n v="74"/>
        <n v="75"/>
        <n v="76"/>
        <n v="77"/>
        <n v="78"/>
        <n v="80"/>
        <n v="81"/>
        <n v="83"/>
        <n v="84"/>
      </sharedItems>
    </cacheField>
    <cacheField name="Descrição" numFmtId="0">
      <sharedItems/>
    </cacheField>
    <cacheField name="Dotações Orçamentárias" numFmtId="0">
      <sharedItems/>
    </cacheField>
    <cacheField name="SMAE" numFmtId="4">
      <sharedItems containsSemiMixedTypes="0" containsString="0" containsNumber="1" minValue="0" maxValue="1540235837.24"/>
    </cacheField>
    <cacheField name="DA" numFmtId="4">
      <sharedItems containsMixedTypes="1" containsNumber="1" minValue="353" maxValue="2814228869.9199986"/>
    </cacheField>
    <cacheField name="smae_vs_da" numFmtId="0">
      <sharedItems containsMixedTypes="1" containsNumber="1" containsInteger="1" minValue="0" maxValue="0" count="5">
        <s v="SMAE &lt; DA"/>
        <s v="SMAE = 0"/>
        <s v="SMAE &gt; DA"/>
        <s v="SMAE = DA"/>
        <n v="0" u="1"/>
      </sharedItems>
    </cacheField>
    <cacheField name="Observaçõ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1">
  <r>
    <x v="0"/>
    <x v="0"/>
    <x v="0"/>
    <s v="Atender 1.900.000 pessoas em programas de transferência de renda e/ou apoio nutricional."/>
    <s v="16.24.12.306.3016.2.873.33903200.00"/>
    <n v="1373228.72"/>
    <s v=""/>
    <x v="0"/>
    <m/>
  </r>
  <r>
    <x v="0"/>
    <x v="0"/>
    <x v="0"/>
    <s v="Atender 1.900.000 pessoas em programas de transferência de renda e/ou apoio nutricional."/>
    <s v="16.24.12.306.3016.2.873.33903900.00"/>
    <n v="3057699.4"/>
    <s v=""/>
    <x v="0"/>
    <m/>
  </r>
  <r>
    <x v="0"/>
    <x v="0"/>
    <x v="0"/>
    <s v="Atender 1.900.000 pessoas em programas de transferência de renda e/ou apoio nutricional."/>
    <s v="30.10.08.605.3016.4.470.33903900.00"/>
    <n v="349717.4"/>
    <s v=""/>
    <x v="0"/>
    <m/>
  </r>
  <r>
    <x v="0"/>
    <x v="0"/>
    <x v="0"/>
    <s v="Atender 1.900.000 pessoas em programas de transferência de renda e/ou apoio nutricional."/>
    <s v="30.10.08.605.3016.4.470.33903900.00"/>
    <n v="42945.23"/>
    <s v=""/>
    <x v="0"/>
    <m/>
  </r>
  <r>
    <x v="0"/>
    <x v="0"/>
    <x v="0"/>
    <s v="Atender 1.900.000 pessoas em programas de transferência de renda e/ou apoio nutricional."/>
    <s v="30.10.08.605.3016.4.470.33903900.00"/>
    <n v="205971"/>
    <s v=""/>
    <x v="0"/>
    <m/>
  </r>
  <r>
    <x v="0"/>
    <x v="0"/>
    <x v="0"/>
    <s v="Atender 1.900.000 pessoas em programas de transferência de renda e/ou apoio nutricional."/>
    <s v="30.10.08.605.3016.4.470.33903900.00"/>
    <n v="15696"/>
    <s v=""/>
    <x v="0"/>
    <m/>
  </r>
  <r>
    <x v="0"/>
    <x v="0"/>
    <x v="0"/>
    <s v="Atender 1.900.000 pessoas em programas de transferência de renda e/ou apoio nutricional."/>
    <s v="30.10.08.605.3016.4.470.33903900.00"/>
    <n v="636555.6"/>
    <s v=""/>
    <x v="0"/>
    <m/>
  </r>
  <r>
    <x v="0"/>
    <x v="0"/>
    <x v="0"/>
    <s v="Atender 1.900.000 pessoas em programas de transferência de renda e/ou apoio nutricional."/>
    <s v="30.10.08.605.3016.5.474.44909300.02"/>
    <n v="116309.43"/>
    <s v=""/>
    <x v="0"/>
    <m/>
  </r>
  <r>
    <x v="0"/>
    <x v="0"/>
    <x v="0"/>
    <s v="Atender 1.900.000 pessoas em programas de transferência de renda e/ou apoio nutricional."/>
    <s v="78.10.14.422.3023.4.426.33503900.00"/>
    <n v="270000"/>
    <s v=""/>
    <x v="0"/>
    <m/>
  </r>
  <r>
    <x v="0"/>
    <x v="0"/>
    <x v="0"/>
    <s v="Atender 1.900.000 pessoas em programas de transferência de renda e/ou apoio nutricional."/>
    <s v="78.10.14.422.3023.4.426.33503900.00"/>
    <n v="789963.72"/>
    <s v=""/>
    <x v="0"/>
    <m/>
  </r>
  <r>
    <x v="0"/>
    <x v="0"/>
    <x v="0"/>
    <s v="Atender 1.900.000 pessoas em programas de transferência de renda e/ou apoio nutricional."/>
    <s v="78.10.14.422.3023.4.426.33503900.00"/>
    <n v="0"/>
    <s v=""/>
    <x v="1"/>
    <m/>
  </r>
  <r>
    <x v="0"/>
    <x v="0"/>
    <x v="0"/>
    <s v="Atender 1.900.000 pessoas em programas de transferência de renda e/ou apoio nutricional."/>
    <s v="78.10.14.422.3023.4.426.33503900.00"/>
    <n v="0"/>
    <s v=""/>
    <x v="1"/>
    <m/>
  </r>
  <r>
    <x v="0"/>
    <x v="0"/>
    <x v="0"/>
    <s v="Atender 1.900.000 pessoas em programas de transferência de renda e/ou apoio nutricional."/>
    <s v="78.10.14.422.3023.4.426.33503900.00"/>
    <n v="1221864.75"/>
    <s v=""/>
    <x v="0"/>
    <m/>
  </r>
  <r>
    <x v="0"/>
    <x v="0"/>
    <x v="0"/>
    <s v="Atender 1.900.000 pessoas em programas de transferência de renda e/ou apoio nutricional."/>
    <s v="78.10.14.422.3023.4.426.33903200.00"/>
    <n v="95425602"/>
    <s v=""/>
    <x v="0"/>
    <m/>
  </r>
  <r>
    <x v="0"/>
    <x v="0"/>
    <x v="0"/>
    <s v="Atender 1.900.000 pessoas em programas de transferência de renda e/ou apoio nutricional."/>
    <s v="78.10.14.422.3023.4.426.33903200.00"/>
    <n v="26878051.199999999"/>
    <s v=""/>
    <x v="0"/>
    <m/>
  </r>
  <r>
    <x v="0"/>
    <x v="0"/>
    <x v="0"/>
    <s v="Atender 1.900.000 pessoas em programas de transferência de renda e/ou apoio nutricional."/>
    <s v="78.10.14.422.3023.4.426.33903900.00"/>
    <n v="0"/>
    <s v=""/>
    <x v="1"/>
    <m/>
  </r>
  <r>
    <x v="0"/>
    <x v="0"/>
    <x v="0"/>
    <s v="Atender 1.900.000 pessoas em programas de transferência de renda e/ou apoio nutricional."/>
    <s v="78.10.14.422.3023.4.426.33903900.00"/>
    <n v="1055554.78"/>
    <s v=""/>
    <x v="0"/>
    <m/>
  </r>
  <r>
    <x v="0"/>
    <x v="0"/>
    <x v="0"/>
    <s v="Atender 1.900.000 pessoas em programas de transferência de renda e/ou apoio nutricional."/>
    <s v="78.10.14.422.3023.4.426.33903900.00"/>
    <n v="6064533.8700000001"/>
    <s v=""/>
    <x v="0"/>
    <m/>
  </r>
  <r>
    <x v="0"/>
    <x v="0"/>
    <x v="0"/>
    <s v="Atender 1.900.000 pessoas em programas de transferência de renda e/ou apoio nutricional."/>
    <s v="78.10.14.422.3023.4.426.33903900.00"/>
    <n v="1128842.28"/>
    <s v=""/>
    <x v="0"/>
    <m/>
  </r>
  <r>
    <x v="0"/>
    <x v="0"/>
    <x v="0"/>
    <s v="Atender 1.900.000 pessoas em programas de transferência de renda e/ou apoio nutricional."/>
    <s v="93.10.08.244.3023.6.166.33904800.00"/>
    <n v="7606818"/>
    <s v=""/>
    <x v="0"/>
    <m/>
  </r>
  <r>
    <x v="0"/>
    <x v="0"/>
    <x v="0"/>
    <s v="Atender 1.900.000 pessoas em programas de transferência de renda e/ou apoio nutricional."/>
    <s v="93.10.08.244.3023.6.167.33903200.00"/>
    <n v="2039000"/>
    <s v=""/>
    <x v="0"/>
    <m/>
  </r>
  <r>
    <x v="0"/>
    <x v="0"/>
    <x v="0"/>
    <s v="Atender 1.900.000 pessoas em programas de transferência de renda e/ou apoio nutricional."/>
    <s v="93.10.08.244.3023.6.167.33903200.00"/>
    <n v="2854600"/>
    <s v=""/>
    <x v="0"/>
    <m/>
  </r>
  <r>
    <x v="0"/>
    <x v="0"/>
    <x v="0"/>
    <s v="Atender 1.900.000 pessoas em programas de transferência de renda e/ou apoio nutricional."/>
    <s v="93.10.08.244.3023.6.167.33903200.03"/>
    <n v="59035.199999999997"/>
    <s v=""/>
    <x v="0"/>
    <m/>
  </r>
  <r>
    <x v="0"/>
    <x v="0"/>
    <x v="1"/>
    <s v="Implantar o Prontuário Eletrônico em 100% das UBS do Município."/>
    <s v="84.10.10.126.3024.2.171.33904000.00"/>
    <n v="10559091.880000001"/>
    <s v=""/>
    <x v="0"/>
    <m/>
  </r>
  <r>
    <x v="0"/>
    <x v="0"/>
    <x v="1"/>
    <s v="Implantar o Prontuário Eletrônico em 100% das UBS do Município."/>
    <s v="84.10.10.126.3024.2.171.33904000.00.1.500.9001.0"/>
    <n v="17699451.120000001"/>
    <s v=""/>
    <x v="0"/>
    <m/>
  </r>
  <r>
    <x v="1"/>
    <x v="1"/>
    <x v="2"/>
    <s v="Implantar 40 novos equipamentos de saúde no município."/>
    <s v="07.10.10.301.3003.5.204.44505100.08.2.759.1224.1"/>
    <n v="8756657.9600000009"/>
    <n v="7110692.3700000001"/>
    <x v="2"/>
    <m/>
  </r>
  <r>
    <x v="1"/>
    <x v="1"/>
    <x v="2"/>
    <s v="Implantar 40 novos equipamentos de saúde no município."/>
    <s v="07.10.10.301.3003.5.204.44905100.08.2.759.1224.1"/>
    <n v="2460055.21"/>
    <n v="9145625.5299999975"/>
    <x v="0"/>
    <m/>
  </r>
  <r>
    <x v="1"/>
    <x v="1"/>
    <x v="2"/>
    <s v="Implantar 40 novos equipamentos de saúde no município."/>
    <s v="07.10.10.301.3003.5.204.44905100.10.2.755.1224.1"/>
    <n v="1051290.25"/>
    <n v="4295079.3"/>
    <x v="0"/>
    <m/>
  </r>
  <r>
    <x v="1"/>
    <x v="1"/>
    <x v="2"/>
    <s v="Implantar 40 novos equipamentos de saúde no município."/>
    <s v="84.10.10.301.3003.2.520.33508500.00.1.500.9001.0"/>
    <n v="581144925.51999998"/>
    <n v="2814228869.9199986"/>
    <x v="0"/>
    <m/>
  </r>
  <r>
    <x v="1"/>
    <x v="1"/>
    <x v="2"/>
    <s v="Implantar 40 novos equipamentos de saúde no município."/>
    <s v="84.11.10.301.3003.5.204.44905100.00.1.500.0003.0"/>
    <n v="1588900.31"/>
    <n v="2267562.2300000004"/>
    <x v="0"/>
    <m/>
  </r>
  <r>
    <x v="1"/>
    <x v="1"/>
    <x v="2"/>
    <s v="Implantar 40 novos equipamentos de saúde no município."/>
    <s v="84.11.10.301.3003.5.204.44905100.00.1.500.9001.0"/>
    <n v="7140691.1299999999"/>
    <n v="8259090.6500000004"/>
    <x v="0"/>
    <m/>
  </r>
  <r>
    <x v="1"/>
    <x v="1"/>
    <x v="2"/>
    <s v="Implantar 40 novos equipamentos de saúde no município."/>
    <s v="84.11.10.301.3003.5.204.44905100.01.1.634.1225.0"/>
    <n v="34676257.479999997"/>
    <n v="36263835.290000014"/>
    <x v="0"/>
    <m/>
  </r>
  <r>
    <x v="1"/>
    <x v="1"/>
    <x v="2"/>
    <s v="Implantar 40 novos equipamentos de saúde no município."/>
    <s v="84.11.10.301.3003.5.204.44905100.01.2.634.1225.1"/>
    <n v="11683265.699999999"/>
    <n v="10433719.91"/>
    <x v="2"/>
    <m/>
  </r>
  <r>
    <x v="1"/>
    <x v="1"/>
    <x v="2"/>
    <s v="Implantar 40 novos equipamentos de saúde no município."/>
    <s v="84.11.10.302.3003.5.204.44905100.00.1.500.0003.0"/>
    <n v="5246360.32"/>
    <n v="5510059.4400000004"/>
    <x v="0"/>
    <m/>
  </r>
  <r>
    <x v="1"/>
    <x v="1"/>
    <x v="2"/>
    <s v="Implantar 40 novos equipamentos de saúde no município."/>
    <s v="84.11.10.302.3003.5.204.44905100.00.1.500.9001.0"/>
    <n v="3660708.44"/>
    <n v="7597706.1899999976"/>
    <x v="0"/>
    <m/>
  </r>
  <r>
    <x v="1"/>
    <x v="1"/>
    <x v="2"/>
    <s v="Implantar 40 novos equipamentos de saúde no município."/>
    <s v="84.11.10.302.3003.5.204.44905100.01.1.634.1225.0"/>
    <n v="29824477.77"/>
    <n v="29824477.769999996"/>
    <x v="3"/>
    <m/>
  </r>
  <r>
    <x v="1"/>
    <x v="1"/>
    <x v="3"/>
    <s v="Reformar e/ou reequipar 300 equipamentos de saúde no município."/>
    <s v="02.10.10.122.3011.2.818.44905200.00.1.500.9001.0"/>
    <n v="156841.25"/>
    <n v="198558.85"/>
    <x v="0"/>
    <m/>
  </r>
  <r>
    <x v="1"/>
    <x v="1"/>
    <x v="3"/>
    <s v="Reformar e/ou reequipar 300 equipamentos de saúde no município."/>
    <s v="02.10.10.122.3011.2.818.44905200.00.1.500.9001.1"/>
    <n v="0"/>
    <n v="25500"/>
    <x v="1"/>
    <m/>
  </r>
  <r>
    <x v="1"/>
    <x v="1"/>
    <x v="3"/>
    <s v="Reformar e/ou reequipar 300 equipamentos de saúde no município."/>
    <s v="02.10.10.302.3026.1.536.44905100.00.1.500.7026.1"/>
    <n v="0"/>
    <s v=""/>
    <x v="1"/>
    <m/>
  </r>
  <r>
    <x v="1"/>
    <x v="1"/>
    <x v="3"/>
    <s v="Reformar e/ou reequipar 300 equipamentos de saúde no município."/>
    <s v="02.10.10.302.3026.2.507.44905200.00.1.500.7021.1"/>
    <n v="0"/>
    <n v="567127.6"/>
    <x v="1"/>
    <m/>
  </r>
  <r>
    <x v="1"/>
    <x v="1"/>
    <x v="3"/>
    <s v="Reformar e/ou reequipar 300 equipamentos de saúde no município."/>
    <s v="02.10.10.302.3026.2.507.44905200.00.1.500.7043.1"/>
    <n v="112076.02"/>
    <n v="145426.01999999999"/>
    <x v="0"/>
    <m/>
  </r>
  <r>
    <x v="1"/>
    <x v="1"/>
    <x v="3"/>
    <s v="Reformar e/ou reequipar 300 equipamentos de saúde no município."/>
    <s v="02.10.10.302.3026.2.507.44905200.00.1.500.7049.1"/>
    <n v="0"/>
    <s v=""/>
    <x v="1"/>
    <m/>
  </r>
  <r>
    <x v="1"/>
    <x v="1"/>
    <x v="3"/>
    <s v="Reformar e/ou reequipar 300 equipamentos de saúde no município."/>
    <s v="02.10.10.302.3026.2.507.44905200.00.1.500.9001.0"/>
    <n v="412647.4"/>
    <n v="412647.4"/>
    <x v="3"/>
    <m/>
  </r>
  <r>
    <x v="1"/>
    <x v="1"/>
    <x v="3"/>
    <s v="Reformar e/ou reequipar 300 equipamentos de saúde no município."/>
    <s v="02.10.10.302.3026.2.507.44905200.00.2.500.7043.1"/>
    <n v="0"/>
    <n v="300000"/>
    <x v="1"/>
    <m/>
  </r>
  <r>
    <x v="1"/>
    <x v="1"/>
    <x v="3"/>
    <s v="Reformar e/ou reequipar 300 equipamentos de saúde no município."/>
    <s v="02.10.10.302.3026.2.507.44905200.06.1.501.9001.0"/>
    <n v="179026.95"/>
    <n v="179026.95"/>
    <x v="3"/>
    <m/>
  </r>
  <r>
    <x v="1"/>
    <x v="1"/>
    <x v="3"/>
    <s v="Reformar e/ou reequipar 300 equipamentos de saúde no município."/>
    <s v="07.10.10.301.3003.5.204.44505200.08.2.759.1224.1"/>
    <n v="3870279.58"/>
    <n v="2498639.2800000003"/>
    <x v="2"/>
    <m/>
  </r>
  <r>
    <x v="1"/>
    <x v="1"/>
    <x v="3"/>
    <s v="Reformar e/ou reequipar 300 equipamentos de saúde no município."/>
    <s v="07.10.10.302.3003.5.204.44505200.08.2.759.1224.1"/>
    <n v="1977306.2"/>
    <n v="1000000"/>
    <x v="2"/>
    <m/>
  </r>
  <r>
    <x v="1"/>
    <x v="1"/>
    <x v="3"/>
    <s v="Reformar e/ou reequipar 300 equipamentos de saúde no município."/>
    <s v="07.10.10.302.3003.5.204.44905200.08.2.759.1224.1"/>
    <n v="0"/>
    <s v=""/>
    <x v="1"/>
    <m/>
  </r>
  <r>
    <x v="1"/>
    <x v="1"/>
    <x v="3"/>
    <s v="Reformar e/ou reequipar 300 equipamentos de saúde no município."/>
    <s v="84.10.10.122.3011.2.818.44905200.00.1.500.9001.0"/>
    <n v="90233.27"/>
    <s v=""/>
    <x v="0"/>
    <m/>
  </r>
  <r>
    <x v="1"/>
    <x v="1"/>
    <x v="3"/>
    <s v="Reformar e/ou reequipar 300 equipamentos de saúde no município."/>
    <s v="84.10.10.122.3011.2.818.44905200.00.2.500.9001.1"/>
    <n v="3309568"/>
    <s v=""/>
    <x v="0"/>
    <m/>
  </r>
  <r>
    <x v="1"/>
    <x v="1"/>
    <x v="3"/>
    <s v="Reformar e/ou reequipar 300 equipamentos de saúde no município."/>
    <s v="84.10.10.122.3024.2.100.44905200.00.1.500.9001.0"/>
    <n v="35110"/>
    <s v=""/>
    <x v="0"/>
    <m/>
  </r>
  <r>
    <x v="1"/>
    <x v="1"/>
    <x v="3"/>
    <s v="Reformar e/ou reequipar 300 equipamentos de saúde no município."/>
    <s v="84.10.10.301.3003.1.525.44905100.00.1.500.9001.1"/>
    <n v="18137829.16"/>
    <n v="23943522.449999996"/>
    <x v="0"/>
    <m/>
  </r>
  <r>
    <x v="1"/>
    <x v="1"/>
    <x v="3"/>
    <s v="Reformar e/ou reequipar 300 equipamentos de saúde no município."/>
    <s v="84.10.10.301.3003.1.526.44505100.00.1.500.7018.1"/>
    <n v="199931.89"/>
    <n v="199931.89"/>
    <x v="3"/>
    <m/>
  </r>
  <r>
    <x v="1"/>
    <x v="1"/>
    <x v="3"/>
    <s v="Reformar e/ou reequipar 300 equipamentos de saúde no município."/>
    <s v="84.10.10.301.3003.1.526.44505100.00.1.500.7020.1"/>
    <n v="102802.3"/>
    <s v=""/>
    <x v="0"/>
    <m/>
  </r>
  <r>
    <x v="1"/>
    <x v="1"/>
    <x v="3"/>
    <s v="Reformar e/ou reequipar 300 equipamentos de saúde no município."/>
    <s v="84.10.10.301.3003.1.526.44505100.00.1.500.7042.1"/>
    <n v="379306.23"/>
    <n v="379306.23"/>
    <x v="3"/>
    <m/>
  </r>
  <r>
    <x v="1"/>
    <x v="1"/>
    <x v="3"/>
    <s v="Reformar e/ou reequipar 300 equipamentos de saúde no município."/>
    <s v="84.10.10.301.3003.1.526.44505100.00.1.500.7049.1"/>
    <n v="1033978.74"/>
    <n v="448946.01"/>
    <x v="2"/>
    <m/>
  </r>
  <r>
    <x v="1"/>
    <x v="1"/>
    <x v="3"/>
    <s v="Reformar e/ou reequipar 300 equipamentos de saúde no município."/>
    <s v="84.10.10.301.3003.1.526.44505100.00.1.500.7999.1"/>
    <n v="2811838.48"/>
    <n v="1023838.48"/>
    <x v="2"/>
    <m/>
  </r>
  <r>
    <x v="1"/>
    <x v="1"/>
    <x v="3"/>
    <s v="Reformar e/ou reequipar 300 equipamentos de saúde no município."/>
    <s v="84.10.10.301.3003.1.526.44505100.00.1.500.9001.1"/>
    <n v="5878443.3399999999"/>
    <n v="3674443.3399999994"/>
    <x v="2"/>
    <m/>
  </r>
  <r>
    <x v="1"/>
    <x v="1"/>
    <x v="3"/>
    <s v="Reformar e/ou reequipar 300 equipamentos de saúde no município."/>
    <s v="84.10.10.301.3003.1.526.44505100.00.1.501.7999.1"/>
    <n v="2853001.43"/>
    <n v="1375273.03"/>
    <x v="2"/>
    <m/>
  </r>
  <r>
    <x v="1"/>
    <x v="1"/>
    <x v="3"/>
    <s v="Reformar e/ou reequipar 300 equipamentos de saúde no município."/>
    <s v="84.10.10.301.3003.1.526.44905100.00.1.500.7999.1"/>
    <n v="3363798.32"/>
    <n v="1846822.4600000002"/>
    <x v="2"/>
    <m/>
  </r>
  <r>
    <x v="1"/>
    <x v="1"/>
    <x v="3"/>
    <s v="Reformar e/ou reequipar 300 equipamentos de saúde no município."/>
    <s v="84.10.10.301.3003.2.520.44505200.00.1.500.7001.1"/>
    <n v="189687.88"/>
    <s v=""/>
    <x v="0"/>
    <m/>
  </r>
  <r>
    <x v="1"/>
    <x v="1"/>
    <x v="3"/>
    <s v="Reformar e/ou reequipar 300 equipamentos de saúde no município."/>
    <s v="84.10.10.301.3003.2.520.44505200.00.1.500.7019.1"/>
    <n v="48587.3"/>
    <s v=""/>
    <x v="0"/>
    <m/>
  </r>
  <r>
    <x v="1"/>
    <x v="1"/>
    <x v="3"/>
    <s v="Reformar e/ou reequipar 300 equipamentos de saúde no município."/>
    <s v="84.10.10.301.3003.2.520.44505200.00.1.500.7020.1"/>
    <n v="562484.29"/>
    <n v="359274.08999999997"/>
    <x v="2"/>
    <m/>
  </r>
  <r>
    <x v="1"/>
    <x v="1"/>
    <x v="3"/>
    <s v="Reformar e/ou reequipar 300 equipamentos de saúde no município."/>
    <s v="84.10.10.301.3003.2.520.44505200.00.1.500.7025.1"/>
    <n v="97765.52"/>
    <s v=""/>
    <x v="0"/>
    <m/>
  </r>
  <r>
    <x v="1"/>
    <x v="1"/>
    <x v="3"/>
    <s v="Reformar e/ou reequipar 300 equipamentos de saúde no município."/>
    <s v="84.10.10.301.3003.2.520.44505200.00.1.500.7030.1"/>
    <n v="38224"/>
    <s v=""/>
    <x v="0"/>
    <m/>
  </r>
  <r>
    <x v="1"/>
    <x v="1"/>
    <x v="3"/>
    <s v="Reformar e/ou reequipar 300 equipamentos de saúde no município."/>
    <s v="84.10.10.301.3003.2.520.44505200.00.1.500.7034.1"/>
    <n v="503540"/>
    <n v="503540"/>
    <x v="3"/>
    <m/>
  </r>
  <r>
    <x v="1"/>
    <x v="1"/>
    <x v="3"/>
    <s v="Reformar e/ou reequipar 300 equipamentos de saúde no município."/>
    <s v="84.10.10.301.3003.2.520.44505200.00.1.500.7044.1"/>
    <n v="328175.90000000002"/>
    <n v="328175.90000000002"/>
    <x v="3"/>
    <m/>
  </r>
  <r>
    <x v="1"/>
    <x v="1"/>
    <x v="3"/>
    <s v="Reformar e/ou reequipar 300 equipamentos de saúde no município."/>
    <s v="84.10.10.301.3003.2.520.44505200.00.1.500.7046.1"/>
    <n v="99900"/>
    <n v="99900"/>
    <x v="3"/>
    <m/>
  </r>
  <r>
    <x v="1"/>
    <x v="1"/>
    <x v="3"/>
    <s v="Reformar e/ou reequipar 300 equipamentos de saúde no município."/>
    <s v="84.10.10.301.3003.2.520.44505200.00.1.500.7049.1"/>
    <n v="207767.28"/>
    <s v=""/>
    <x v="0"/>
    <m/>
  </r>
  <r>
    <x v="1"/>
    <x v="1"/>
    <x v="3"/>
    <s v="Reformar e/ou reequipar 300 equipamentos de saúde no município."/>
    <s v="84.10.10.301.3003.2.520.44505200.00.1.500.7999.1"/>
    <n v="957379.61"/>
    <n v="677458.65"/>
    <x v="2"/>
    <m/>
  </r>
  <r>
    <x v="1"/>
    <x v="1"/>
    <x v="3"/>
    <s v="Reformar e/ou reequipar 300 equipamentos de saúde no município."/>
    <s v="84.10.10.301.3003.2.520.44505200.00.1.500.9001.0"/>
    <n v="989164.39"/>
    <n v="935975.15999999992"/>
    <x v="2"/>
    <m/>
  </r>
  <r>
    <x v="1"/>
    <x v="1"/>
    <x v="3"/>
    <s v="Reformar e/ou reequipar 300 equipamentos de saúde no município."/>
    <s v="84.10.10.301.3003.2.520.44505200.00.1.500.9001.1"/>
    <n v="922586.28"/>
    <n v="373355.66000000003"/>
    <x v="2"/>
    <m/>
  </r>
  <r>
    <x v="1"/>
    <x v="1"/>
    <x v="3"/>
    <s v="Reformar e/ou reequipar 300 equipamentos de saúde no município."/>
    <s v="84.10.10.301.3003.2.520.44505200.00.1.501.7999.1"/>
    <n v="402924.7"/>
    <n v="402924.7"/>
    <x v="3"/>
    <m/>
  </r>
  <r>
    <x v="1"/>
    <x v="1"/>
    <x v="3"/>
    <s v="Reformar e/ou reequipar 300 equipamentos de saúde no município."/>
    <s v="84.10.10.301.3003.2.520.44505200.00.2.500.7001.1"/>
    <n v="50500"/>
    <n v="50500"/>
    <x v="3"/>
    <m/>
  </r>
  <r>
    <x v="1"/>
    <x v="1"/>
    <x v="3"/>
    <s v="Reformar e/ou reequipar 300 equipamentos de saúde no município."/>
    <s v="84.10.10.301.3003.2.520.44505200.00.2.500.7012.1"/>
    <n v="14990"/>
    <s v=""/>
    <x v="0"/>
    <m/>
  </r>
  <r>
    <x v="1"/>
    <x v="1"/>
    <x v="3"/>
    <s v="Reformar e/ou reequipar 300 equipamentos de saúde no município."/>
    <s v="84.10.10.301.3003.2.520.44505200.00.2.500.7026.1"/>
    <n v="30000"/>
    <n v="30000"/>
    <x v="3"/>
    <m/>
  </r>
  <r>
    <x v="1"/>
    <x v="1"/>
    <x v="3"/>
    <s v="Reformar e/ou reequipar 300 equipamentos de saúde no município."/>
    <s v="84.10.10.301.3003.2.520.44505200.00.2.500.7999.1"/>
    <n v="97760"/>
    <n v="97760"/>
    <x v="3"/>
    <m/>
  </r>
  <r>
    <x v="1"/>
    <x v="1"/>
    <x v="3"/>
    <s v="Reformar e/ou reequipar 300 equipamentos de saúde no município."/>
    <s v="84.10.10.301.3003.2.520.44505200.03.2.621.0730.1"/>
    <n v="459231.68"/>
    <n v="459231.68"/>
    <x v="3"/>
    <m/>
  </r>
  <r>
    <x v="1"/>
    <x v="1"/>
    <x v="3"/>
    <s v="Reformar e/ou reequipar 300 equipamentos de saúde no município."/>
    <s v="84.10.10.301.3003.2.520.44905200.00.1.500.7042.1"/>
    <n v="999860"/>
    <n v="499930"/>
    <x v="2"/>
    <m/>
  </r>
  <r>
    <x v="1"/>
    <x v="1"/>
    <x v="3"/>
    <s v="Reformar e/ou reequipar 300 equipamentos de saúde no município."/>
    <s v="84.10.10.301.3003.2.520.44905200.00.1.500.9001.0"/>
    <n v="1709953.04"/>
    <s v=""/>
    <x v="0"/>
    <m/>
  </r>
  <r>
    <x v="1"/>
    <x v="1"/>
    <x v="3"/>
    <s v="Reformar e/ou reequipar 300 equipamentos de saúde no município."/>
    <s v="84.10.10.301.3003.2.520.44905200.00.2.500.9001.1"/>
    <n v="2620371.56"/>
    <s v=""/>
    <x v="0"/>
    <m/>
  </r>
  <r>
    <x v="1"/>
    <x v="1"/>
    <x v="3"/>
    <s v="Reformar e/ou reequipar 300 equipamentos de saúde no município."/>
    <s v="84.10.10.301.3003.2.520.44905200.02.1.706.1185.0"/>
    <n v="353"/>
    <n v="353"/>
    <x v="3"/>
    <m/>
  </r>
  <r>
    <x v="1"/>
    <x v="1"/>
    <x v="3"/>
    <s v="Reformar e/ou reequipar 300 equipamentos de saúde no município."/>
    <s v="84.10.10.301.3003.2.520.44905200.02.2.706.1185.1"/>
    <n v="554434.16"/>
    <n v="126280.49"/>
    <x v="2"/>
    <m/>
  </r>
  <r>
    <x v="1"/>
    <x v="1"/>
    <x v="3"/>
    <s v="Reformar e/ou reequipar 300 equipamentos de saúde no município."/>
    <s v="84.10.10.301.3003.2.520.44905200.03.2.710.0730.1"/>
    <n v="237356"/>
    <n v="105780.81000000001"/>
    <x v="2"/>
    <m/>
  </r>
  <r>
    <x v="1"/>
    <x v="1"/>
    <x v="3"/>
    <s v="Reformar e/ou reequipar 300 equipamentos de saúde no município."/>
    <s v="84.10.10.301.3003.2.520.44905200.05.2.659.1206.1"/>
    <n v="2875"/>
    <s v=""/>
    <x v="0"/>
    <m/>
  </r>
  <r>
    <x v="1"/>
    <x v="1"/>
    <x v="3"/>
    <s v="Reformar e/ou reequipar 300 equipamentos de saúde no município."/>
    <s v="84.10.10.301.3003.2.520.44905200.22.2.603.1185.1"/>
    <n v="115076"/>
    <s v=""/>
    <x v="0"/>
    <m/>
  </r>
  <r>
    <x v="1"/>
    <x v="1"/>
    <x v="3"/>
    <s v="Reformar e/ou reequipar 300 equipamentos de saúde no município."/>
    <s v="84.10.10.302.3026.1.536.44505100.00.1.500.7003.1"/>
    <n v="500000"/>
    <n v="500000"/>
    <x v="3"/>
    <m/>
  </r>
  <r>
    <x v="1"/>
    <x v="1"/>
    <x v="3"/>
    <s v="Reformar e/ou reequipar 300 equipamentos de saúde no município."/>
    <s v="84.10.10.302.3026.1.536.44505100.00.1.500.7047.1"/>
    <n v="149999.82999999999"/>
    <n v="149999.82999999999"/>
    <x v="3"/>
    <m/>
  </r>
  <r>
    <x v="1"/>
    <x v="1"/>
    <x v="3"/>
    <s v="Reformar e/ou reequipar 300 equipamentos de saúde no município."/>
    <s v="84.10.10.302.3026.1.536.44505100.00.1.500.7999.1"/>
    <n v="100000"/>
    <n v="100000"/>
    <x v="3"/>
    <m/>
  </r>
  <r>
    <x v="1"/>
    <x v="1"/>
    <x v="3"/>
    <s v="Reformar e/ou reequipar 300 equipamentos de saúde no município."/>
    <s v="84.10.10.302.3026.1.536.44505100.00.1.500.9001.1"/>
    <n v="292140.28999999998"/>
    <n v="292140.29000000004"/>
    <x v="3"/>
    <m/>
  </r>
  <r>
    <x v="1"/>
    <x v="1"/>
    <x v="3"/>
    <s v="Reformar e/ou reequipar 300 equipamentos de saúde no município."/>
    <s v="84.10.10.302.3026.1.536.44505100.00.1.501.7999.1"/>
    <n v="1499328"/>
    <s v=""/>
    <x v="0"/>
    <m/>
  </r>
  <r>
    <x v="1"/>
    <x v="1"/>
    <x v="3"/>
    <s v="Reformar e/ou reequipar 300 equipamentos de saúde no município."/>
    <s v="84.10.10.302.3026.1.536.44905100.00.1.500.7003.1"/>
    <n v="178055.1"/>
    <s v=""/>
    <x v="0"/>
    <s v="Dotação não existe na base do DA"/>
  </r>
  <r>
    <x v="1"/>
    <x v="1"/>
    <x v="3"/>
    <s v="Reformar e/ou reequipar 300 equipamentos de saúde no município."/>
    <s v="84.10.10.302.3026.1.536.44905100.00.1.500.7999.1"/>
    <n v="82979.009999999995"/>
    <n v="82979.009999999995"/>
    <x v="3"/>
    <m/>
  </r>
  <r>
    <x v="1"/>
    <x v="1"/>
    <x v="3"/>
    <s v="Reformar e/ou reequipar 300 equipamentos de saúde no município."/>
    <s v="84.10.10.302.3026.1.536.44905100.00.2.500.9001.1"/>
    <n v="1715466.24"/>
    <n v="1715466.24"/>
    <x v="3"/>
    <m/>
  </r>
  <r>
    <x v="1"/>
    <x v="1"/>
    <x v="3"/>
    <s v="Reformar e/ou reequipar 300 equipamentos de saúde no município."/>
    <s v="84.10.10.302.3026.2.507.44505200.00.1.500.7014.1"/>
    <n v="50000"/>
    <s v=""/>
    <x v="0"/>
    <m/>
  </r>
  <r>
    <x v="1"/>
    <x v="1"/>
    <x v="3"/>
    <s v="Reformar e/ou reequipar 300 equipamentos de saúde no município."/>
    <s v="84.10.10.302.3026.2.507.44505200.00.1.500.7046.1"/>
    <n v="98500"/>
    <n v="48500"/>
    <x v="2"/>
    <m/>
  </r>
  <r>
    <x v="1"/>
    <x v="1"/>
    <x v="3"/>
    <s v="Reformar e/ou reequipar 300 equipamentos de saúde no município."/>
    <s v="84.10.10.302.3026.2.507.44505200.00.1.500.7047.1"/>
    <n v="47100"/>
    <n v="47100"/>
    <x v="3"/>
    <m/>
  </r>
  <r>
    <x v="1"/>
    <x v="1"/>
    <x v="3"/>
    <s v="Reformar e/ou reequipar 300 equipamentos de saúde no município."/>
    <s v="84.10.10.302.3026.2.507.44505200.00.1.500.7999.1"/>
    <n v="320000"/>
    <n v="200000"/>
    <x v="2"/>
    <m/>
  </r>
  <r>
    <x v="1"/>
    <x v="1"/>
    <x v="3"/>
    <s v="Reformar e/ou reequipar 300 equipamentos de saúde no município."/>
    <s v="84.10.10.302.3026.2.507.44505200.00.1.500.9001.0"/>
    <n v="362274.04"/>
    <n v="362274.04"/>
    <x v="3"/>
    <m/>
  </r>
  <r>
    <x v="1"/>
    <x v="1"/>
    <x v="3"/>
    <s v="Reformar e/ou reequipar 300 equipamentos de saúde no município."/>
    <s v="84.10.10.302.3026.2.507.44905200.00.1.500.7003.1"/>
    <n v="78749.649999999994"/>
    <s v=""/>
    <x v="0"/>
    <m/>
  </r>
  <r>
    <x v="1"/>
    <x v="1"/>
    <x v="3"/>
    <s v="Reformar e/ou reequipar 300 equipamentos de saúde no município."/>
    <s v="84.10.10.302.3026.2.507.44905200.00.1.500.7011.1"/>
    <n v="100321.99"/>
    <s v=""/>
    <x v="0"/>
    <m/>
  </r>
  <r>
    <x v="1"/>
    <x v="1"/>
    <x v="3"/>
    <s v="Reformar e/ou reequipar 300 equipamentos de saúde no município."/>
    <s v="84.10.10.302.3026.2.507.44905200.00.1.500.7019.1"/>
    <n v="0"/>
    <s v=""/>
    <x v="1"/>
    <m/>
  </r>
  <r>
    <x v="1"/>
    <x v="1"/>
    <x v="3"/>
    <s v="Reformar e/ou reequipar 300 equipamentos de saúde no município."/>
    <s v="84.10.10.302.3026.2.507.44905200.00.1.500.7021.1"/>
    <n v="578706.86"/>
    <s v=""/>
    <x v="0"/>
    <m/>
  </r>
  <r>
    <x v="1"/>
    <x v="1"/>
    <x v="3"/>
    <s v="Reformar e/ou reequipar 300 equipamentos de saúde no município."/>
    <s v="84.10.10.302.3026.2.507.44905200.00.1.500.7050.1"/>
    <n v="199673.39"/>
    <s v=""/>
    <x v="0"/>
    <m/>
  </r>
  <r>
    <x v="1"/>
    <x v="1"/>
    <x v="3"/>
    <s v="Reformar e/ou reequipar 300 equipamentos de saúde no município."/>
    <s v="84.10.10.302.3026.2.507.44905200.00.1.500.7999.1"/>
    <n v="128310"/>
    <s v=""/>
    <x v="0"/>
    <m/>
  </r>
  <r>
    <x v="1"/>
    <x v="1"/>
    <x v="3"/>
    <s v="Reformar e/ou reequipar 300 equipamentos de saúde no município."/>
    <s v="84.10.10.302.3026.2.507.44905200.00.1.500.9001.0"/>
    <n v="1347543.81"/>
    <n v="57520"/>
    <x v="2"/>
    <m/>
  </r>
  <r>
    <x v="1"/>
    <x v="1"/>
    <x v="3"/>
    <s v="Reformar e/ou reequipar 300 equipamentos de saúde no município."/>
    <s v="84.10.10.302.3026.2.507.44905200.00.1.500.9001.1"/>
    <n v="0"/>
    <s v=""/>
    <x v="1"/>
    <m/>
  </r>
  <r>
    <x v="1"/>
    <x v="1"/>
    <x v="3"/>
    <s v="Reformar e/ou reequipar 300 equipamentos de saúde no município."/>
    <s v="84.10.10.302.3026.2.507.44905200.00.1.501.7014.1"/>
    <n v="7200"/>
    <s v=""/>
    <x v="0"/>
    <m/>
  </r>
  <r>
    <x v="1"/>
    <x v="1"/>
    <x v="3"/>
    <s v="Reformar e/ou reequipar 300 equipamentos de saúde no município."/>
    <s v="84.10.10.302.3026.2.507.44905200.00.1.501.7052.1"/>
    <n v="27012"/>
    <s v=""/>
    <x v="0"/>
    <m/>
  </r>
  <r>
    <x v="1"/>
    <x v="1"/>
    <x v="3"/>
    <s v="Reformar e/ou reequipar 300 equipamentos de saúde no município."/>
    <s v="84.10.10.302.3026.2.507.44905200.00.2.500.7026.1"/>
    <n v="0"/>
    <s v=""/>
    <x v="1"/>
    <m/>
  </r>
  <r>
    <x v="1"/>
    <x v="1"/>
    <x v="3"/>
    <s v="Reformar e/ou reequipar 300 equipamentos de saúde no município."/>
    <s v="84.10.10.302.3026.2.507.44905200.00.2.500.7999.1"/>
    <n v="1767"/>
    <s v=""/>
    <x v="0"/>
    <m/>
  </r>
  <r>
    <x v="1"/>
    <x v="1"/>
    <x v="3"/>
    <s v="Reformar e/ou reequipar 300 equipamentos de saúde no município."/>
    <s v="84.10.10.302.3026.2.507.44905200.00.2.500.9001.1"/>
    <n v="32920"/>
    <s v=""/>
    <x v="0"/>
    <m/>
  </r>
  <r>
    <x v="1"/>
    <x v="1"/>
    <x v="3"/>
    <s v="Reformar e/ou reequipar 300 equipamentos de saúde no município."/>
    <s v="84.10.10.302.3026.2.507.44905200.02.1.601.1185.0"/>
    <n v="349.6"/>
    <s v=""/>
    <x v="0"/>
    <m/>
  </r>
  <r>
    <x v="1"/>
    <x v="1"/>
    <x v="3"/>
    <s v="Reformar e/ou reequipar 300 equipamentos de saúde no município."/>
    <s v="84.10.10.302.3026.2.507.44905200.02.1.706.1185.0"/>
    <n v="107883"/>
    <s v=""/>
    <x v="0"/>
    <m/>
  </r>
  <r>
    <x v="1"/>
    <x v="1"/>
    <x v="3"/>
    <s v="Reformar e/ou reequipar 300 equipamentos de saúde no município."/>
    <s v="84.10.10.302.3026.2.507.44905200.02.2.601.1185.1"/>
    <n v="14790"/>
    <s v=""/>
    <x v="0"/>
    <m/>
  </r>
  <r>
    <x v="1"/>
    <x v="1"/>
    <x v="3"/>
    <s v="Reformar e/ou reequipar 300 equipamentos de saúde no município."/>
    <s v="84.10.10.302.3026.2.507.44905200.02.2.706.1185.1"/>
    <n v="2209029.7200000002"/>
    <s v=""/>
    <x v="0"/>
    <m/>
  </r>
  <r>
    <x v="1"/>
    <x v="1"/>
    <x v="3"/>
    <s v="Reformar e/ou reequipar 300 equipamentos de saúde no município."/>
    <s v="84.10.10.302.3026.2.507.44905200.03.1.621.0730.1"/>
    <n v="0"/>
    <s v=""/>
    <x v="1"/>
    <m/>
  </r>
  <r>
    <x v="1"/>
    <x v="1"/>
    <x v="3"/>
    <s v="Reformar e/ou reequipar 300 equipamentos de saúde no município."/>
    <s v="84.10.10.302.3026.2.507.44905200.03.1.710.1441.1"/>
    <n v="265460.07"/>
    <n v="249000"/>
    <x v="2"/>
    <m/>
  </r>
  <r>
    <x v="1"/>
    <x v="1"/>
    <x v="3"/>
    <s v="Reformar e/ou reequipar 300 equipamentos de saúde no município."/>
    <s v="84.10.10.302.3026.2.507.44905200.03.2.710.0730.1"/>
    <n v="31995.67"/>
    <s v=""/>
    <x v="0"/>
    <m/>
  </r>
  <r>
    <x v="1"/>
    <x v="1"/>
    <x v="3"/>
    <s v="Reformar e/ou reequipar 300 equipamentos de saúde no município."/>
    <s v="84.10.10.302.3026.2.507.44905200.22.2.706.1185.1"/>
    <n v="655812"/>
    <s v=""/>
    <x v="0"/>
    <m/>
  </r>
  <r>
    <x v="1"/>
    <x v="1"/>
    <x v="3"/>
    <s v="Reformar e/ou reequipar 300 equipamentos de saúde no município."/>
    <s v="84.10.10.302.3026.2.514.44905200.00.1.500.9001.0"/>
    <n v="3407.55"/>
    <s v=""/>
    <x v="0"/>
    <m/>
  </r>
  <r>
    <x v="1"/>
    <x v="1"/>
    <x v="3"/>
    <s v="Reformar e/ou reequipar 300 equipamentos de saúde no município."/>
    <s v="84.10.10.302.3026.4.113.44505200.00.1.500.7006.1"/>
    <n v="100000"/>
    <s v=""/>
    <x v="0"/>
    <m/>
  </r>
  <r>
    <x v="1"/>
    <x v="1"/>
    <x v="3"/>
    <s v="Reformar e/ou reequipar 300 equipamentos de saúde no município."/>
    <s v="84.10.10.302.3026.4.113.44505200.00.1.500.7020.1"/>
    <n v="1335634.98"/>
    <s v=""/>
    <x v="0"/>
    <m/>
  </r>
  <r>
    <x v="1"/>
    <x v="1"/>
    <x v="3"/>
    <s v="Reformar e/ou reequipar 300 equipamentos de saúde no município."/>
    <s v="84.10.10.302.3026.4.113.44505200.00.1.500.7024.1"/>
    <n v="50000"/>
    <s v=""/>
    <x v="0"/>
    <m/>
  </r>
  <r>
    <x v="1"/>
    <x v="1"/>
    <x v="3"/>
    <s v="Reformar e/ou reequipar 300 equipamentos de saúde no município."/>
    <s v="84.10.10.302.3026.4.113.44505200.00.1.500.7046.1"/>
    <n v="200000"/>
    <s v=""/>
    <x v="0"/>
    <m/>
  </r>
  <r>
    <x v="1"/>
    <x v="1"/>
    <x v="3"/>
    <s v="Reformar e/ou reequipar 300 equipamentos de saúde no município."/>
    <s v="84.10.10.302.3026.4.113.44505200.00.1.500.7050.1"/>
    <n v="300000"/>
    <s v=""/>
    <x v="0"/>
    <m/>
  </r>
  <r>
    <x v="1"/>
    <x v="1"/>
    <x v="3"/>
    <s v="Reformar e/ou reequipar 300 equipamentos de saúde no município."/>
    <s v="84.10.10.302.3026.4.113.44505200.00.1.500.7999.1"/>
    <n v="520000"/>
    <s v=""/>
    <x v="0"/>
    <m/>
  </r>
  <r>
    <x v="1"/>
    <x v="1"/>
    <x v="3"/>
    <s v="Reformar e/ou reequipar 300 equipamentos de saúde no município."/>
    <s v="84.10.10.302.3026.4.113.44505200.00.1.501.7003.1"/>
    <n v="60000"/>
    <s v=""/>
    <x v="0"/>
    <m/>
  </r>
  <r>
    <x v="1"/>
    <x v="1"/>
    <x v="3"/>
    <s v="Reformar e/ou reequipar 300 equipamentos de saúde no município."/>
    <s v="84.10.10.302.3026.4.113.44505200.00.1.501.7024.1"/>
    <n v="50000"/>
    <s v=""/>
    <x v="0"/>
    <m/>
  </r>
  <r>
    <x v="1"/>
    <x v="1"/>
    <x v="3"/>
    <s v="Reformar e/ou reequipar 300 equipamentos de saúde no município."/>
    <s v="84.10.10.302.3026.4.113.44505200.00.1.501.7044.1"/>
    <n v="200000"/>
    <s v=""/>
    <x v="0"/>
    <m/>
  </r>
  <r>
    <x v="1"/>
    <x v="1"/>
    <x v="3"/>
    <s v="Reformar e/ou reequipar 300 equipamentos de saúde no município."/>
    <s v="84.10.10.302.3026.4.113.44505200.00.1.501.7053.1"/>
    <n v="50000"/>
    <s v=""/>
    <x v="0"/>
    <m/>
  </r>
  <r>
    <x v="1"/>
    <x v="1"/>
    <x v="3"/>
    <s v="Reformar e/ou reequipar 300 equipamentos de saúde no município."/>
    <s v="84.10.10.302.3026.4.113.44505200.00.1.501.7054.1"/>
    <n v="30000"/>
    <s v=""/>
    <x v="0"/>
    <m/>
  </r>
  <r>
    <x v="1"/>
    <x v="1"/>
    <x v="3"/>
    <s v="Reformar e/ou reequipar 300 equipamentos de saúde no município."/>
    <s v="84.10.10.302.3026.4.113.44505200.00.2.500.7030.1"/>
    <n v="100000"/>
    <s v=""/>
    <x v="0"/>
    <m/>
  </r>
  <r>
    <x v="1"/>
    <x v="1"/>
    <x v="3"/>
    <s v="Reformar e/ou reequipar 300 equipamentos de saúde no município."/>
    <s v="84.10.10.302.3026.4.113.44505200.00.2.500.7038.1"/>
    <n v="180000"/>
    <s v=""/>
    <x v="0"/>
    <m/>
  </r>
  <r>
    <x v="1"/>
    <x v="1"/>
    <x v="3"/>
    <s v="Reformar e/ou reequipar 300 equipamentos de saúde no município."/>
    <s v="84.10.10.302.3026.4.113.44505200.00.2.500.7046.1"/>
    <n v="0"/>
    <s v=""/>
    <x v="1"/>
    <m/>
  </r>
  <r>
    <x v="1"/>
    <x v="1"/>
    <x v="3"/>
    <s v="Reformar e/ou reequipar 300 equipamentos de saúde no município."/>
    <s v="84.10.10.304.3003.2.522.44905200.08.1.659.1092.0"/>
    <n v="6946.65"/>
    <n v="6946.65"/>
    <x v="3"/>
    <m/>
  </r>
  <r>
    <x v="1"/>
    <x v="1"/>
    <x v="3"/>
    <s v="Reformar e/ou reequipar 300 equipamentos de saúde no município."/>
    <s v="84.10.10.304.3003.2.523.44905200.00.1.500.9001.0"/>
    <n v="32488.5"/>
    <s v=""/>
    <x v="0"/>
    <m/>
  </r>
  <r>
    <x v="1"/>
    <x v="1"/>
    <x v="3"/>
    <s v="Reformar e/ou reequipar 300 equipamentos de saúde no município."/>
    <s v="84.10.10.304.3003.2.523.44905200.00.1.500.9001.1"/>
    <n v="47973.33"/>
    <s v=""/>
    <x v="0"/>
    <m/>
  </r>
  <r>
    <x v="1"/>
    <x v="1"/>
    <x v="3"/>
    <s v="Reformar e/ou reequipar 300 equipamentos de saúde no município."/>
    <s v="84.11.10.301.3003.5.204.44505200.00.1.500.0003.0"/>
    <n v="10274098.32"/>
    <n v="1977027.5499999998"/>
    <x v="2"/>
    <m/>
  </r>
  <r>
    <x v="1"/>
    <x v="1"/>
    <x v="3"/>
    <s v="Reformar e/ou reequipar 300 equipamentos de saúde no município."/>
    <s v="84.11.10.301.3003.5.204.44905200.00.1.500.0003.0"/>
    <n v="251856.22"/>
    <n v="93135.08"/>
    <x v="2"/>
    <m/>
  </r>
  <r>
    <x v="1"/>
    <x v="1"/>
    <x v="3"/>
    <s v="Reformar e/ou reequipar 300 equipamentos de saúde no município."/>
    <s v="84.11.10.302.3003.5.204.44505200.00.1.500.0003.0"/>
    <n v="10398109.140000001"/>
    <n v="6158765.1499999994"/>
    <x v="2"/>
    <m/>
  </r>
  <r>
    <x v="1"/>
    <x v="1"/>
    <x v="3"/>
    <s v="Reformar e/ou reequipar 300 equipamentos de saúde no município."/>
    <s v="84.11.10.302.3003.5.204.44505200.00.1.500.0003.1"/>
    <n v="291350.5"/>
    <s v=""/>
    <x v="0"/>
    <m/>
  </r>
  <r>
    <x v="1"/>
    <x v="1"/>
    <x v="3"/>
    <s v="Reformar e/ou reequipar 300 equipamentos de saúde no município."/>
    <s v="84.21.10.302.3026.2.507.44905200.00.1.500.7003.1"/>
    <n v="4900"/>
    <n v="23218"/>
    <x v="0"/>
    <m/>
  </r>
  <r>
    <x v="1"/>
    <x v="1"/>
    <x v="3"/>
    <s v="Reformar e/ou reequipar 300 equipamentos de saúde no município."/>
    <s v="84.21.10.302.3026.2.507.44905200.00.1.500.9001.0"/>
    <n v="230948.94"/>
    <n v="402808.94"/>
    <x v="0"/>
    <m/>
  </r>
  <r>
    <x v="1"/>
    <x v="1"/>
    <x v="3"/>
    <s v="Reformar e/ou reequipar 300 equipamentos de saúde no município."/>
    <s v="84.22.10.122.3024.2.100.44905200.00.1.500.9001.0"/>
    <n v="3328"/>
    <s v=""/>
    <x v="0"/>
    <m/>
  </r>
  <r>
    <x v="1"/>
    <x v="1"/>
    <x v="3"/>
    <s v="Reformar e/ou reequipar 300 equipamentos de saúde no município."/>
    <s v="84.22.10.304.3003.2.522.44905200.00.1.500.9001.0"/>
    <n v="47931.75"/>
    <n v="315998.17999999993"/>
    <x v="0"/>
    <m/>
  </r>
  <r>
    <x v="1"/>
    <x v="1"/>
    <x v="3"/>
    <s v="Reformar e/ou reequipar 300 equipamentos de saúde no município."/>
    <s v="84.23.10.122.3024.2.100.44905200.00.1.500.9001.0"/>
    <n v="9021.7999999999993"/>
    <s v=""/>
    <x v="0"/>
    <m/>
  </r>
  <r>
    <x v="1"/>
    <x v="1"/>
    <x v="3"/>
    <s v="Reformar e/ou reequipar 300 equipamentos de saúde no município."/>
    <s v="84.23.10.122.3024.2.100.44905200.00.1.500.9001.1"/>
    <n v="0"/>
    <s v=""/>
    <x v="1"/>
    <m/>
  </r>
  <r>
    <x v="1"/>
    <x v="1"/>
    <x v="3"/>
    <s v="Reformar e/ou reequipar 300 equipamentos de saúde no município."/>
    <s v="84.23.10.301.3003.2.520.44905200.00.1.500.7020.1"/>
    <n v="29400"/>
    <n v="29400"/>
    <x v="3"/>
    <m/>
  </r>
  <r>
    <x v="1"/>
    <x v="1"/>
    <x v="3"/>
    <s v="Reformar e/ou reequipar 300 equipamentos de saúde no município."/>
    <s v="84.23.10.301.3003.2.520.44905200.00.1.500.7049.1"/>
    <n v="2500"/>
    <n v="15066.4"/>
    <x v="0"/>
    <m/>
  </r>
  <r>
    <x v="1"/>
    <x v="1"/>
    <x v="3"/>
    <s v="Reformar e/ou reequipar 300 equipamentos de saúde no município."/>
    <s v="84.23.10.301.3003.2.520.44905200.00.1.500.9001.0"/>
    <n v="12660.43"/>
    <n v="12660.43"/>
    <x v="3"/>
    <m/>
  </r>
  <r>
    <x v="1"/>
    <x v="1"/>
    <x v="3"/>
    <s v="Reformar e/ou reequipar 300 equipamentos de saúde no município."/>
    <s v="84.23.10.301.3003.2.520.44905200.00.1.500.9001.1"/>
    <n v="5216"/>
    <n v="19716"/>
    <x v="0"/>
    <m/>
  </r>
  <r>
    <x v="1"/>
    <x v="1"/>
    <x v="3"/>
    <s v="Reformar e/ou reequipar 300 equipamentos de saúde no município."/>
    <s v="84.23.10.301.3003.2.520.44905200.00.2.500.7026.1"/>
    <n v="3490"/>
    <n v="5847"/>
    <x v="0"/>
    <m/>
  </r>
  <r>
    <x v="1"/>
    <x v="1"/>
    <x v="3"/>
    <s v="Reformar e/ou reequipar 300 equipamentos de saúde no município."/>
    <s v="84.24.10.122.3024.2.100.44905200.00.1.500.9001.0"/>
    <n v="53583.1"/>
    <s v=""/>
    <x v="0"/>
    <m/>
  </r>
  <r>
    <x v="1"/>
    <x v="1"/>
    <x v="3"/>
    <s v="Reformar e/ou reequipar 300 equipamentos de saúde no município."/>
    <s v="84.24.10.301.3003.2.520.44905200.00.1.500.9001.0"/>
    <n v="78560"/>
    <n v="83453"/>
    <x v="0"/>
    <m/>
  </r>
  <r>
    <x v="1"/>
    <x v="1"/>
    <x v="3"/>
    <s v="Reformar e/ou reequipar 300 equipamentos de saúde no município."/>
    <s v="84.25.10.122.3024.2.100.44905200.00.1.500.9001.0"/>
    <n v="102919.4"/>
    <s v=""/>
    <x v="0"/>
    <m/>
  </r>
  <r>
    <x v="1"/>
    <x v="1"/>
    <x v="3"/>
    <s v="Reformar e/ou reequipar 300 equipamentos de saúde no município."/>
    <s v="84.25.10.301.3003.2.520.44905200.00.1.500.7020.1"/>
    <n v="5000"/>
    <n v="5000"/>
    <x v="3"/>
    <m/>
  </r>
  <r>
    <x v="1"/>
    <x v="1"/>
    <x v="3"/>
    <s v="Reformar e/ou reequipar 300 equipamentos de saúde no município."/>
    <s v="84.25.10.301.3003.2.520.44905200.00.1.500.9001.0"/>
    <n v="263545"/>
    <n v="260598.55000000002"/>
    <x v="2"/>
    <m/>
  </r>
  <r>
    <x v="1"/>
    <x v="1"/>
    <x v="3"/>
    <s v="Reformar e/ou reequipar 300 equipamentos de saúde no município."/>
    <s v="84.25.10.301.3003.2.520.44905200.00.1.500.9001.1"/>
    <n v="0"/>
    <n v="53735.19"/>
    <x v="1"/>
    <m/>
  </r>
  <r>
    <x v="1"/>
    <x v="1"/>
    <x v="3"/>
    <s v="Reformar e/ou reequipar 300 equipamentos de saúde no município."/>
    <s v="84.26.10.122.3024.2.100.44905200.00.1.500.9001.0"/>
    <n v="36416.25"/>
    <s v=""/>
    <x v="0"/>
    <m/>
  </r>
  <r>
    <x v="1"/>
    <x v="1"/>
    <x v="3"/>
    <s v="Reformar e/ou reequipar 300 equipamentos de saúde no município."/>
    <s v="84.26.10.301.3003.2.520.44905200.00.1.500.7020.1"/>
    <n v="52189.65"/>
    <s v=""/>
    <x v="0"/>
    <m/>
  </r>
  <r>
    <x v="1"/>
    <x v="1"/>
    <x v="3"/>
    <s v="Reformar e/ou reequipar 300 equipamentos de saúde no município."/>
    <s v="84.26.10.301.3003.2.520.44905200.00.1.500.9001.0"/>
    <n v="81967.06"/>
    <s v=""/>
    <x v="0"/>
    <m/>
  </r>
  <r>
    <x v="1"/>
    <x v="1"/>
    <x v="3"/>
    <s v="Reformar e/ou reequipar 300 equipamentos de saúde no município."/>
    <s v="84.26.10.301.3003.2.520.44905200.00.2.500.7012.1"/>
    <n v="5736.49"/>
    <s v=""/>
    <x v="0"/>
    <m/>
  </r>
  <r>
    <x v="1"/>
    <x v="1"/>
    <x v="3"/>
    <s v="Reformar e/ou reequipar 300 equipamentos de saúde no município."/>
    <s v="84.27.10.122.3024.2.100.44905200.00.1.500.9001.0"/>
    <n v="128955.3"/>
    <s v=""/>
    <x v="0"/>
    <m/>
  </r>
  <r>
    <x v="1"/>
    <x v="1"/>
    <x v="3"/>
    <s v="Reformar e/ou reequipar 300 equipamentos de saúde no município."/>
    <s v="84.27.10.301.3003.2.520.44905200.00.1.500.7020.1"/>
    <n v="0"/>
    <s v=""/>
    <x v="1"/>
    <m/>
  </r>
  <r>
    <x v="1"/>
    <x v="1"/>
    <x v="3"/>
    <s v="Reformar e/ou reequipar 300 equipamentos de saúde no município."/>
    <s v="84.27.10.301.3003.2.520.44905200.00.1.500.9001.0"/>
    <n v="96291.9"/>
    <n v="96291.900000000009"/>
    <x v="3"/>
    <m/>
  </r>
  <r>
    <x v="1"/>
    <x v="1"/>
    <x v="3"/>
    <s v="Reformar e/ou reequipar 300 equipamentos de saúde no município."/>
    <s v="84.28.10.301.3003.2.520.44905200.00.1.500.7020.1"/>
    <n v="5169.22"/>
    <n v="5169.22"/>
    <x v="3"/>
    <m/>
  </r>
  <r>
    <x v="1"/>
    <x v="1"/>
    <x v="3"/>
    <s v="Reformar e/ou reequipar 300 equipamentos de saúde no município."/>
    <s v="84.28.10.301.3003.2.520.44905200.00.1.500.9001.0"/>
    <n v="32884.769999999997"/>
    <n v="40659.770000000004"/>
    <x v="0"/>
    <m/>
  </r>
  <r>
    <x v="1"/>
    <x v="1"/>
    <x v="4"/>
    <s v="Implantar 16 serviços de saúde bucal na Atenção Básica, Especializada e rede de Urgência e Emergência."/>
    <s v="84.10.10.301.3003.2.520.33508500.00.1.500.9001.0"/>
    <n v="25823945.530000001"/>
    <n v="2814228869.9199986"/>
    <x v="0"/>
    <m/>
  </r>
  <r>
    <x v="1"/>
    <x v="1"/>
    <x v="4"/>
    <s v="Implantar 16 serviços de saúde bucal na Atenção Básica, Especializada e rede de Urgência e Emergência."/>
    <s v="84.10.10.301.3003.2.520.33903900.02.1.600.1168.0"/>
    <n v="7839130.2199999997"/>
    <n v="490169.10999999993"/>
    <x v="2"/>
    <m/>
  </r>
  <r>
    <x v="1"/>
    <x v="1"/>
    <x v="5"/>
    <s v="Implantar seis Centros da Dor."/>
    <s v="84.10.10.301.3003.2.520.33508500.00.1.500.9001.0"/>
    <n v="9332981.4299999997"/>
    <n v="2814228869.9199986"/>
    <x v="0"/>
    <m/>
  </r>
  <r>
    <x v="1"/>
    <x v="1"/>
    <x v="6"/>
    <s v="Implantar seis novos Centros de Atenção Psicossocial (CAPS)."/>
    <s v="84.10.10.301.3003.2.520.33508500.00.1.500.9001.0"/>
    <n v="62580928.560000002"/>
    <n v="2814228869.9199986"/>
    <x v="0"/>
    <m/>
  </r>
  <r>
    <x v="1"/>
    <x v="1"/>
    <x v="7"/>
    <s v="Ampliar a cobertura da Atenção Básica com a implantação de 100 equipes de Estratégia de Saúde da Família (ESF)."/>
    <s v="84.10.10.301.3003.2.520.33508500.00.1.500.9001.0"/>
    <n v="67500000"/>
    <n v="2814228869.9199986"/>
    <x v="0"/>
    <m/>
  </r>
  <r>
    <x v="1"/>
    <x v="2"/>
    <x v="8"/>
    <s v="Manter a fila por vaga em creche zerada."/>
    <s v="16.10.12.128.3011.2.180.33903600.00.0.150.0900"/>
    <n v="3148945"/>
    <s v=""/>
    <x v="0"/>
    <s v="Despesa não regionalizável"/>
  </r>
  <r>
    <x v="1"/>
    <x v="2"/>
    <x v="8"/>
    <s v="Manter a fila por vaga em creche zerada."/>
    <s v="16.10.12.128.3011.2.180.33903900.00.0.150.0900"/>
    <n v="3684361.9"/>
    <s v=""/>
    <x v="0"/>
    <s v="Despesa não regionalizável"/>
  </r>
  <r>
    <x v="1"/>
    <x v="2"/>
    <x v="8"/>
    <s v="Manter a fila por vaga em creche zerada."/>
    <s v="16.10.12.368.3010.2.888.33904800.00.1.500.9001"/>
    <n v="57355526.329999998"/>
    <s v=""/>
    <x v="0"/>
    <s v="Dotação não existe na base do DA"/>
  </r>
  <r>
    <x v="1"/>
    <x v="2"/>
    <x v="8"/>
    <s v="Manter a fila por vaga em creche zerada."/>
    <s v="16.11.12.365.3025.2.828.33503900.00.1.500.9001.0"/>
    <n v="358048864.64999998"/>
    <n v="324706144.21000028"/>
    <x v="2"/>
    <m/>
  </r>
  <r>
    <x v="1"/>
    <x v="2"/>
    <x v="8"/>
    <s v="Manter a fila por vaga em creche zerada."/>
    <s v="16.11.12.365.3025.2.828.33903600.00.1.500.9001.0"/>
    <n v="2772296.34"/>
    <n v="2770296.1400000025"/>
    <x v="2"/>
    <m/>
  </r>
  <r>
    <x v="1"/>
    <x v="2"/>
    <x v="8"/>
    <s v="Manter a fila por vaga em creche zerada."/>
    <s v="16.12.12.365.3025.2.828.33503900.00.1.500.9001.0"/>
    <n v="7556548.8200000003"/>
    <n v="269452958.89999968"/>
    <x v="0"/>
    <m/>
  </r>
  <r>
    <x v="0"/>
    <x v="0"/>
    <x v="9"/>
    <s v="Implantar quatro protocolos integrados de atendimento para a primeira infância."/>
    <s v="11.20.04.131.3025.2.389.33903900.00"/>
    <n v="0"/>
    <s v=""/>
    <x v="1"/>
    <m/>
  </r>
  <r>
    <x v="0"/>
    <x v="0"/>
    <x v="9"/>
    <s v="Implantar quatro protocolos integrados de atendimento para a primeira infância."/>
    <s v="34.10.08.243.3013.4.328.33904800.00"/>
    <n v="437100"/>
    <s v=""/>
    <x v="0"/>
    <m/>
  </r>
  <r>
    <x v="1"/>
    <x v="3"/>
    <x v="10"/>
    <s v="Prover 49.000 moradias de interesse social."/>
    <s v="07.10.16.482.3002.3.340.44906100.08.2.759.1224.1"/>
    <n v="100000000"/>
    <n v="100000000"/>
    <x v="3"/>
    <m/>
  </r>
  <r>
    <x v="1"/>
    <x v="3"/>
    <x v="10"/>
    <s v="Prover 49.000 moradias de interesse social."/>
    <s v="14.10.16.451.3002.3.357.44903900.00.1.500.0003.0"/>
    <n v="900000"/>
    <n v="22165585.559999999"/>
    <x v="0"/>
    <m/>
  </r>
  <r>
    <x v="1"/>
    <x v="3"/>
    <x v="10"/>
    <s v="Prover 49.000 moradias de interesse social."/>
    <s v="14.10.16.451.3002.3.357.44903900.00.1.500.0003.0"/>
    <n v="111780"/>
    <n v="22165585.559999999"/>
    <x v="0"/>
    <m/>
  </r>
  <r>
    <x v="1"/>
    <x v="3"/>
    <x v="10"/>
    <s v="Prover 49.000 moradias de interesse social."/>
    <s v="14.10.16.451.3002.3.357.44903900.00.1.500.0003.0"/>
    <n v="3617481.65"/>
    <n v="22165585.559999999"/>
    <x v="0"/>
    <m/>
  </r>
  <r>
    <x v="1"/>
    <x v="3"/>
    <x v="10"/>
    <s v="Prover 49.000 moradias de interesse social."/>
    <s v="14.10.16.451.3002.3.357.44903900.00.1.500.0003.0"/>
    <n v="608278.9"/>
    <n v="22165585.559999999"/>
    <x v="0"/>
    <m/>
  </r>
  <r>
    <x v="1"/>
    <x v="3"/>
    <x v="10"/>
    <s v="Prover 49.000 moradias de interesse social."/>
    <s v="14.10.16.451.3002.3.357.44903900.00.1.500.0003.0"/>
    <n v="44826.55"/>
    <n v="22165585.559999999"/>
    <x v="0"/>
    <m/>
  </r>
  <r>
    <x v="1"/>
    <x v="3"/>
    <x v="10"/>
    <s v="Prover 49.000 moradias de interesse social."/>
    <s v="14.10.16.451.3002.3.357.44903900.00"/>
    <n v="0"/>
    <s v=""/>
    <x v="1"/>
    <m/>
  </r>
  <r>
    <x v="1"/>
    <x v="3"/>
    <x v="10"/>
    <s v="Prover 49.000 moradias de interesse social."/>
    <s v="14.10.16.451.3002.3.357.44903900.00"/>
    <n v="0"/>
    <s v=""/>
    <x v="1"/>
    <m/>
  </r>
  <r>
    <x v="1"/>
    <x v="3"/>
    <x v="10"/>
    <s v="Prover 49.000 moradias de interesse social."/>
    <s v="14.10.16.451.3002.3.357.44903900.00.1.500.0003.0"/>
    <n v="503862.19"/>
    <n v="22165585.559999999"/>
    <x v="0"/>
    <m/>
  </r>
  <r>
    <x v="1"/>
    <x v="3"/>
    <x v="10"/>
    <s v="Prover 49.000 moradias de interesse social."/>
    <s v="14.10.16.451.3002.3.357.44903900.00.1.500.0003.0"/>
    <n v="251931.09"/>
    <n v="22165585.559999999"/>
    <x v="0"/>
    <m/>
  </r>
  <r>
    <x v="1"/>
    <x v="3"/>
    <x v="10"/>
    <s v="Prover 49.000 moradias de interesse social."/>
    <s v="14.10.16.451.3002.3.357.44903900.00.1.500.0003.0"/>
    <n v="251931.09"/>
    <n v="22165585.559999999"/>
    <x v="0"/>
    <m/>
  </r>
  <r>
    <x v="1"/>
    <x v="3"/>
    <x v="10"/>
    <s v="Prover 49.000 moradias de interesse social."/>
    <s v="14.10.16.451.3002.3.357.44903900.00.1.500.0003.0"/>
    <n v="9192100.7300000004"/>
    <n v="22165585.559999999"/>
    <x v="0"/>
    <m/>
  </r>
  <r>
    <x v="1"/>
    <x v="3"/>
    <x v="10"/>
    <s v="Prover 49.000 moradias de interesse social."/>
    <s v="14.10.16.451.3002.3.357.44903900.00"/>
    <n v="0"/>
    <s v=""/>
    <x v="1"/>
    <m/>
  </r>
  <r>
    <x v="1"/>
    <x v="3"/>
    <x v="10"/>
    <s v="Prover 49.000 moradias de interesse social."/>
    <s v="14.10.16.451.3002.3.357.44903900.00.1.500.0003.0"/>
    <n v="150331.71"/>
    <n v="22165585.559999999"/>
    <x v="0"/>
    <m/>
  </r>
  <r>
    <x v="1"/>
    <x v="3"/>
    <x v="10"/>
    <s v="Prover 49.000 moradias de interesse social."/>
    <s v="14.10.16.451.3002.3.357.44903900.00.1.500.0003.0"/>
    <n v="23267.360000000001"/>
    <n v="22165585.559999999"/>
    <x v="0"/>
    <m/>
  </r>
  <r>
    <x v="1"/>
    <x v="3"/>
    <x v="10"/>
    <s v="Prover 49.000 moradias de interesse social."/>
    <s v="14.10.16.451.3005.3.355.44903900.00.1.500.0003.0"/>
    <n v="492078.3"/>
    <n v="20632251.900000006"/>
    <x v="0"/>
    <m/>
  </r>
  <r>
    <x v="1"/>
    <x v="3"/>
    <x v="10"/>
    <s v="Prover 49.000 moradias de interesse social."/>
    <s v="14.10.16.451.3005.3.355.44903900.00.1.500.0003.0"/>
    <n v="351484.52"/>
    <n v="20632251.900000006"/>
    <x v="0"/>
    <m/>
  </r>
  <r>
    <x v="1"/>
    <x v="3"/>
    <x v="10"/>
    <s v="Prover 49.000 moradias de interesse social."/>
    <s v="14.10.16.451.3005.3.355.44903900.00.1.500.0003.0"/>
    <n v="210890.71"/>
    <n v="20632251.900000006"/>
    <x v="0"/>
    <m/>
  </r>
  <r>
    <x v="1"/>
    <x v="3"/>
    <x v="10"/>
    <s v="Prover 49.000 moradias de interesse social."/>
    <s v="14.10.16.451.3005.3.355.44903900.00.1.500.0003.0"/>
    <n v="210890.71"/>
    <n v="20632251.900000006"/>
    <x v="0"/>
    <m/>
  </r>
  <r>
    <x v="1"/>
    <x v="3"/>
    <x v="10"/>
    <s v="Prover 49.000 moradias de interesse social."/>
    <s v="14.10.16.451.3005.3.355.44903900.00.1.500.0003.0"/>
    <n v="140593.79999999999"/>
    <n v="20632251.900000006"/>
    <x v="0"/>
    <m/>
  </r>
  <r>
    <x v="1"/>
    <x v="3"/>
    <x v="10"/>
    <s v="Prover 49.000 moradias de interesse social."/>
    <s v="14.10.16.451.3005.3.355.44903900.00.1.500.0003.0"/>
    <n v="8082379.0599999996"/>
    <n v="20632251.900000006"/>
    <x v="0"/>
    <m/>
  </r>
  <r>
    <x v="1"/>
    <x v="3"/>
    <x v="10"/>
    <s v="Prover 49.000 moradias de interesse social."/>
    <s v="14.10.16.451.3005.3.355.44903900.00"/>
    <n v="0"/>
    <s v=""/>
    <x v="1"/>
    <m/>
  </r>
  <r>
    <x v="1"/>
    <x v="3"/>
    <x v="10"/>
    <s v="Prover 49.000 moradias de interesse social."/>
    <s v="14.10.16.451.3005.3.355.44903900.00.1.500.0003.0"/>
    <n v="199724.56"/>
    <n v="20632251.900000006"/>
    <x v="0"/>
    <m/>
  </r>
  <r>
    <x v="1"/>
    <x v="3"/>
    <x v="10"/>
    <s v="Prover 49.000 moradias de interesse social."/>
    <s v="14.10.16.451.3005.3.355.44903900.00"/>
    <n v="0"/>
    <s v=""/>
    <x v="1"/>
    <m/>
  </r>
  <r>
    <x v="1"/>
    <x v="3"/>
    <x v="10"/>
    <s v="Prover 49.000 moradias de interesse social."/>
    <s v="14.10.16.451.3005.3.355.44903900.00.1.500.0003.0"/>
    <n v="120896.49"/>
    <n v="20632251.900000006"/>
    <x v="0"/>
    <m/>
  </r>
  <r>
    <x v="1"/>
    <x v="3"/>
    <x v="10"/>
    <s v="Prover 49.000 moradias de interesse social."/>
    <s v="14.10.16.451.3005.3.355.44903900.00.1.500.0003.0"/>
    <n v="103625.58"/>
    <n v="20632251.900000006"/>
    <x v="0"/>
    <m/>
  </r>
  <r>
    <x v="1"/>
    <x v="3"/>
    <x v="10"/>
    <s v="Prover 49.000 moradias de interesse social."/>
    <s v="14.10.16.451.3005.3.355.44903900.00.1.500.0003.0"/>
    <n v="103625.58"/>
    <n v="20632251.900000006"/>
    <x v="0"/>
    <m/>
  </r>
  <r>
    <x v="1"/>
    <x v="3"/>
    <x v="10"/>
    <s v="Prover 49.000 moradias de interesse social."/>
    <s v="14.10.16.451.3005.3.355.44903900.00.1.500.0003.0"/>
    <n v="103625.58"/>
    <n v="20632251.900000006"/>
    <x v="0"/>
    <m/>
  </r>
  <r>
    <x v="1"/>
    <x v="3"/>
    <x v="10"/>
    <s v="Prover 49.000 moradias de interesse social."/>
    <s v="14.10.16.451.3005.3.355.44903900.00.1.500.0003.0"/>
    <n v="3856417.92"/>
    <n v="20632251.900000006"/>
    <x v="0"/>
    <m/>
  </r>
  <r>
    <x v="1"/>
    <x v="3"/>
    <x v="10"/>
    <s v="Prover 49.000 moradias de interesse social."/>
    <s v="14.10.16.451.3005.3.355.44903900.00.1.500.0003.0"/>
    <n v="81394.600000000006"/>
    <n v="20632251.900000006"/>
    <x v="0"/>
    <m/>
  </r>
  <r>
    <x v="1"/>
    <x v="3"/>
    <x v="10"/>
    <s v="Prover 49.000 moradias de interesse social."/>
    <s v="14.10.16.482.3002.3.340.44906100.00.1.500.0003.0"/>
    <n v="13713086.699999999"/>
    <n v="124598481"/>
    <x v="0"/>
    <s v="O código do vínculo pode ser 0003 (R$ 124,6 mi) ou 9001 (R$ 34,4 mi)"/>
  </r>
  <r>
    <x v="1"/>
    <x v="3"/>
    <x v="10"/>
    <s v="Prover 49.000 moradias de interesse social."/>
    <s v="14.10.16.482.3002.3.340.44906100.00.1.500.0003.0"/>
    <n v="23765130.48"/>
    <n v="124598481"/>
    <x v="0"/>
    <s v="O código do vínculo pode ser 0003 (R$ 124,6 mi) ou 9001 (R$ 34,4 mi)"/>
  </r>
  <r>
    <x v="1"/>
    <x v="3"/>
    <x v="10"/>
    <s v="Prover 49.000 moradias de interesse social."/>
    <s v="14.10.16.482.3002.3.354.44903900.00"/>
    <n v="0"/>
    <s v=""/>
    <x v="1"/>
    <m/>
  </r>
  <r>
    <x v="1"/>
    <x v="3"/>
    <x v="10"/>
    <s v="Prover 49.000 moradias de interesse social."/>
    <s v="14.10.16.482.3002.3.354.44903900.00.1.500.0003.0"/>
    <n v="811474.1"/>
    <n v="1423566.3900000001"/>
    <x v="0"/>
    <m/>
  </r>
  <r>
    <x v="1"/>
    <x v="3"/>
    <x v="10"/>
    <s v="Prover 49.000 moradias de interesse social."/>
    <s v="14.10.16.482.3002.3.354.44903900.00"/>
    <n v="280184.81"/>
    <s v=""/>
    <x v="0"/>
    <m/>
  </r>
  <r>
    <x v="1"/>
    <x v="3"/>
    <x v="10"/>
    <s v="Prover 49.000 moradias de interesse social."/>
    <s v="14.10.16.482.3002.3.354.44903900.00"/>
    <n v="143381.57999999999"/>
    <s v=""/>
    <x v="0"/>
    <m/>
  </r>
  <r>
    <x v="1"/>
    <x v="3"/>
    <x v="10"/>
    <s v="Prover 49.000 moradias de interesse social."/>
    <s v="14.10.16.482.3002.3.354.44903900.00"/>
    <n v="219087.27"/>
    <s v=""/>
    <x v="0"/>
    <m/>
  </r>
  <r>
    <x v="1"/>
    <x v="3"/>
    <x v="10"/>
    <s v="Prover 49.000 moradias de interesse social."/>
    <s v="14.10.16.482.3002.3.354.44903900.02.1.700.0770.1"/>
    <n v="0"/>
    <n v="13753.48"/>
    <x v="1"/>
    <m/>
  </r>
  <r>
    <x v="1"/>
    <x v="3"/>
    <x v="10"/>
    <s v="Prover 49.000 moradias de interesse social."/>
    <s v="14.10.16.482.3002.3.354.44903900.02.1.700.0770.1"/>
    <n v="0"/>
    <n v="13753.48"/>
    <x v="1"/>
    <m/>
  </r>
  <r>
    <x v="1"/>
    <x v="3"/>
    <x v="10"/>
    <s v="Prover 49.000 moradias de interesse social."/>
    <s v="14.10.16.482.3002.3.354.44903900.02.1.700.0770.1"/>
    <n v="0"/>
    <n v="13753.48"/>
    <x v="1"/>
    <m/>
  </r>
  <r>
    <x v="1"/>
    <x v="3"/>
    <x v="10"/>
    <s v="Prover 49.000 moradias de interesse social."/>
    <s v="14.10.16.482.3002.3.354.44903900.02.1.700.0770.1"/>
    <n v="5318.44"/>
    <n v="13753.48"/>
    <x v="0"/>
    <m/>
  </r>
  <r>
    <x v="1"/>
    <x v="3"/>
    <x v="10"/>
    <s v="Prover 49.000 moradias de interesse social."/>
    <s v="14.10.16.482.3002.3.354.44905100.02.1.700.0769.1"/>
    <n v="739587.91"/>
    <n v="739587.91"/>
    <x v="3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2484773"/>
    <s v=""/>
    <x v="0"/>
    <m/>
  </r>
  <r>
    <x v="1"/>
    <x v="3"/>
    <x v="10"/>
    <s v="Prover 49.000 moradias de interesse social."/>
    <s v="14.10.16.482.3005.3.355.44905100.00"/>
    <n v="3258644.23"/>
    <s v=""/>
    <x v="0"/>
    <m/>
  </r>
  <r>
    <x v="1"/>
    <x v="3"/>
    <x v="10"/>
    <s v="Prover 49.000 moradias de interesse social."/>
    <s v="14.10.16.482.3005.3.355.44905100.00"/>
    <n v="2030212"/>
    <s v=""/>
    <x v="0"/>
    <m/>
  </r>
  <r>
    <x v="1"/>
    <x v="3"/>
    <x v="10"/>
    <s v="Prover 49.000 moradias de interesse social."/>
    <s v="14.10.16.482.3005.3.355.44905100.00"/>
    <n v="2694434.99"/>
    <s v=""/>
    <x v="0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1775700.6"/>
    <s v=""/>
    <x v="0"/>
    <m/>
  </r>
  <r>
    <x v="1"/>
    <x v="3"/>
    <x v="10"/>
    <s v="Prover 49.000 moradias de interesse social."/>
    <s v="14.10.16.482.3005.3.355.44905100.00"/>
    <n v="3101998.6"/>
    <s v=""/>
    <x v="0"/>
    <m/>
  </r>
  <r>
    <x v="1"/>
    <x v="3"/>
    <x v="10"/>
    <s v="Prover 49.000 moradias de interesse social."/>
    <s v="14.10.16.482.3005.3.355.44905100.00"/>
    <n v="4445914.47"/>
    <s v=""/>
    <x v="0"/>
    <m/>
  </r>
  <r>
    <x v="1"/>
    <x v="3"/>
    <x v="10"/>
    <s v="Prover 49.000 moradias de interesse social."/>
    <s v="14.10.16.482.3005.3.355.44905100.00"/>
    <n v="6127204.3499999996"/>
    <s v=""/>
    <x v="0"/>
    <m/>
  </r>
  <r>
    <x v="1"/>
    <x v="3"/>
    <x v="10"/>
    <s v="Prover 49.000 moradias de interesse social."/>
    <s v="14.10.16.482.3005.3.355.44905100.00"/>
    <n v="3487463.5"/>
    <s v=""/>
    <x v="0"/>
    <m/>
  </r>
  <r>
    <x v="1"/>
    <x v="3"/>
    <x v="10"/>
    <s v="Prover 49.000 moradias de interesse social."/>
    <s v="14.10.16.482.3005.3.355.44905100.00"/>
    <n v="1299045.2"/>
    <s v=""/>
    <x v="0"/>
    <m/>
  </r>
  <r>
    <x v="1"/>
    <x v="3"/>
    <x v="10"/>
    <s v="Prover 49.000 moradias de interesse social."/>
    <s v="14.10.16.482.3005.3.355.44905100.00"/>
    <n v="1866116.57"/>
    <s v=""/>
    <x v="0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2383899.89"/>
    <s v=""/>
    <x v="0"/>
    <m/>
  </r>
  <r>
    <x v="1"/>
    <x v="3"/>
    <x v="10"/>
    <s v="Prover 49.000 moradias de interesse social."/>
    <s v="14.10.16.482.3005.3.355.44905100.00"/>
    <n v="3159799.85"/>
    <s v=""/>
    <x v="0"/>
    <m/>
  </r>
  <r>
    <x v="1"/>
    <x v="3"/>
    <x v="10"/>
    <s v="Prover 49.000 moradias de interesse social."/>
    <s v="14.10.16.482.3005.3.355.44905100.00"/>
    <n v="6385945.0099999998"/>
    <s v=""/>
    <x v="0"/>
    <m/>
  </r>
  <r>
    <x v="1"/>
    <x v="3"/>
    <x v="10"/>
    <s v="Prover 49.000 moradias de interesse social."/>
    <s v="14.10.16.482.3005.3.355.44905100.00"/>
    <n v="9335239.1500000004"/>
    <s v=""/>
    <x v="0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2427179.81"/>
    <s v=""/>
    <x v="0"/>
    <m/>
  </r>
  <r>
    <x v="1"/>
    <x v="3"/>
    <x v="10"/>
    <s v="Prover 49.000 moradias de interesse social."/>
    <s v="14.10.16.482.3005.3.355.44905100.00"/>
    <n v="2460034.66"/>
    <s v=""/>
    <x v="0"/>
    <m/>
  </r>
  <r>
    <x v="1"/>
    <x v="3"/>
    <x v="10"/>
    <s v="Prover 49.000 moradias de interesse social."/>
    <s v="14.10.16.482.3005.3.355.44905100.00"/>
    <n v="7050068.0499999998"/>
    <s v=""/>
    <x v="0"/>
    <m/>
  </r>
  <r>
    <x v="1"/>
    <x v="3"/>
    <x v="10"/>
    <s v="Prover 49.000 moradias de interesse social."/>
    <s v="14.10.16.482.3005.3.355.44905100.00"/>
    <n v="7486924.0599999996"/>
    <s v=""/>
    <x v="0"/>
    <m/>
  </r>
  <r>
    <x v="1"/>
    <x v="3"/>
    <x v="10"/>
    <s v="Prover 49.000 moradias de interesse social."/>
    <s v="14.10.16.482.3005.3.355.44905100.00"/>
    <n v="1865880.25"/>
    <s v=""/>
    <x v="0"/>
    <m/>
  </r>
  <r>
    <x v="1"/>
    <x v="3"/>
    <x v="10"/>
    <s v="Prover 49.000 moradias de interesse social."/>
    <s v="14.10.16.482.3005.3.355.44905100.00"/>
    <n v="3134024.88"/>
    <s v=""/>
    <x v="0"/>
    <m/>
  </r>
  <r>
    <x v="1"/>
    <x v="3"/>
    <x v="10"/>
    <s v="Prover 49.000 moradias de interesse social."/>
    <s v="14.10.16.482.3005.3.355.44905100.00"/>
    <n v="2163050.56"/>
    <s v=""/>
    <x v="0"/>
    <m/>
  </r>
  <r>
    <x v="1"/>
    <x v="3"/>
    <x v="10"/>
    <s v="Prover 49.000 moradias de interesse social."/>
    <s v="14.10.16.482.3005.3.355.44905100.00"/>
    <n v="2836949.44"/>
    <s v=""/>
    <x v="0"/>
    <m/>
  </r>
  <r>
    <x v="1"/>
    <x v="3"/>
    <x v="10"/>
    <s v="Prover 49.000 moradias de interesse social."/>
    <s v="14.10.16.482.3005.3.355.44905100.00"/>
    <n v="8137924.1799999997"/>
    <s v=""/>
    <x v="0"/>
    <m/>
  </r>
  <r>
    <x v="1"/>
    <x v="3"/>
    <x v="10"/>
    <s v="Prover 49.000 moradias de interesse social."/>
    <s v="14.10.16.482.3005.3.355.44905100.00"/>
    <n v="9702142.3800000008"/>
    <s v=""/>
    <x v="0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2322579.6"/>
    <s v=""/>
    <x v="0"/>
    <m/>
  </r>
  <r>
    <x v="1"/>
    <x v="3"/>
    <x v="10"/>
    <s v="Prover 49.000 moradias de interesse social."/>
    <s v="14.10.16.482.3005.3.355.44905100.00"/>
    <n v="3483697"/>
    <s v=""/>
    <x v="0"/>
    <m/>
  </r>
  <r>
    <x v="1"/>
    <x v="3"/>
    <x v="10"/>
    <s v="Prover 49.000 moradias de interesse social."/>
    <s v="14.10.16.482.3005.3.355.44905100.00"/>
    <n v="6288473.6399999997"/>
    <s v=""/>
    <x v="0"/>
    <m/>
  </r>
  <r>
    <x v="1"/>
    <x v="3"/>
    <x v="10"/>
    <s v="Prover 49.000 moradias de interesse social."/>
    <s v="14.10.16.482.3005.3.355.44905100.00"/>
    <n v="9050878.75"/>
    <s v=""/>
    <x v="0"/>
    <m/>
  </r>
  <r>
    <x v="1"/>
    <x v="3"/>
    <x v="10"/>
    <s v="Prover 49.000 moradias de interesse social."/>
    <s v="14.10.16.482.3005.3.355.44905100.00"/>
    <n v="369091.95"/>
    <s v=""/>
    <x v="0"/>
    <m/>
  </r>
  <r>
    <x v="1"/>
    <x v="3"/>
    <x v="10"/>
    <s v="Prover 49.000 moradias de interesse social."/>
    <s v="14.10.16.482.3005.3.355.44905100.00"/>
    <n v="3176310.94"/>
    <s v=""/>
    <x v="0"/>
    <m/>
  </r>
  <r>
    <x v="1"/>
    <x v="3"/>
    <x v="10"/>
    <s v="Prover 49.000 moradias de interesse social."/>
    <s v="14.10.16.482.3005.3.355.44905100.00"/>
    <n v="5688420.5199999996"/>
    <s v=""/>
    <x v="0"/>
    <m/>
  </r>
  <r>
    <x v="1"/>
    <x v="3"/>
    <x v="10"/>
    <s v="Prover 49.000 moradias de interesse social."/>
    <s v="14.10.16.482.3005.3.355.44905100.00"/>
    <n v="255140.31"/>
    <s v=""/>
    <x v="0"/>
    <m/>
  </r>
  <r>
    <x v="1"/>
    <x v="3"/>
    <x v="10"/>
    <s v="Prover 49.000 moradias de interesse social."/>
    <s v="14.10.16.482.3005.3.355.44905100.00"/>
    <n v="1524180.6"/>
    <s v=""/>
    <x v="0"/>
    <m/>
  </r>
  <r>
    <x v="1"/>
    <x v="3"/>
    <x v="10"/>
    <s v="Prover 49.000 moradias de interesse social."/>
    <s v="14.10.16.482.3005.3.355.44905100.00"/>
    <n v="2852212.94"/>
    <s v=""/>
    <x v="0"/>
    <m/>
  </r>
  <r>
    <x v="1"/>
    <x v="3"/>
    <x v="10"/>
    <s v="Prover 49.000 moradias de interesse social."/>
    <s v="14.10.16.482.3005.3.355.44905100.00"/>
    <n v="923140.08"/>
    <s v=""/>
    <x v="0"/>
    <m/>
  </r>
  <r>
    <x v="1"/>
    <x v="3"/>
    <x v="10"/>
    <s v="Prover 49.000 moradias de interesse social."/>
    <s v="14.10.16.482.3005.3.355.44905100.00"/>
    <n v="1259318.45"/>
    <s v=""/>
    <x v="0"/>
    <m/>
  </r>
  <r>
    <x v="1"/>
    <x v="3"/>
    <x v="10"/>
    <s v="Prover 49.000 moradias de interesse social."/>
    <s v="14.10.16.482.3005.3.355.44905100.00"/>
    <n v="6652331.6500000004"/>
    <s v=""/>
    <x v="0"/>
    <m/>
  </r>
  <r>
    <x v="1"/>
    <x v="3"/>
    <x v="10"/>
    <s v="Prover 49.000 moradias de interesse social."/>
    <s v="14.10.16.482.3005.3.355.44905100.00"/>
    <n v="9407989.5"/>
    <s v=""/>
    <x v="0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2264309.2400000002"/>
    <s v=""/>
    <x v="0"/>
    <m/>
  </r>
  <r>
    <x v="1"/>
    <x v="3"/>
    <x v="10"/>
    <s v="Prover 49.000 moradias de interesse social."/>
    <s v="14.10.16.482.3005.3.355.44905100.00"/>
    <n v="3542127.44"/>
    <s v=""/>
    <x v="0"/>
    <m/>
  </r>
  <r>
    <x v="1"/>
    <x v="3"/>
    <x v="10"/>
    <s v="Prover 49.000 moradias de interesse social."/>
    <s v="14.10.16.482.3005.3.355.44905100.00"/>
    <n v="11436743.640000001"/>
    <s v=""/>
    <x v="0"/>
    <m/>
  </r>
  <r>
    <x v="1"/>
    <x v="3"/>
    <x v="10"/>
    <s v="Prover 49.000 moradias de interesse social."/>
    <s v="14.10.16.482.3005.3.355.44905100.00"/>
    <n v="17852579.239999998"/>
    <s v=""/>
    <x v="0"/>
    <m/>
  </r>
  <r>
    <x v="1"/>
    <x v="3"/>
    <x v="10"/>
    <s v="Prover 49.000 moradias de interesse social."/>
    <s v="14.10.16.482.3005.3.355.44905100.00"/>
    <n v="3256683.57"/>
    <s v=""/>
    <x v="0"/>
    <m/>
  </r>
  <r>
    <x v="1"/>
    <x v="3"/>
    <x v="10"/>
    <s v="Prover 49.000 moradias de interesse social."/>
    <s v="14.10.16.482.3005.3.355.44905100.00"/>
    <n v="5015878.92"/>
    <s v=""/>
    <x v="0"/>
    <m/>
  </r>
  <r>
    <x v="1"/>
    <x v="3"/>
    <x v="10"/>
    <s v="Prover 49.000 moradias de interesse social."/>
    <s v="14.10.16.482.3005.3.355.44905100.00"/>
    <n v="764231"/>
    <s v=""/>
    <x v="0"/>
    <m/>
  </r>
  <r>
    <x v="1"/>
    <x v="3"/>
    <x v="10"/>
    <s v="Prover 49.000 moradias de interesse social."/>
    <s v="14.10.16.482.3005.3.355.44905100.00"/>
    <n v="83346.649999999994"/>
    <s v=""/>
    <x v="0"/>
    <m/>
  </r>
  <r>
    <x v="1"/>
    <x v="3"/>
    <x v="10"/>
    <s v="Prover 49.000 moradias de interesse social."/>
    <s v="14.10.16.482.3005.3.355.44905100.00"/>
    <n v="381589.93"/>
    <s v=""/>
    <x v="0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3440330.72"/>
    <s v=""/>
    <x v="0"/>
    <m/>
  </r>
  <r>
    <x v="1"/>
    <x v="3"/>
    <x v="10"/>
    <s v="Prover 49.000 moradias de interesse social."/>
    <s v="14.10.16.482.3005.3.355.44905100.00"/>
    <n v="5654975.2300000004"/>
    <s v=""/>
    <x v="0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0"/>
    <s v=""/>
    <x v="1"/>
    <m/>
  </r>
  <r>
    <x v="1"/>
    <x v="3"/>
    <x v="10"/>
    <s v="Prover 49.000 moradias de interesse social."/>
    <s v="14.10.16.482.3005.3.355.44905100.00"/>
    <n v="2448386"/>
    <s v=""/>
    <x v="0"/>
    <m/>
  </r>
  <r>
    <x v="1"/>
    <x v="3"/>
    <x v="10"/>
    <s v="Prover 49.000 moradias de interesse social."/>
    <s v="14.10.16.482.3005.3.355.44905100.00"/>
    <n v="3358063"/>
    <s v=""/>
    <x v="0"/>
    <m/>
  </r>
  <r>
    <x v="1"/>
    <x v="3"/>
    <x v="10"/>
    <s v="Prover 49.000 moradias de interesse social."/>
    <s v="14.10.16.482.3005.3.355.44905100.00"/>
    <n v="5558905.2599999998"/>
    <s v=""/>
    <x v="0"/>
    <m/>
  </r>
  <r>
    <x v="1"/>
    <x v="3"/>
    <x v="10"/>
    <s v="Prover 49.000 moradias de interesse social."/>
    <s v="14.10.16.482.3005.3.355.44905100.00"/>
    <n v="9066556.1600000001"/>
    <s v=""/>
    <x v="0"/>
    <m/>
  </r>
  <r>
    <x v="1"/>
    <x v="3"/>
    <x v="10"/>
    <s v="Prover 49.000 moradias de interesse social."/>
    <s v="14.10.16.482.3005.3.355.44905100.00"/>
    <n v="623016.31000000006"/>
    <s v=""/>
    <x v="0"/>
    <m/>
  </r>
  <r>
    <x v="1"/>
    <x v="3"/>
    <x v="10"/>
    <s v="Prover 49.000 moradias de interesse social."/>
    <s v="14.10.16.482.3005.3.355.44905100.03.1.701.0000.0"/>
    <n v="263015.55"/>
    <n v="20044619.140000001"/>
    <x v="0"/>
    <m/>
  </r>
  <r>
    <x v="1"/>
    <x v="3"/>
    <x v="10"/>
    <s v="Prover 49.000 moradias de interesse social."/>
    <s v="14.10.16.482.3005.3.355.44905100.03.1.701.0000.0"/>
    <n v="126159.38"/>
    <n v="20044619.140000001"/>
    <x v="0"/>
    <m/>
  </r>
  <r>
    <x v="1"/>
    <x v="3"/>
    <x v="10"/>
    <s v="Prover 49.000 moradias de interesse social."/>
    <s v="14.10.16.482.3005.3.355.44905100.03.1.701.0000.0"/>
    <n v="0"/>
    <n v="20044619.140000001"/>
    <x v="1"/>
    <m/>
  </r>
  <r>
    <x v="1"/>
    <x v="3"/>
    <x v="10"/>
    <s v="Prover 49.000 moradias de interesse social."/>
    <s v="14.10.16.482.3005.3.355.44905100.03.1.701.0000.0"/>
    <n v="0"/>
    <n v="20044619.140000001"/>
    <x v="1"/>
    <m/>
  </r>
  <r>
    <x v="1"/>
    <x v="3"/>
    <x v="10"/>
    <s v="Prover 49.000 moradias de interesse social."/>
    <s v="14.10.16.482.3005.3.355.44905100.03.1.701.0000.0"/>
    <n v="297581.90000000002"/>
    <n v="20044619.140000001"/>
    <x v="0"/>
    <m/>
  </r>
  <r>
    <x v="1"/>
    <x v="3"/>
    <x v="10"/>
    <s v="Prover 49.000 moradias de interesse social."/>
    <s v="14.10.16.482.3005.3.355.44905100.03.1.701.0000.0"/>
    <n v="414007.25"/>
    <n v="20044619.140000001"/>
    <x v="0"/>
    <m/>
  </r>
  <r>
    <x v="1"/>
    <x v="3"/>
    <x v="10"/>
    <s v="Prover 49.000 moradias de interesse social."/>
    <s v="14.10.16.482.3005.3.355.44905100.03.1.701.0000.0"/>
    <n v="1216575.6599999999"/>
    <n v="20044619.140000001"/>
    <x v="0"/>
    <m/>
  </r>
  <r>
    <x v="1"/>
    <x v="3"/>
    <x v="10"/>
    <s v="Prover 49.000 moradias de interesse social."/>
    <s v="14.10.16.482.3005.3.355.44905100.03.1.701.0000.0"/>
    <n v="203897.81"/>
    <n v="20044619.140000001"/>
    <x v="0"/>
    <m/>
  </r>
  <r>
    <x v="1"/>
    <x v="3"/>
    <x v="10"/>
    <s v="Prover 49.000 moradias de interesse social."/>
    <s v="14.10.16.482.3005.3.355.44905100.03.1.701.0000.0"/>
    <n v="72767.210000000006"/>
    <n v="20044619.140000001"/>
    <x v="0"/>
    <m/>
  </r>
  <r>
    <x v="1"/>
    <x v="3"/>
    <x v="10"/>
    <s v="Prover 49.000 moradias de interesse social."/>
    <s v="14.10.16.482.3005.3.355.44905100.03.1.701.0000.0"/>
    <n v="0"/>
    <n v="20044619.140000001"/>
    <x v="1"/>
    <m/>
  </r>
  <r>
    <x v="1"/>
    <x v="3"/>
    <x v="10"/>
    <s v="Prover 49.000 moradias de interesse social."/>
    <s v="14.10.16.482.3005.3.355.44905100.03.1.701.0000.0"/>
    <n v="3865930.2"/>
    <n v="20044619.140000001"/>
    <x v="0"/>
    <m/>
  </r>
  <r>
    <x v="1"/>
    <x v="3"/>
    <x v="10"/>
    <s v="Prover 49.000 moradias de interesse social."/>
    <s v="14.10.16.482.3005.3.355.44905100.03.1.701.0000.0"/>
    <n v="6693156.2999999998"/>
    <n v="20044619.140000001"/>
    <x v="0"/>
    <m/>
  </r>
  <r>
    <x v="1"/>
    <x v="3"/>
    <x v="10"/>
    <s v="Prover 49.000 moradias de interesse social."/>
    <s v="14.10.16.482.3005.3.355.44905100.03.1.701.0000.0"/>
    <n v="201896.74"/>
    <n v="20044619.140000001"/>
    <x v="0"/>
    <m/>
  </r>
  <r>
    <x v="1"/>
    <x v="3"/>
    <x v="10"/>
    <s v="Prover 49.000 moradias de interesse social."/>
    <s v="14.10.16.482.3005.3.355.44905100.03.1.701.0000.0"/>
    <n v="199951.73"/>
    <n v="20044619.140000001"/>
    <x v="0"/>
    <m/>
  </r>
  <r>
    <x v="1"/>
    <x v="3"/>
    <x v="10"/>
    <s v="Prover 49.000 moradias de interesse social."/>
    <s v="14.10.16.482.3005.3.355.44905100.03.1.701.0000.0"/>
    <n v="520061.93"/>
    <n v="20044619.140000001"/>
    <x v="0"/>
    <m/>
  </r>
  <r>
    <x v="1"/>
    <x v="3"/>
    <x v="10"/>
    <s v="Prover 49.000 moradias de interesse social."/>
    <s v="14.10.16.482.3005.3.355.44905100.03.1.701.0000.0"/>
    <n v="231011.5"/>
    <n v="20044619.140000001"/>
    <x v="0"/>
    <m/>
  </r>
  <r>
    <x v="1"/>
    <x v="3"/>
    <x v="10"/>
    <s v="Prover 49.000 moradias de interesse social."/>
    <s v="83.10.16.482.3002.3.661.44678200.00.2.500.9001.1"/>
    <n v="471774.2"/>
    <n v="16469732.800000001"/>
    <x v="0"/>
    <m/>
  </r>
  <r>
    <x v="1"/>
    <x v="3"/>
    <x v="10"/>
    <s v="Prover 49.000 moradias de interesse social."/>
    <s v="83.10.16.482.3002.3.661.44678300.10.1.756.8003.0"/>
    <n v="207063.52"/>
    <n v="376253.93999999994"/>
    <x v="0"/>
    <m/>
  </r>
  <r>
    <x v="1"/>
    <x v="3"/>
    <x v="10"/>
    <s v="Prover 49.000 moradias de interesse social."/>
    <s v="86.14.16.451.3002.3.357.44903900.03"/>
    <n v="944889.25"/>
    <s v=""/>
    <x v="0"/>
    <s v="Tem mais de um tipo de crédito orçamentário"/>
  </r>
  <r>
    <x v="1"/>
    <x v="3"/>
    <x v="10"/>
    <s v="Prover 49.000 moradias de interesse social."/>
    <s v="86.14.16.482.3002.3.354.44903900.03"/>
    <n v="1110522.52"/>
    <s v=""/>
    <x v="0"/>
    <m/>
  </r>
  <r>
    <x v="1"/>
    <x v="3"/>
    <x v="10"/>
    <s v="Prover 49.000 moradias de interesse social."/>
    <s v="86.14.16.482.3002.3.354.44903900.03"/>
    <n v="137926.9"/>
    <s v=""/>
    <x v="0"/>
    <m/>
  </r>
  <r>
    <x v="1"/>
    <x v="3"/>
    <x v="10"/>
    <s v="Prover 49.000 moradias de interesse social."/>
    <s v="86.14.16.482.3002.3.354.44903900.03"/>
    <n v="979269.63"/>
    <s v=""/>
    <x v="0"/>
    <m/>
  </r>
  <r>
    <x v="1"/>
    <x v="3"/>
    <x v="10"/>
    <s v="Prover 49.000 moradias de interesse social."/>
    <s v="86.14.16.482.3002.3.354.44903900.03"/>
    <n v="204373.57"/>
    <s v=""/>
    <x v="0"/>
    <m/>
  </r>
  <r>
    <x v="1"/>
    <x v="3"/>
    <x v="10"/>
    <s v="Prover 49.000 moradias de interesse social."/>
    <s v="86.14.16.482.3002.3.354.44903900.03"/>
    <n v="85045.4"/>
    <s v=""/>
    <x v="0"/>
    <m/>
  </r>
  <r>
    <x v="1"/>
    <x v="3"/>
    <x v="10"/>
    <s v="Prover 49.000 moradias de interesse social."/>
    <s v="86.14.16.482.3002.3.354.44903900.03"/>
    <n v="331250.21000000002"/>
    <s v=""/>
    <x v="0"/>
    <m/>
  </r>
  <r>
    <x v="1"/>
    <x v="3"/>
    <x v="10"/>
    <s v="Prover 49.000 moradias de interesse social."/>
    <s v="86.14.16.482.3002.3.354.44903900.03"/>
    <n v="8541.59"/>
    <s v=""/>
    <x v="0"/>
    <m/>
  </r>
  <r>
    <x v="1"/>
    <x v="3"/>
    <x v="10"/>
    <s v="Prover 49.000 moradias de interesse social."/>
    <s v="86.14.16.482.3002.3.354.44903900.03"/>
    <n v="17598.77"/>
    <s v=""/>
    <x v="0"/>
    <m/>
  </r>
  <r>
    <x v="1"/>
    <x v="3"/>
    <x v="10"/>
    <s v="Prover 49.000 moradias de interesse social."/>
    <s v="86.14.16.482.3002.3.354.44903900.03"/>
    <n v="0"/>
    <s v=""/>
    <x v="1"/>
    <m/>
  </r>
  <r>
    <x v="1"/>
    <x v="3"/>
    <x v="10"/>
    <s v="Prover 49.000 moradias de interesse social."/>
    <s v="86.14.16.482.3002.3.354.44903900.03"/>
    <n v="443197.3"/>
    <s v=""/>
    <x v="0"/>
    <m/>
  </r>
  <r>
    <x v="1"/>
    <x v="3"/>
    <x v="10"/>
    <s v="Prover 49.000 moradias de interesse social."/>
    <s v="86.14.16.482.3005.3.355.44903900.03"/>
    <n v="274169.93"/>
    <s v=""/>
    <x v="0"/>
    <s v="Ação orçamentária não consta na base do DA"/>
  </r>
  <r>
    <x v="1"/>
    <x v="3"/>
    <x v="10"/>
    <s v="Prover 49.000 moradias de interesse social."/>
    <s v="86.14.16.482.3005.3.355.44903900.03"/>
    <n v="2210318.9300000002"/>
    <s v=""/>
    <x v="0"/>
    <s v="Ação orçamentária não consta na base do DA"/>
  </r>
  <r>
    <x v="1"/>
    <x v="3"/>
    <x v="10"/>
    <s v="Prover 49.000 moradias de interesse social."/>
    <s v="86.14.16.482.3005.3.355.44903900.03"/>
    <n v="0"/>
    <s v=""/>
    <x v="1"/>
    <s v="Ação orçamentária não consta na base do DA"/>
  </r>
  <r>
    <x v="1"/>
    <x v="3"/>
    <x v="10"/>
    <s v="Prover 49.000 moradias de interesse social."/>
    <s v="86.14.16.482.3005.3.355.44903900.03"/>
    <n v="461293.57"/>
    <s v=""/>
    <x v="0"/>
    <s v="Ação orçamentária não consta na base do DA"/>
  </r>
  <r>
    <x v="1"/>
    <x v="3"/>
    <x v="10"/>
    <s v="Prover 49.000 moradias de interesse social."/>
    <s v="91.10.16.482.3002.3.340.44905100.00.1.500.0003"/>
    <n v="116208128.13"/>
    <s v=""/>
    <x v="0"/>
    <m/>
  </r>
  <r>
    <x v="1"/>
    <x v="3"/>
    <x v="10"/>
    <s v="Prover 49.000 moradias de interesse social."/>
    <s v="91.10.16.482.3002.3.340.44905100.00.1.500.0003.0"/>
    <n v="239000000"/>
    <n v="254869694.31000003"/>
    <x v="0"/>
    <m/>
  </r>
  <r>
    <x v="1"/>
    <x v="3"/>
    <x v="10"/>
    <s v="Prover 49.000 moradias de interesse social."/>
    <s v="91.10.16.482.3002.3.340.44906100.00.1.500.0003.1"/>
    <n v="196321870.81"/>
    <n v="196321870.81"/>
    <x v="3"/>
    <m/>
  </r>
  <r>
    <x v="1"/>
    <x v="3"/>
    <x v="10"/>
    <s v="Prover 49.000 moradias de interesse social."/>
    <s v="91.10.16.482.3002.3.340.44906100.00.1.500.9001.1"/>
    <n v="3111879.01"/>
    <n v="3111879.01"/>
    <x v="3"/>
    <m/>
  </r>
  <r>
    <x v="1"/>
    <x v="3"/>
    <x v="10"/>
    <s v="Prover 49.000 moradias de interesse social."/>
    <s v="91.10.16.482.3002.3.340.44909200.00.1.500.0003.1"/>
    <n v="382162.83"/>
    <s v=""/>
    <x v="0"/>
    <m/>
  </r>
  <r>
    <x v="1"/>
    <x v="3"/>
    <x v="10"/>
    <s v="Prover 49.000 moradias de interesse social."/>
    <s v="91.10.16.482.3002.3.340.44916100.00.1.500.0003.0"/>
    <n v="39599000"/>
    <n v="39599000"/>
    <x v="3"/>
    <m/>
  </r>
  <r>
    <x v="1"/>
    <x v="3"/>
    <x v="10"/>
    <s v="Prover 49.000 moradias de interesse social."/>
    <s v="98.14.16.482.3002.3.340.44906100.08"/>
    <n v="35713753.68"/>
    <s v=""/>
    <x v="0"/>
    <m/>
  </r>
  <r>
    <x v="1"/>
    <x v="3"/>
    <x v="10"/>
    <s v="Prover 49.000 moradias de interesse social."/>
    <s v="98.14.16.482.3002.3.354.44903900.08"/>
    <n v="0"/>
    <s v=""/>
    <x v="1"/>
    <m/>
  </r>
  <r>
    <x v="1"/>
    <x v="3"/>
    <x v="10"/>
    <s v="Prover 49.000 moradias de interesse social."/>
    <s v="98.14.16.482.3002.3.354.44903900.08"/>
    <n v="324390.81"/>
    <s v=""/>
    <x v="0"/>
    <m/>
  </r>
  <r>
    <x v="1"/>
    <x v="3"/>
    <x v="10"/>
    <s v="Prover 49.000 moradias de interesse social."/>
    <s v="98.14.16.482.3002.3.354.44903900.08"/>
    <n v="216260.55"/>
    <s v=""/>
    <x v="0"/>
    <m/>
  </r>
  <r>
    <x v="1"/>
    <x v="3"/>
    <x v="10"/>
    <s v="Prover 49.000 moradias de interesse social."/>
    <s v="98.14.16.482.3002.3.354.44903900.08"/>
    <n v="3914998.72"/>
    <s v=""/>
    <x v="0"/>
    <m/>
  </r>
  <r>
    <x v="1"/>
    <x v="3"/>
    <x v="10"/>
    <s v="Prover 49.000 moradias de interesse social."/>
    <s v="98.14.16.482.3002.3.354.44903900.08"/>
    <n v="37929.1"/>
    <s v=""/>
    <x v="0"/>
    <m/>
  </r>
  <r>
    <x v="1"/>
    <x v="3"/>
    <x v="10"/>
    <s v="Prover 49.000 moradias de interesse social."/>
    <s v="98.14.16.482.3002.3.354.44903900.08"/>
    <n v="161120.06"/>
    <s v=""/>
    <x v="0"/>
    <m/>
  </r>
  <r>
    <x v="1"/>
    <x v="3"/>
    <x v="10"/>
    <s v="Prover 49.000 moradias de interesse social."/>
    <s v="98.14.16.482.3002.3.354.44903900.08"/>
    <n v="80560.03"/>
    <s v=""/>
    <x v="0"/>
    <m/>
  </r>
  <r>
    <x v="1"/>
    <x v="3"/>
    <x v="10"/>
    <s v="Prover 49.000 moradias de interesse social."/>
    <s v="98.14.16.482.3002.3.354.44903900.08"/>
    <n v="80560.03"/>
    <s v=""/>
    <x v="0"/>
    <m/>
  </r>
  <r>
    <x v="1"/>
    <x v="3"/>
    <x v="10"/>
    <s v="Prover 49.000 moradias de interesse social."/>
    <s v="98.14.16.482.3002.3.354.44903900.08"/>
    <n v="2934278.76"/>
    <s v=""/>
    <x v="0"/>
    <m/>
  </r>
  <r>
    <x v="1"/>
    <x v="3"/>
    <x v="10"/>
    <s v="Prover 49.000 moradias de interesse social."/>
    <s v="98.14.16.482.3002.3.354.44903900.08"/>
    <n v="49272.32"/>
    <s v=""/>
    <x v="0"/>
    <m/>
  </r>
  <r>
    <x v="1"/>
    <x v="3"/>
    <x v="10"/>
    <s v="Prover 49.000 moradias de interesse social."/>
    <s v="98.14.16.482.3002.3.354.44903900.08"/>
    <n v="1410220.41"/>
    <s v=""/>
    <x v="0"/>
    <m/>
  </r>
  <r>
    <x v="1"/>
    <x v="3"/>
    <x v="10"/>
    <s v="Prover 49.000 moradias de interesse social."/>
    <s v="98.14.16.482.3002.3.354.44903900.08"/>
    <n v="46819.32"/>
    <s v=""/>
    <x v="0"/>
    <m/>
  </r>
  <r>
    <x v="1"/>
    <x v="3"/>
    <x v="10"/>
    <s v="Prover 49.000 moradias de interesse social."/>
    <s v="98.14.16.482.3002.3.354.44903900.08"/>
    <n v="208249.84"/>
    <s v=""/>
    <x v="0"/>
    <m/>
  </r>
  <r>
    <x v="1"/>
    <x v="3"/>
    <x v="10"/>
    <s v="Prover 49.000 moradias de interesse social."/>
    <s v="98.14.16.482.3002.3.354.44903900.08"/>
    <n v="148749.89000000001"/>
    <s v=""/>
    <x v="0"/>
    <m/>
  </r>
  <r>
    <x v="1"/>
    <x v="3"/>
    <x v="10"/>
    <s v="Prover 49.000 moradias de interesse social."/>
    <s v="98.14.16.482.3002.3.354.44903900.08"/>
    <n v="89249.93"/>
    <s v=""/>
    <x v="0"/>
    <m/>
  </r>
  <r>
    <x v="1"/>
    <x v="3"/>
    <x v="10"/>
    <s v="Prover 49.000 moradias de interesse social."/>
    <s v="98.14.16.482.3002.3.354.44903900.08"/>
    <n v="89249.93"/>
    <s v=""/>
    <x v="0"/>
    <m/>
  </r>
  <r>
    <x v="1"/>
    <x v="3"/>
    <x v="10"/>
    <s v="Prover 49.000 moradias de interesse social."/>
    <s v="98.14.16.482.3002.3.354.44903900.08"/>
    <n v="59499.95"/>
    <s v=""/>
    <x v="0"/>
    <m/>
  </r>
  <r>
    <x v="1"/>
    <x v="3"/>
    <x v="10"/>
    <s v="Prover 49.000 moradias de interesse social."/>
    <s v="98.14.16.482.3002.3.354.44903900.08"/>
    <n v="689421.61"/>
    <s v=""/>
    <x v="0"/>
    <m/>
  </r>
  <r>
    <x v="1"/>
    <x v="3"/>
    <x v="10"/>
    <s v="Prover 49.000 moradias de interesse social."/>
    <s v="98.14.16.482.3002.3.354.44903900.08"/>
    <n v="15576.67"/>
    <s v=""/>
    <x v="0"/>
    <m/>
  </r>
  <r>
    <x v="1"/>
    <x v="3"/>
    <x v="10"/>
    <s v="Prover 49.000 moradias de interesse social."/>
    <s v="98.14.16.482.3002.3.354.44903900.08"/>
    <n v="0"/>
    <s v=""/>
    <x v="1"/>
    <m/>
  </r>
  <r>
    <x v="1"/>
    <x v="3"/>
    <x v="10"/>
    <s v="Prover 49.000 moradias de interesse social."/>
    <s v="98.14.16.482.3002.3.354.44903900.08"/>
    <n v="150139.97"/>
    <s v=""/>
    <x v="0"/>
    <m/>
  </r>
  <r>
    <x v="1"/>
    <x v="3"/>
    <x v="10"/>
    <s v="Prover 49.000 moradias de interesse social."/>
    <s v="98.14.16.482.3002.3.354.44903900.08"/>
    <n v="128691.39"/>
    <s v=""/>
    <x v="0"/>
    <m/>
  </r>
  <r>
    <x v="1"/>
    <x v="3"/>
    <x v="10"/>
    <s v="Prover 49.000 moradias de interesse social."/>
    <s v="98.14.16.482.3002.3.354.44903900.08"/>
    <n v="128691.39"/>
    <s v=""/>
    <x v="0"/>
    <m/>
  </r>
  <r>
    <x v="1"/>
    <x v="3"/>
    <x v="10"/>
    <s v="Prover 49.000 moradias de interesse social."/>
    <s v="98.14.16.482.3002.3.354.44903900.08"/>
    <n v="128691.39"/>
    <s v=""/>
    <x v="0"/>
    <m/>
  </r>
  <r>
    <x v="1"/>
    <x v="3"/>
    <x v="10"/>
    <s v="Prover 49.000 moradias de interesse social."/>
    <s v="98.14.16.482.3002.3.354.44903900.08"/>
    <n v="2631727.38"/>
    <s v=""/>
    <x v="0"/>
    <m/>
  </r>
  <r>
    <x v="1"/>
    <x v="3"/>
    <x v="10"/>
    <s v="Prover 49.000 moradias de interesse social."/>
    <s v="98.14.16.482.3002.3.354.44903900.08"/>
    <n v="49628.24"/>
    <s v=""/>
    <x v="0"/>
    <m/>
  </r>
  <r>
    <x v="1"/>
    <x v="3"/>
    <x v="10"/>
    <s v="Prover 49.000 moradias de interesse social."/>
    <s v="98.14.16.482.3002.3.354.44905100.08"/>
    <n v="3524961"/>
    <s v=""/>
    <x v="0"/>
    <m/>
  </r>
  <r>
    <x v="1"/>
    <x v="3"/>
    <x v="10"/>
    <s v="Prover 49.000 moradias de interesse social."/>
    <s v="98.14.16.482.3002.3.354.44905100.08"/>
    <n v="4288353.97"/>
    <s v=""/>
    <x v="0"/>
    <m/>
  </r>
  <r>
    <x v="1"/>
    <x v="3"/>
    <x v="10"/>
    <s v="Prover 49.000 moradias de interesse social."/>
    <s v="98.14.16.482.3002.3.354.44905100.08"/>
    <n v="0"/>
    <s v=""/>
    <x v="1"/>
    <m/>
  </r>
  <r>
    <x v="1"/>
    <x v="3"/>
    <x v="10"/>
    <s v="Prover 49.000 moradias de interesse social."/>
    <s v="98.14.16.482.3002.3.354.44905100.08"/>
    <n v="683207.7"/>
    <s v=""/>
    <x v="0"/>
    <m/>
  </r>
  <r>
    <x v="1"/>
    <x v="3"/>
    <x v="10"/>
    <s v="Prover 49.000 moradias de interesse social."/>
    <s v="98.14.16.482.3002.3.354.44905100.08"/>
    <n v="784254.11"/>
    <s v=""/>
    <x v="0"/>
    <m/>
  </r>
  <r>
    <x v="1"/>
    <x v="3"/>
    <x v="10"/>
    <s v="Prover 49.000 moradias de interesse social."/>
    <s v="98.14.16.482.3002.3.354.44905100.08"/>
    <n v="23465994.489999998"/>
    <s v=""/>
    <x v="0"/>
    <m/>
  </r>
  <r>
    <x v="1"/>
    <x v="3"/>
    <x v="10"/>
    <s v="Prover 49.000 moradias de interesse social."/>
    <s v="98.14.16.482.3002.3.354.44905100.08"/>
    <n v="28046601.920000002"/>
    <s v=""/>
    <x v="0"/>
    <m/>
  </r>
  <r>
    <x v="1"/>
    <x v="3"/>
    <x v="10"/>
    <s v="Prover 49.000 moradias de interesse social."/>
    <s v="98.14.16.482.3002.3.354.44905100.08"/>
    <n v="3582932.15"/>
    <s v=""/>
    <x v="0"/>
    <m/>
  </r>
  <r>
    <x v="1"/>
    <x v="3"/>
    <x v="10"/>
    <s v="Prover 49.000 moradias de interesse social."/>
    <s v="98.14.16.482.3002.3.354.44905100.08"/>
    <n v="4158312.33"/>
    <s v=""/>
    <x v="0"/>
    <m/>
  </r>
  <r>
    <x v="1"/>
    <x v="3"/>
    <x v="10"/>
    <s v="Prover 49.000 moradias de interesse social."/>
    <s v="98.14.16.482.3002.3.354.44905100.08"/>
    <n v="12469.03"/>
    <s v=""/>
    <x v="0"/>
    <m/>
  </r>
  <r>
    <x v="1"/>
    <x v="3"/>
    <x v="10"/>
    <s v="Prover 49.000 moradias de interesse social."/>
    <s v="98.14.16.482.3002.3.354.44905100.08"/>
    <n v="3748.19"/>
    <s v=""/>
    <x v="0"/>
    <m/>
  </r>
  <r>
    <x v="1"/>
    <x v="3"/>
    <x v="10"/>
    <s v="Prover 49.000 moradias de interesse social."/>
    <s v="98.14.16.482.3002.3.354.44905100.08"/>
    <n v="601009.69999999995"/>
    <s v=""/>
    <x v="0"/>
    <m/>
  </r>
  <r>
    <x v="1"/>
    <x v="3"/>
    <x v="10"/>
    <s v="Prover 49.000 moradias de interesse social."/>
    <s v="98.14.16.482.3002.3.354.44905100.08"/>
    <n v="148990.29999999999"/>
    <s v=""/>
    <x v="0"/>
    <m/>
  </r>
  <r>
    <x v="1"/>
    <x v="3"/>
    <x v="10"/>
    <s v="Prover 49.000 moradias de interesse social."/>
    <s v="98.14.16.482.3002.3.354.44905100.08"/>
    <n v="420703.74"/>
    <s v=""/>
    <x v="0"/>
    <m/>
  </r>
  <r>
    <x v="1"/>
    <x v="3"/>
    <x v="10"/>
    <s v="Prover 49.000 moradias de interesse social."/>
    <s v="98.14.16.482.3002.3.354.44905100.08"/>
    <n v="104292.43"/>
    <s v=""/>
    <x v="0"/>
    <m/>
  </r>
  <r>
    <x v="1"/>
    <x v="3"/>
    <x v="10"/>
    <s v="Prover 49.000 moradias de interesse social."/>
    <s v="98.14.16.482.3002.3.354.44905100.08"/>
    <n v="490597.38"/>
    <s v=""/>
    <x v="0"/>
    <m/>
  </r>
  <r>
    <x v="1"/>
    <x v="3"/>
    <x v="10"/>
    <s v="Prover 49.000 moradias de interesse social."/>
    <s v="98.14.16.482.3002.3.354.44905100.08"/>
    <n v="121619.07"/>
    <s v=""/>
    <x v="0"/>
    <m/>
  </r>
  <r>
    <x v="1"/>
    <x v="3"/>
    <x v="10"/>
    <s v="Prover 49.000 moradias de interesse social."/>
    <s v="98.14.16.482.3002.3.354.44905100.08"/>
    <n v="914511.71"/>
    <s v=""/>
    <x v="0"/>
    <m/>
  </r>
  <r>
    <x v="1"/>
    <x v="3"/>
    <x v="10"/>
    <s v="Prover 49.000 moradias de interesse social."/>
    <s v="98.14.16.482.3002.3.354.44905100.08"/>
    <n v="197260.15"/>
    <s v=""/>
    <x v="0"/>
    <m/>
  </r>
  <r>
    <x v="1"/>
    <x v="3"/>
    <x v="10"/>
    <s v="Prover 49.000 moradias de interesse social."/>
    <s v="98.14.16.482.3002.3.354.44905100.08"/>
    <n v="0"/>
    <s v=""/>
    <x v="1"/>
    <m/>
  </r>
  <r>
    <x v="1"/>
    <x v="3"/>
    <x v="10"/>
    <s v="Prover 49.000 moradias de interesse social."/>
    <s v="98.14.16.482.3002.3.354.44905100.08"/>
    <n v="0"/>
    <s v=""/>
    <x v="1"/>
    <m/>
  </r>
  <r>
    <x v="1"/>
    <x v="3"/>
    <x v="10"/>
    <s v="Prover 49.000 moradias de interesse social."/>
    <s v="98.14.16.482.3002.3.354.44905100.08"/>
    <n v="649639.53"/>
    <s v=""/>
    <x v="0"/>
    <m/>
  </r>
  <r>
    <x v="1"/>
    <x v="3"/>
    <x v="10"/>
    <s v="Prover 49.000 moradias de interesse social."/>
    <s v="98.14.16.482.3002.3.354.44905100.08"/>
    <n v="47488.639999999999"/>
    <s v=""/>
    <x v="0"/>
    <m/>
  </r>
  <r>
    <x v="1"/>
    <x v="3"/>
    <x v="10"/>
    <s v="Prover 49.000 moradias de interesse social."/>
    <s v="98.14.16.482.3002.3.354.44905100.08"/>
    <n v="4447288.45"/>
    <s v=""/>
    <x v="0"/>
    <m/>
  </r>
  <r>
    <x v="1"/>
    <x v="3"/>
    <x v="10"/>
    <s v="Prover 49.000 moradias de interesse social."/>
    <s v="98.14.16.482.3002.3.354.44905100.08"/>
    <n v="325096.73"/>
    <s v=""/>
    <x v="0"/>
    <m/>
  </r>
  <r>
    <x v="1"/>
    <x v="3"/>
    <x v="10"/>
    <s v="Prover 49.000 moradias de interesse social."/>
    <s v="98.14.16.482.3002.3.354.44905100.08"/>
    <n v="0"/>
    <s v=""/>
    <x v="1"/>
    <m/>
  </r>
  <r>
    <x v="1"/>
    <x v="3"/>
    <x v="10"/>
    <s v="Prover 49.000 moradias de interesse social."/>
    <s v="98.14.16.482.3002.3.354.44905100.08"/>
    <n v="93744.46"/>
    <s v=""/>
    <x v="0"/>
    <m/>
  </r>
  <r>
    <x v="1"/>
    <x v="3"/>
    <x v="10"/>
    <s v="Prover 49.000 moradias de interesse social."/>
    <s v="98.14.16.482.3002.3.354.44905100.08"/>
    <n v="0"/>
    <s v=""/>
    <x v="1"/>
    <m/>
  </r>
  <r>
    <x v="1"/>
    <x v="3"/>
    <x v="10"/>
    <s v="Prover 49.000 moradias de interesse social."/>
    <s v="98.14.16.482.3002.3.354.44905100.08"/>
    <n v="4824.05"/>
    <s v=""/>
    <x v="0"/>
    <m/>
  </r>
  <r>
    <x v="1"/>
    <x v="3"/>
    <x v="10"/>
    <s v="Prover 49.000 moradias de interesse social."/>
    <s v="98.14.16.482.3002.3.354.44905100.08"/>
    <n v="0"/>
    <s v=""/>
    <x v="1"/>
    <m/>
  </r>
  <r>
    <x v="1"/>
    <x v="3"/>
    <x v="10"/>
    <s v="Prover 49.000 moradias de interesse social."/>
    <s v="98.14.16.482.3002.3.354.44905100.08"/>
    <n v="0"/>
    <s v=""/>
    <x v="1"/>
    <m/>
  </r>
  <r>
    <x v="1"/>
    <x v="3"/>
    <x v="10"/>
    <s v="Prover 49.000 moradias de interesse social."/>
    <s v="98.14.16.482.3002.3.354.44905100.08"/>
    <n v="972378.16"/>
    <s v=""/>
    <x v="0"/>
    <m/>
  </r>
  <r>
    <x v="1"/>
    <x v="3"/>
    <x v="10"/>
    <s v="Prover 49.000 moradias de interesse social."/>
    <s v="98.14.16.482.3002.3.354.44905100.08"/>
    <n v="80349.039999999994"/>
    <s v=""/>
    <x v="0"/>
    <m/>
  </r>
  <r>
    <x v="1"/>
    <x v="3"/>
    <x v="10"/>
    <s v="Prover 49.000 moradias de interesse social."/>
    <s v="98.14.16.482.3002.3.354.44905100.08"/>
    <n v="2573885.54"/>
    <s v=""/>
    <x v="0"/>
    <m/>
  </r>
  <r>
    <x v="1"/>
    <x v="3"/>
    <x v="10"/>
    <s v="Prover 49.000 moradias de interesse social."/>
    <s v="98.14.16.482.3002.3.354.44905100.08"/>
    <n v="234661"/>
    <s v=""/>
    <x v="0"/>
    <m/>
  </r>
  <r>
    <x v="1"/>
    <x v="3"/>
    <x v="10"/>
    <s v="Prover 49.000 moradias de interesse social."/>
    <s v="98.14.16.482.3005.3.355.44905100.08"/>
    <n v="452885.7"/>
    <s v=""/>
    <x v="0"/>
    <m/>
  </r>
  <r>
    <x v="1"/>
    <x v="3"/>
    <x v="10"/>
    <s v="Prover 49.000 moradias de interesse social."/>
    <s v="98.14.16.482.3005.3.355.44905100.08"/>
    <n v="609727.4"/>
    <s v=""/>
    <x v="0"/>
    <m/>
  </r>
  <r>
    <x v="1"/>
    <x v="3"/>
    <x v="10"/>
    <s v="Prover 49.000 moradias de interesse social."/>
    <s v="98.14.16.482.3005.3.355.44905100.08"/>
    <n v="539409.26"/>
    <s v=""/>
    <x v="0"/>
    <m/>
  </r>
  <r>
    <x v="1"/>
    <x v="3"/>
    <x v="10"/>
    <s v="Prover 49.000 moradias de interesse social."/>
    <s v="98.14.16.482.3005.3.355.44905100.08"/>
    <n v="855386.62"/>
    <s v=""/>
    <x v="0"/>
    <m/>
  </r>
  <r>
    <x v="1"/>
    <x v="3"/>
    <x v="10"/>
    <s v="Prover 49.000 moradias de interesse social."/>
    <s v="98.14.16.482.3005.3.355.44905100.08"/>
    <n v="323233.31"/>
    <s v=""/>
    <x v="0"/>
    <m/>
  </r>
  <r>
    <x v="1"/>
    <x v="3"/>
    <x v="10"/>
    <s v="Prover 49.000 moradias de interesse social."/>
    <s v="98.14.16.482.3005.3.355.44905100.08"/>
    <n v="0"/>
    <s v=""/>
    <x v="1"/>
    <m/>
  </r>
  <r>
    <x v="1"/>
    <x v="3"/>
    <x v="10"/>
    <s v="Prover 49.000 moradias de interesse social."/>
    <s v="98.14.16.482.3005.3.355.44905100.08"/>
    <n v="490926.41"/>
    <s v=""/>
    <x v="0"/>
    <m/>
  </r>
  <r>
    <x v="1"/>
    <x v="3"/>
    <x v="10"/>
    <s v="Prover 49.000 moradias de interesse social."/>
    <s v="98.14.16.482.3005.3.355.44905100.08"/>
    <n v="569558.15"/>
    <s v=""/>
    <x v="0"/>
    <m/>
  </r>
  <r>
    <x v="1"/>
    <x v="3"/>
    <x v="10"/>
    <s v="Prover 49.000 moradias de interesse social."/>
    <s v="98.14.16.482.3005.3.355.44905100.08"/>
    <n v="9091250.7400000002"/>
    <s v=""/>
    <x v="0"/>
    <m/>
  </r>
  <r>
    <x v="1"/>
    <x v="3"/>
    <x v="10"/>
    <s v="Prover 49.000 moradias de interesse social."/>
    <s v="98.14.16.482.3005.3.355.44905100.08"/>
    <n v="12418427.77"/>
    <s v=""/>
    <x v="0"/>
    <m/>
  </r>
  <r>
    <x v="1"/>
    <x v="3"/>
    <x v="10"/>
    <s v="Prover 49.000 moradias de interesse social."/>
    <s v="98.14.16.482.3005.3.355.44905100.08"/>
    <n v="60207.28"/>
    <s v=""/>
    <x v="0"/>
    <m/>
  </r>
  <r>
    <x v="1"/>
    <x v="3"/>
    <x v="10"/>
    <s v="Prover 49.000 moradias de interesse social."/>
    <s v="98.14.16.482.3005.3.355.44905100.08"/>
    <n v="431478.46"/>
    <s v=""/>
    <x v="0"/>
    <m/>
  </r>
  <r>
    <x v="1"/>
    <x v="3"/>
    <x v="10"/>
    <s v="Prover 49.000 moradias de interesse social."/>
    <s v="98.14.16.482.3005.3.355.44905100.08"/>
    <n v="500465.14"/>
    <s v=""/>
    <x v="0"/>
    <m/>
  </r>
  <r>
    <x v="1"/>
    <x v="3"/>
    <x v="10"/>
    <s v="Prover 49.000 moradias de interesse social."/>
    <s v="98.14.16.482.3005.3.355.44905100.08"/>
    <n v="919577.49"/>
    <s v=""/>
    <x v="0"/>
    <m/>
  </r>
  <r>
    <x v="1"/>
    <x v="3"/>
    <x v="10"/>
    <s v="Prover 49.000 moradias de interesse social."/>
    <s v="98.14.16.482.3005.3.355.44905100.08"/>
    <n v="1048437.51"/>
    <s v=""/>
    <x v="0"/>
    <m/>
  </r>
  <r>
    <x v="1"/>
    <x v="3"/>
    <x v="10"/>
    <s v="Prover 49.000 moradias de interesse social."/>
    <s v="98.14.16.482.3005.3.355.44905100.08"/>
    <n v="0"/>
    <s v=""/>
    <x v="1"/>
    <m/>
  </r>
  <r>
    <x v="1"/>
    <x v="3"/>
    <x v="10"/>
    <s v="Prover 49.000 moradias de interesse social."/>
    <s v="98.14.16.482.3005.3.355.44905100.08"/>
    <n v="239576.2"/>
    <s v=""/>
    <x v="0"/>
    <m/>
  </r>
  <r>
    <x v="1"/>
    <x v="3"/>
    <x v="10"/>
    <s v="Prover 49.000 moradias de interesse social."/>
    <s v="98.14.16.482.3005.3.355.44905100.08"/>
    <n v="509762.81"/>
    <s v=""/>
    <x v="0"/>
    <m/>
  </r>
  <r>
    <x v="1"/>
    <x v="3"/>
    <x v="10"/>
    <s v="Prover 49.000 moradias de interesse social."/>
    <s v="98.14.16.482.3005.3.355.44905100.08"/>
    <n v="3354765.44"/>
    <s v=""/>
    <x v="0"/>
    <m/>
  </r>
  <r>
    <x v="1"/>
    <x v="3"/>
    <x v="10"/>
    <s v="Prover 49.000 moradias de interesse social."/>
    <s v="98.14.16.482.3005.3.355.44905100.08"/>
    <n v="2641746.6800000002"/>
    <s v=""/>
    <x v="0"/>
    <m/>
  </r>
  <r>
    <x v="1"/>
    <x v="3"/>
    <x v="10"/>
    <s v="Prover 49.000 moradias de interesse social."/>
    <s v="98.14.16.482.3005.3.355.44905100.08"/>
    <n v="173797.61"/>
    <s v=""/>
    <x v="0"/>
    <m/>
  </r>
  <r>
    <x v="1"/>
    <x v="3"/>
    <x v="10"/>
    <s v="Prover 49.000 moradias de interesse social."/>
    <s v="98.14.16.482.3005.3.355.44905100.08"/>
    <n v="72413.98"/>
    <s v=""/>
    <x v="0"/>
    <m/>
  </r>
  <r>
    <x v="1"/>
    <x v="3"/>
    <x v="10"/>
    <s v="Prover 49.000 moradias de interesse social."/>
    <s v="98.14.16.482.3005.3.355.44905100.08"/>
    <n v="425045.11"/>
    <s v=""/>
    <x v="0"/>
    <m/>
  </r>
  <r>
    <x v="1"/>
    <x v="3"/>
    <x v="10"/>
    <s v="Prover 49.000 moradias de interesse social."/>
    <s v="98.14.16.482.3005.3.355.44905100.08"/>
    <n v="637567.88"/>
    <s v=""/>
    <x v="0"/>
    <m/>
  </r>
  <r>
    <x v="1"/>
    <x v="3"/>
    <x v="10"/>
    <s v="Prover 49.000 moradias de interesse social."/>
    <s v="98.14.16.482.3005.3.355.44905100.08"/>
    <n v="14658537"/>
    <s v=""/>
    <x v="0"/>
    <m/>
  </r>
  <r>
    <x v="1"/>
    <x v="3"/>
    <x v="10"/>
    <s v="Prover 49.000 moradias de interesse social."/>
    <s v="98.14.16.482.3005.3.355.44905100.08"/>
    <n v="19094976.890000001"/>
    <s v=""/>
    <x v="0"/>
    <m/>
  </r>
  <r>
    <x v="1"/>
    <x v="3"/>
    <x v="10"/>
    <s v="Prover 49.000 moradias de interesse social."/>
    <s v="98.14.16.482.3005.3.355.44905100.08"/>
    <n v="1304660.2"/>
    <s v=""/>
    <x v="0"/>
    <m/>
  </r>
  <r>
    <x v="1"/>
    <x v="3"/>
    <x v="10"/>
    <s v="Prover 49.000 moradias de interesse social."/>
    <s v="98.14.16.482.3005.3.355.44905100.08"/>
    <n v="2300530.9700000002"/>
    <s v=""/>
    <x v="0"/>
    <m/>
  </r>
  <r>
    <x v="1"/>
    <x v="3"/>
    <x v="10"/>
    <s v="Prover 49.000 moradias de interesse social."/>
    <s v="98.14.16.482.3005.3.355.44905100.08"/>
    <n v="414737.85"/>
    <s v=""/>
    <x v="0"/>
    <m/>
  </r>
  <r>
    <x v="1"/>
    <x v="3"/>
    <x v="10"/>
    <s v="Prover 49.000 moradias de interesse social."/>
    <s v="98.14.16.482.3005.3.355.44905100.08"/>
    <n v="647869.31000000006"/>
    <s v=""/>
    <x v="0"/>
    <m/>
  </r>
  <r>
    <x v="1"/>
    <x v="3"/>
    <x v="10"/>
    <s v="Prover 49.000 moradias de interesse social."/>
    <s v="98.14.16.482.3005.3.355.44905100.08"/>
    <n v="10596105.77"/>
    <s v=""/>
    <x v="0"/>
    <m/>
  </r>
  <r>
    <x v="1"/>
    <x v="3"/>
    <x v="10"/>
    <s v="Prover 49.000 moradias de interesse social."/>
    <s v="98.14.16.482.3005.3.355.44905100.08"/>
    <n v="15603894.23"/>
    <s v=""/>
    <x v="0"/>
    <m/>
  </r>
  <r>
    <x v="1"/>
    <x v="3"/>
    <x v="10"/>
    <s v="Prover 49.000 moradias de interesse social."/>
    <s v="98.14.16.482.3005.3.355.44905100.08"/>
    <n v="184518.7"/>
    <s v=""/>
    <x v="0"/>
    <m/>
  </r>
  <r>
    <x v="1"/>
    <x v="3"/>
    <x v="10"/>
    <s v="Prover 49.000 moradias de interesse social."/>
    <s v="98.14.16.482.3005.3.355.44905100.08"/>
    <n v="35568"/>
    <s v=""/>
    <x v="0"/>
    <m/>
  </r>
  <r>
    <x v="1"/>
    <x v="3"/>
    <x v="10"/>
    <s v="Prover 49.000 moradias de interesse social."/>
    <s v="98.14.16.482.3005.3.355.44905100.08"/>
    <n v="362592.06"/>
    <s v=""/>
    <x v="0"/>
    <m/>
  </r>
  <r>
    <x v="1"/>
    <x v="3"/>
    <x v="10"/>
    <s v="Prover 49.000 moradias de interesse social."/>
    <s v="98.14.16.482.3005.3.355.44905100.08"/>
    <n v="613659.07999999996"/>
    <s v=""/>
    <x v="0"/>
    <m/>
  </r>
  <r>
    <x v="1"/>
    <x v="3"/>
    <x v="10"/>
    <s v="Prover 49.000 moradias de interesse social."/>
    <s v="98.14.16.482.3005.3.355.44905100.08"/>
    <n v="0"/>
    <s v=""/>
    <x v="1"/>
    <m/>
  </r>
  <r>
    <x v="1"/>
    <x v="3"/>
    <x v="10"/>
    <s v="Prover 49.000 moradias de interesse social."/>
    <s v="98.14.16.482.3005.3.355.44905100.08"/>
    <n v="2437920.1"/>
    <s v=""/>
    <x v="0"/>
    <m/>
  </r>
  <r>
    <x v="1"/>
    <x v="3"/>
    <x v="10"/>
    <s v="Prover 49.000 moradias de interesse social."/>
    <s v="98.14.16.482.3005.3.355.44905100.08"/>
    <n v="4314502.67"/>
    <s v=""/>
    <x v="0"/>
    <m/>
  </r>
  <r>
    <x v="1"/>
    <x v="3"/>
    <x v="11"/>
    <s v="Beneficiar 30.000 famílias com urbanização em assentamentos precários."/>
    <s v="14.10.16.451.3002.3.357.44903900.00"/>
    <n v="331599.46999999997"/>
    <s v=""/>
    <x v="0"/>
    <m/>
  </r>
  <r>
    <x v="1"/>
    <x v="3"/>
    <x v="11"/>
    <s v="Beneficiar 30.000 famílias com urbanização em assentamentos precários."/>
    <s v="14.10.16.451.3002.3.357.44903900.00"/>
    <n v="221066.3"/>
    <s v=""/>
    <x v="0"/>
    <m/>
  </r>
  <r>
    <x v="1"/>
    <x v="3"/>
    <x v="11"/>
    <s v="Beneficiar 30.000 famílias com urbanização em assentamentos precários."/>
    <s v="14.10.16.451.3002.3.357.44903900.00"/>
    <n v="3706966.76"/>
    <s v=""/>
    <x v="0"/>
    <m/>
  </r>
  <r>
    <x v="1"/>
    <x v="3"/>
    <x v="11"/>
    <s v="Beneficiar 30.000 famílias com urbanização em assentamentos precários."/>
    <s v="14.10.16.451.3002.3.357.44903900.00"/>
    <n v="62889.93"/>
    <s v=""/>
    <x v="0"/>
    <m/>
  </r>
  <r>
    <x v="1"/>
    <x v="3"/>
    <x v="11"/>
    <s v="Beneficiar 30.000 famílias com urbanização em assentamentos precários."/>
    <s v="14.10.16.451.3002.3.357.44905100.00"/>
    <n v="1505359.25"/>
    <s v=""/>
    <x v="0"/>
    <m/>
  </r>
  <r>
    <x v="1"/>
    <x v="3"/>
    <x v="11"/>
    <s v="Beneficiar 30.000 famílias com urbanização em assentamentos precários."/>
    <s v="14.10.16.451.3002.3.357.44905100.00"/>
    <n v="295532.84999999998"/>
    <s v=""/>
    <x v="0"/>
    <m/>
  </r>
  <r>
    <x v="1"/>
    <x v="3"/>
    <x v="11"/>
    <s v="Beneficiar 30.000 famílias com urbanização em assentamentos precários."/>
    <s v="14.10.16.451.3002.3.357.44905100.00"/>
    <n v="8257499.3399999999"/>
    <s v=""/>
    <x v="0"/>
    <m/>
  </r>
  <r>
    <x v="1"/>
    <x v="3"/>
    <x v="11"/>
    <s v="Beneficiar 30.000 famílias com urbanização em assentamentos precários."/>
    <s v="14.10.16.451.3002.3.357.44905100.00"/>
    <n v="2188237.29"/>
    <s v=""/>
    <x v="0"/>
    <m/>
  </r>
  <r>
    <x v="1"/>
    <x v="3"/>
    <x v="11"/>
    <s v="Beneficiar 30.000 famílias com urbanização em assentamentos precários."/>
    <s v="14.10.16.451.3002.3.357.44905100.02"/>
    <n v="1049981.67"/>
    <s v=""/>
    <x v="0"/>
    <m/>
  </r>
  <r>
    <x v="1"/>
    <x v="3"/>
    <x v="11"/>
    <s v="Beneficiar 30.000 famílias com urbanização em assentamentos precários."/>
    <s v="14.10.16.451.3002.3.357.44905100.02"/>
    <n v="3039327.46"/>
    <s v=""/>
    <x v="0"/>
    <m/>
  </r>
  <r>
    <x v="1"/>
    <x v="3"/>
    <x v="11"/>
    <s v="Beneficiar 30.000 famílias com urbanização em assentamentos precários."/>
    <s v="86.14.16.451.3002.3.357.44903900.03"/>
    <n v="2670377.31"/>
    <s v=""/>
    <x v="0"/>
    <m/>
  </r>
  <r>
    <x v="1"/>
    <x v="3"/>
    <x v="11"/>
    <s v="Beneficiar 30.000 famílias com urbanização em assentamentos precários."/>
    <s v="86.14.16.451.3002.3.357.44903900.03"/>
    <n v="318292.37"/>
    <s v=""/>
    <x v="0"/>
    <m/>
  </r>
  <r>
    <x v="1"/>
    <x v="3"/>
    <x v="11"/>
    <s v="Beneficiar 30.000 famílias com urbanização em assentamentos precários."/>
    <s v="86.14.16.451.3002.3.357.44903900.03"/>
    <n v="72486.81"/>
    <s v=""/>
    <x v="0"/>
    <m/>
  </r>
  <r>
    <x v="1"/>
    <x v="3"/>
    <x v="11"/>
    <s v="Beneficiar 30.000 famílias com urbanização em assentamentos precários."/>
    <s v="86.14.16.451.3002.3.357.44903900.03"/>
    <n v="900196.09"/>
    <s v=""/>
    <x v="0"/>
    <m/>
  </r>
  <r>
    <x v="1"/>
    <x v="3"/>
    <x v="11"/>
    <s v="Beneficiar 30.000 famílias com urbanização em assentamentos precários."/>
    <s v="86.14.16.451.3002.3.357.44903900.03"/>
    <n v="241779.53"/>
    <s v=""/>
    <x v="0"/>
    <m/>
  </r>
  <r>
    <x v="1"/>
    <x v="3"/>
    <x v="11"/>
    <s v="Beneficiar 30.000 famílias com urbanização em assentamentos precários."/>
    <s v="86.14.16.451.3002.3.357.44903900.03"/>
    <n v="0"/>
    <s v=""/>
    <x v="1"/>
    <m/>
  </r>
  <r>
    <x v="1"/>
    <x v="3"/>
    <x v="11"/>
    <s v="Beneficiar 30.000 famílias com urbanização em assentamentos precários."/>
    <s v="86.14.16.451.3002.3.357.44903900.03"/>
    <n v="1533990.93"/>
    <s v=""/>
    <x v="0"/>
    <m/>
  </r>
  <r>
    <x v="1"/>
    <x v="3"/>
    <x v="11"/>
    <s v="Beneficiar 30.000 famílias com urbanização em assentamentos precários."/>
    <s v="86.14.16.451.3002.3.357.44903900.03"/>
    <n v="190521.66"/>
    <s v=""/>
    <x v="0"/>
    <m/>
  </r>
  <r>
    <x v="1"/>
    <x v="3"/>
    <x v="11"/>
    <s v="Beneficiar 30.000 famílias com urbanização em assentamentos precários."/>
    <s v="86.14.16.451.3002.3.357.44903900.03"/>
    <n v="4977584.62"/>
    <s v=""/>
    <x v="0"/>
    <m/>
  </r>
  <r>
    <x v="1"/>
    <x v="3"/>
    <x v="11"/>
    <s v="Beneficiar 30.000 famílias com urbanização em assentamentos precários."/>
    <s v="86.14.16.451.3002.3.357.44903900.03"/>
    <n v="887064.97"/>
    <s v=""/>
    <x v="0"/>
    <m/>
  </r>
  <r>
    <x v="1"/>
    <x v="3"/>
    <x v="11"/>
    <s v="Beneficiar 30.000 famílias com urbanização em assentamentos precários."/>
    <s v="86.14.16.451.3002.3.357.44903900.03"/>
    <n v="313823.63"/>
    <s v=""/>
    <x v="0"/>
    <m/>
  </r>
  <r>
    <x v="1"/>
    <x v="3"/>
    <x v="11"/>
    <s v="Beneficiar 30.000 famílias com urbanização em assentamentos precários."/>
    <s v="86.14.16.451.3002.3.357.44903900.03"/>
    <n v="10264.4"/>
    <s v=""/>
    <x v="0"/>
    <m/>
  </r>
  <r>
    <x v="1"/>
    <x v="3"/>
    <x v="11"/>
    <s v="Beneficiar 30.000 famílias com urbanização em assentamentos precários."/>
    <s v="86.14.16.451.3002.3.357.44903900.03"/>
    <n v="0"/>
    <s v=""/>
    <x v="1"/>
    <m/>
  </r>
  <r>
    <x v="1"/>
    <x v="3"/>
    <x v="11"/>
    <s v="Beneficiar 30.000 famílias com urbanização em assentamentos precários."/>
    <s v="86.14.16.451.3002.3.357.44903900.03"/>
    <n v="2404325.23"/>
    <s v=""/>
    <x v="0"/>
    <m/>
  </r>
  <r>
    <x v="1"/>
    <x v="3"/>
    <x v="11"/>
    <s v="Beneficiar 30.000 famílias com urbanização em assentamentos precários."/>
    <s v="86.14.16.451.3002.3.357.44903900.03"/>
    <n v="501782.66"/>
    <s v=""/>
    <x v="0"/>
    <m/>
  </r>
  <r>
    <x v="1"/>
    <x v="3"/>
    <x v="11"/>
    <s v="Beneficiar 30.000 famílias com urbanização em assentamentos precários."/>
    <s v="86.14.16.451.3002.3.357.44903900.03"/>
    <n v="383289.54"/>
    <s v=""/>
    <x v="0"/>
    <m/>
  </r>
  <r>
    <x v="1"/>
    <x v="3"/>
    <x v="11"/>
    <s v="Beneficiar 30.000 famílias com urbanização em assentamentos precários."/>
    <s v="86.14.16.451.3002.3.357.44903900.03"/>
    <n v="57465.79"/>
    <s v=""/>
    <x v="0"/>
    <m/>
  </r>
  <r>
    <x v="1"/>
    <x v="3"/>
    <x v="11"/>
    <s v="Beneficiar 30.000 famílias com urbanização em assentamentos precários."/>
    <s v="86.14.16.451.3002.3.357.44903900.03"/>
    <n v="9533.19"/>
    <s v=""/>
    <x v="0"/>
    <m/>
  </r>
  <r>
    <x v="1"/>
    <x v="3"/>
    <x v="11"/>
    <s v="Beneficiar 30.000 famílias com urbanização em assentamentos precários."/>
    <s v="86.14.16.451.3002.3.357.44903900.03"/>
    <n v="43324.55"/>
    <s v=""/>
    <x v="0"/>
    <m/>
  </r>
  <r>
    <x v="1"/>
    <x v="3"/>
    <x v="11"/>
    <s v="Beneficiar 30.000 famílias com urbanização em assentamentos precários."/>
    <s v="86.14.16.451.3002.3.357.44903900.03"/>
    <n v="7573.13"/>
    <s v=""/>
    <x v="0"/>
    <m/>
  </r>
  <r>
    <x v="1"/>
    <x v="3"/>
    <x v="11"/>
    <s v="Beneficiar 30.000 famílias com urbanização em assentamentos precários."/>
    <s v="86.14.16.451.3002.3.357.44903900.03"/>
    <n v="963163.91"/>
    <s v=""/>
    <x v="0"/>
    <m/>
  </r>
  <r>
    <x v="1"/>
    <x v="3"/>
    <x v="11"/>
    <s v="Beneficiar 30.000 famílias com urbanização em assentamentos precários."/>
    <s v="86.14.16.451.3002.3.357.44903900.03"/>
    <n v="0"/>
    <s v=""/>
    <x v="1"/>
    <m/>
  </r>
  <r>
    <x v="1"/>
    <x v="3"/>
    <x v="11"/>
    <s v="Beneficiar 30.000 famílias com urbanização em assentamentos precários."/>
    <s v="86.14.16.451.3002.3.357.44903900.03"/>
    <n v="295755.94"/>
    <s v=""/>
    <x v="0"/>
    <m/>
  </r>
  <r>
    <x v="1"/>
    <x v="3"/>
    <x v="11"/>
    <s v="Beneficiar 30.000 famílias com urbanização em assentamentos precários."/>
    <s v="86.14.16.451.3002.3.357.44903900.03"/>
    <n v="197170.64"/>
    <s v=""/>
    <x v="0"/>
    <m/>
  </r>
  <r>
    <x v="1"/>
    <x v="3"/>
    <x v="11"/>
    <s v="Beneficiar 30.000 famílias com urbanização em assentamentos precários."/>
    <s v="86.14.16.451.3002.3.357.44903900.03"/>
    <n v="4159032.26"/>
    <s v=""/>
    <x v="0"/>
    <m/>
  </r>
  <r>
    <x v="1"/>
    <x v="3"/>
    <x v="11"/>
    <s v="Beneficiar 30.000 famílias com urbanização em assentamentos precários."/>
    <s v="86.14.16.451.3002.3.357.44903900.03"/>
    <n v="110127.21"/>
    <s v=""/>
    <x v="0"/>
    <m/>
  </r>
  <r>
    <x v="1"/>
    <x v="3"/>
    <x v="11"/>
    <s v="Beneficiar 30.000 famílias com urbanização em assentamentos precários."/>
    <s v="86.14.16.451.3002.3.357.44905100.03"/>
    <n v="0"/>
    <s v=""/>
    <x v="1"/>
    <m/>
  </r>
  <r>
    <x v="1"/>
    <x v="3"/>
    <x v="11"/>
    <s v="Beneficiar 30.000 famílias com urbanização em assentamentos precários."/>
    <s v="86.14.16.451.3002.3.357.44905100.03"/>
    <n v="0"/>
    <s v=""/>
    <x v="1"/>
    <m/>
  </r>
  <r>
    <x v="1"/>
    <x v="3"/>
    <x v="11"/>
    <s v="Beneficiar 30.000 famílias com urbanização em assentamentos precários."/>
    <s v="86.14.16.451.3002.3.357.44905100.03"/>
    <n v="1195248.1200000001"/>
    <s v=""/>
    <x v="0"/>
    <m/>
  </r>
  <r>
    <x v="1"/>
    <x v="3"/>
    <x v="11"/>
    <s v="Beneficiar 30.000 famílias com urbanização em assentamentos precários."/>
    <s v="86.14.16.451.3002.3.357.44905100.03"/>
    <n v="1638746.9"/>
    <s v=""/>
    <x v="0"/>
    <m/>
  </r>
  <r>
    <x v="1"/>
    <x v="3"/>
    <x v="11"/>
    <s v="Beneficiar 30.000 famílias com urbanização em assentamentos precários."/>
    <s v="86.14.16.451.3002.3.357.44905100.03"/>
    <n v="9159931.2899999991"/>
    <s v=""/>
    <x v="0"/>
    <m/>
  </r>
  <r>
    <x v="1"/>
    <x v="3"/>
    <x v="11"/>
    <s v="Beneficiar 30.000 famílias com urbanização em assentamentos precários."/>
    <s v="86.14.16.451.3002.3.357.44905100.03"/>
    <n v="11757107.199999999"/>
    <s v=""/>
    <x v="0"/>
    <m/>
  </r>
  <r>
    <x v="1"/>
    <x v="3"/>
    <x v="11"/>
    <s v="Beneficiar 30.000 famílias com urbanização em assentamentos precários."/>
    <s v="86.14.16.451.3002.3.357.44905100.03"/>
    <n v="195439.5"/>
    <s v=""/>
    <x v="0"/>
    <m/>
  </r>
  <r>
    <x v="1"/>
    <x v="3"/>
    <x v="11"/>
    <s v="Beneficiar 30.000 famílias com urbanização em assentamentos precários."/>
    <s v="86.14.16.451.3002.3.357.44905100.03"/>
    <n v="69105"/>
    <s v=""/>
    <x v="0"/>
    <m/>
  </r>
  <r>
    <x v="1"/>
    <x v="3"/>
    <x v="11"/>
    <s v="Beneficiar 30.000 famílias com urbanização em assentamentos precários."/>
    <s v="86.14.16.451.3002.3.357.44905100.03"/>
    <n v="193881.59"/>
    <s v=""/>
    <x v="0"/>
    <m/>
  </r>
  <r>
    <x v="1"/>
    <x v="3"/>
    <x v="11"/>
    <s v="Beneficiar 30.000 famílias com urbanização em assentamentos precários."/>
    <s v="86.14.16.451.3002.3.357.44905100.03"/>
    <n v="249831.41"/>
    <s v=""/>
    <x v="0"/>
    <m/>
  </r>
  <r>
    <x v="1"/>
    <x v="3"/>
    <x v="11"/>
    <s v="Beneficiar 30.000 famílias com urbanização em assentamentos precários."/>
    <s v="86.14.16.451.3002.3.357.44905100.03"/>
    <n v="249831.4"/>
    <s v=""/>
    <x v="0"/>
    <m/>
  </r>
  <r>
    <x v="1"/>
    <x v="3"/>
    <x v="11"/>
    <s v="Beneficiar 30.000 famílias com urbanização em assentamentos precários."/>
    <s v="86.14.16.451.3002.3.357.44905100.03"/>
    <n v="1914999.41"/>
    <s v=""/>
    <x v="0"/>
    <m/>
  </r>
  <r>
    <x v="1"/>
    <x v="3"/>
    <x v="11"/>
    <s v="Beneficiar 30.000 famílias com urbanização em assentamentos precários."/>
    <s v="86.14.16.451.3002.3.357.44905100.03"/>
    <n v="86557.97"/>
    <s v=""/>
    <x v="0"/>
    <m/>
  </r>
  <r>
    <x v="1"/>
    <x v="3"/>
    <x v="11"/>
    <s v="Beneficiar 30.000 famílias com urbanização em assentamentos precários."/>
    <s v="86.14.16.451.3002.3.357.44905100.03"/>
    <n v="651815.02"/>
    <s v=""/>
    <x v="0"/>
    <m/>
  </r>
  <r>
    <x v="1"/>
    <x v="3"/>
    <x v="11"/>
    <s v="Beneficiar 30.000 famílias com urbanização em assentamentos precários."/>
    <s v="86.14.16.451.3002.3.357.44905100.03"/>
    <n v="0"/>
    <s v=""/>
    <x v="1"/>
    <m/>
  </r>
  <r>
    <x v="1"/>
    <x v="3"/>
    <x v="11"/>
    <s v="Beneficiar 30.000 famílias com urbanização em assentamentos precários."/>
    <s v="86.14.16.451.3002.3.357.44905100.03"/>
    <n v="5324.97"/>
    <s v=""/>
    <x v="0"/>
    <m/>
  </r>
  <r>
    <x v="1"/>
    <x v="3"/>
    <x v="11"/>
    <s v="Beneficiar 30.000 famílias com urbanização em assentamentos precários."/>
    <s v="86.14.16.451.3002.3.357.44905100.03"/>
    <n v="217954.27"/>
    <s v=""/>
    <x v="0"/>
    <m/>
  </r>
  <r>
    <x v="1"/>
    <x v="3"/>
    <x v="11"/>
    <s v="Beneficiar 30.000 famílias com urbanização em assentamentos precários."/>
    <s v="86.14.16.482.3002.3.354.44903900.03"/>
    <n v="3544304.19"/>
    <s v=""/>
    <x v="0"/>
    <m/>
  </r>
  <r>
    <x v="1"/>
    <x v="3"/>
    <x v="11"/>
    <s v="Beneficiar 30.000 famílias com urbanização em assentamentos precários."/>
    <s v="86.14.16.482.3002.3.354.44903900.03"/>
    <n v="620189.30000000005"/>
    <s v=""/>
    <x v="0"/>
    <m/>
  </r>
  <r>
    <x v="1"/>
    <x v="3"/>
    <x v="11"/>
    <s v="Beneficiar 30.000 famílias com urbanização em assentamentos precários."/>
    <s v="86.14.16.482.3002.3.354.44903900.03"/>
    <n v="0"/>
    <s v=""/>
    <x v="1"/>
    <m/>
  </r>
  <r>
    <x v="1"/>
    <x v="3"/>
    <x v="11"/>
    <s v="Beneficiar 30.000 famílias com urbanização em assentamentos precários."/>
    <s v="86.14.16.482.3002.3.354.44903900.03"/>
    <n v="1577222.71"/>
    <s v=""/>
    <x v="0"/>
    <m/>
  </r>
  <r>
    <x v="1"/>
    <x v="3"/>
    <x v="11"/>
    <s v="Beneficiar 30.000 famílias com urbanização em assentamentos precários."/>
    <s v="86.14.16.482.3002.3.354.44903900.03"/>
    <n v="195891.05"/>
    <s v=""/>
    <x v="0"/>
    <m/>
  </r>
  <r>
    <x v="1"/>
    <x v="3"/>
    <x v="11"/>
    <s v="Beneficiar 30.000 famílias com urbanização em assentamentos precários."/>
    <s v="86.14.16.482.3002.3.354.44903900.03"/>
    <n v="5456647.0899999999"/>
    <s v=""/>
    <x v="0"/>
    <m/>
  </r>
  <r>
    <x v="1"/>
    <x v="3"/>
    <x v="11"/>
    <s v="Beneficiar 30.000 famílias com urbanização em assentamentos precários."/>
    <s v="86.14.16.482.3002.3.354.44903900.03"/>
    <n v="798712.25"/>
    <s v=""/>
    <x v="0"/>
    <m/>
  </r>
  <r>
    <x v="1"/>
    <x v="3"/>
    <x v="11"/>
    <s v="Beneficiar 30.000 famílias com urbanização em assentamentos precários."/>
    <s v="86.14.16.482.3002.3.354.44903900.03"/>
    <n v="43426.53"/>
    <s v=""/>
    <x v="0"/>
    <m/>
  </r>
  <r>
    <x v="1"/>
    <x v="3"/>
    <x v="11"/>
    <s v="Beneficiar 30.000 famílias com urbanização em assentamentos precários."/>
    <s v="86.14.16.482.3002.3.354.44903900.03"/>
    <n v="1551761.42"/>
    <s v=""/>
    <x v="0"/>
    <m/>
  </r>
  <r>
    <x v="1"/>
    <x v="3"/>
    <x v="11"/>
    <s v="Beneficiar 30.000 famílias com urbanização em assentamentos precários."/>
    <s v="86.14.16.482.3002.3.354.44903900.03"/>
    <n v="401562.26"/>
    <s v=""/>
    <x v="0"/>
    <m/>
  </r>
  <r>
    <x v="1"/>
    <x v="3"/>
    <x v="11"/>
    <s v="Beneficiar 30.000 famílias com urbanização em assentamentos precários."/>
    <s v="86.14.16.482.3002.3.354.44903900.03"/>
    <n v="51398.62"/>
    <s v=""/>
    <x v="0"/>
    <m/>
  </r>
  <r>
    <x v="1"/>
    <x v="3"/>
    <x v="11"/>
    <s v="Beneficiar 30.000 famílias com urbanização em assentamentos precários."/>
    <s v="86.14.16.482.3002.3.354.44903900.03"/>
    <n v="34265.75"/>
    <s v=""/>
    <x v="0"/>
    <m/>
  </r>
  <r>
    <x v="1"/>
    <x v="3"/>
    <x v="11"/>
    <s v="Beneficiar 30.000 famílias com urbanização em assentamentos precários."/>
    <s v="86.14.16.482.3002.3.354.44903900.03"/>
    <n v="505102.95"/>
    <s v=""/>
    <x v="0"/>
    <m/>
  </r>
  <r>
    <x v="1"/>
    <x v="3"/>
    <x v="11"/>
    <s v="Beneficiar 30.000 famílias com urbanização em assentamentos precários."/>
    <s v="86.14.16.482.3002.3.354.44903900.03"/>
    <n v="1401784.04"/>
    <s v=""/>
    <x v="0"/>
    <m/>
  </r>
  <r>
    <x v="1"/>
    <x v="3"/>
    <x v="11"/>
    <s v="Beneficiar 30.000 famílias com urbanização em assentamentos precários."/>
    <s v="86.14.16.482.3002.3.354.44903900.03"/>
    <n v="36158.620000000003"/>
    <s v=""/>
    <x v="0"/>
    <m/>
  </r>
  <r>
    <x v="1"/>
    <x v="3"/>
    <x v="11"/>
    <s v="Beneficiar 30.000 famílias com urbanização em assentamentos precários."/>
    <s v="86.14.16.482.3002.3.354.44903900.03"/>
    <n v="1392827.41"/>
    <s v=""/>
    <x v="0"/>
    <m/>
  </r>
  <r>
    <x v="1"/>
    <x v="3"/>
    <x v="11"/>
    <s v="Beneficiar 30.000 famílias com urbanização em assentamentos precários."/>
    <s v="86.14.16.482.3002.3.354.44903900.03"/>
    <n v="60956.02"/>
    <s v=""/>
    <x v="0"/>
    <m/>
  </r>
  <r>
    <x v="1"/>
    <x v="3"/>
    <x v="11"/>
    <s v="Beneficiar 30.000 famílias com urbanização em assentamentos precários."/>
    <s v="86.14.16.482.3002.3.354.44903900.03"/>
    <n v="93955.06"/>
    <s v=""/>
    <x v="0"/>
    <m/>
  </r>
  <r>
    <x v="1"/>
    <x v="3"/>
    <x v="11"/>
    <s v="Beneficiar 30.000 famílias com urbanização em assentamentos precários."/>
    <s v="86.14.16.482.3002.3.354.44903900.03"/>
    <n v="46977.53"/>
    <s v=""/>
    <x v="0"/>
    <m/>
  </r>
  <r>
    <x v="1"/>
    <x v="3"/>
    <x v="11"/>
    <s v="Beneficiar 30.000 famílias com urbanização em assentamentos precários."/>
    <s v="86.14.16.482.3002.3.354.44903900.03"/>
    <n v="46977.53"/>
    <s v=""/>
    <x v="0"/>
    <m/>
  </r>
  <r>
    <x v="1"/>
    <x v="3"/>
    <x v="11"/>
    <s v="Beneficiar 30.000 famílias com urbanização em assentamentos precários."/>
    <s v="86.14.16.482.3002.3.354.44903900.03"/>
    <n v="1509231.81"/>
    <s v=""/>
    <x v="0"/>
    <m/>
  </r>
  <r>
    <x v="1"/>
    <x v="3"/>
    <x v="11"/>
    <s v="Beneficiar 30.000 famílias com urbanização em assentamentos precários."/>
    <s v="86.14.16.482.3002.3.354.44903900.03"/>
    <n v="7456.35"/>
    <s v=""/>
    <x v="0"/>
    <m/>
  </r>
  <r>
    <x v="1"/>
    <x v="3"/>
    <x v="11"/>
    <s v="Beneficiar 30.000 famílias com urbanização em assentamentos precários."/>
    <s v="86.14.16.482.3002.3.354.44903900.03"/>
    <n v="2436084.9700000002"/>
    <s v=""/>
    <x v="0"/>
    <m/>
  </r>
  <r>
    <x v="1"/>
    <x v="3"/>
    <x v="11"/>
    <s v="Beneficiar 30.000 famílias com urbanização em assentamentos precários."/>
    <s v="86.14.16.482.3002.3.354.44903900.03"/>
    <n v="95452.62"/>
    <s v=""/>
    <x v="0"/>
    <m/>
  </r>
  <r>
    <x v="1"/>
    <x v="3"/>
    <x v="11"/>
    <s v="Beneficiar 30.000 famílias com urbanização em assentamentos precários."/>
    <s v="86.14.16.482.3002.3.354.44903900.03"/>
    <n v="470827.52000000002"/>
    <s v=""/>
    <x v="0"/>
    <m/>
  </r>
  <r>
    <x v="1"/>
    <x v="3"/>
    <x v="11"/>
    <s v="Beneficiar 30.000 famílias com urbanização em assentamentos precários."/>
    <s v="86.14.16.482.3002.3.354.44903900.03"/>
    <n v="336305.38"/>
    <s v=""/>
    <x v="0"/>
    <m/>
  </r>
  <r>
    <x v="1"/>
    <x v="3"/>
    <x v="11"/>
    <s v="Beneficiar 30.000 famílias com urbanização em assentamentos precários."/>
    <s v="86.14.16.482.3002.3.354.44903900.03"/>
    <n v="201783.22"/>
    <s v=""/>
    <x v="0"/>
    <m/>
  </r>
  <r>
    <x v="1"/>
    <x v="3"/>
    <x v="11"/>
    <s v="Beneficiar 30.000 famílias com urbanização em assentamentos precários."/>
    <s v="86.14.16.482.3002.3.354.44903900.03"/>
    <n v="201783.22"/>
    <s v=""/>
    <x v="0"/>
    <m/>
  </r>
  <r>
    <x v="1"/>
    <x v="3"/>
    <x v="11"/>
    <s v="Beneficiar 30.000 famílias com urbanização em assentamentos precários."/>
    <s v="86.14.16.482.3002.3.354.44903900.03"/>
    <n v="134522.16"/>
    <s v=""/>
    <x v="0"/>
    <m/>
  </r>
  <r>
    <x v="1"/>
    <x v="3"/>
    <x v="11"/>
    <s v="Beneficiar 30.000 famílias com urbanização em assentamentos precários."/>
    <s v="86.14.16.482.3002.3.354.44903900.03"/>
    <n v="1130032.6100000001"/>
    <s v=""/>
    <x v="0"/>
    <m/>
  </r>
  <r>
    <x v="1"/>
    <x v="3"/>
    <x v="11"/>
    <s v="Beneficiar 30.000 famílias com urbanização em assentamentos precários."/>
    <s v="86.14.16.482.3002.3.354.44903900.03"/>
    <n v="74268.47"/>
    <s v=""/>
    <x v="0"/>
    <m/>
  </r>
  <r>
    <x v="1"/>
    <x v="3"/>
    <x v="11"/>
    <s v="Beneficiar 30.000 famílias com urbanização em assentamentos precários."/>
    <s v="86.14.16.482.3002.3.354.44903900.03"/>
    <n v="5549.91"/>
    <s v=""/>
    <x v="0"/>
    <m/>
  </r>
  <r>
    <x v="1"/>
    <x v="3"/>
    <x v="11"/>
    <s v="Beneficiar 30.000 famílias com urbanização em assentamentos precários."/>
    <s v="86.14.16.482.3002.3.354.44903900.03"/>
    <n v="909312.54"/>
    <s v=""/>
    <x v="0"/>
    <m/>
  </r>
  <r>
    <x v="1"/>
    <x v="3"/>
    <x v="11"/>
    <s v="Beneficiar 30.000 famílias com urbanização em assentamentos precários."/>
    <s v="86.14.16.482.3002.3.354.44903900.03"/>
    <n v="48090.28"/>
    <s v=""/>
    <x v="0"/>
    <m/>
  </r>
  <r>
    <x v="1"/>
    <x v="3"/>
    <x v="11"/>
    <s v="Beneficiar 30.000 famílias com urbanização em assentamentos precários."/>
    <s v="86.14.16.482.3002.3.354.44903900.03"/>
    <n v="0"/>
    <s v=""/>
    <x v="1"/>
    <m/>
  </r>
  <r>
    <x v="1"/>
    <x v="3"/>
    <x v="11"/>
    <s v="Beneficiar 30.000 famílias com urbanização em assentamentos precários."/>
    <s v="86.14.16.482.3002.3.354.44903900.03"/>
    <n v="45884.63"/>
    <s v=""/>
    <x v="0"/>
    <m/>
  </r>
  <r>
    <x v="1"/>
    <x v="3"/>
    <x v="11"/>
    <s v="Beneficiar 30.000 famílias com urbanização em assentamentos precários."/>
    <s v="86.14.16.482.3002.3.354.44903900.03"/>
    <n v="39329.67"/>
    <s v=""/>
    <x v="0"/>
    <m/>
  </r>
  <r>
    <x v="1"/>
    <x v="3"/>
    <x v="11"/>
    <s v="Beneficiar 30.000 famílias com urbanização em assentamentos precários."/>
    <s v="86.14.16.482.3002.3.354.44903900.03"/>
    <n v="39329.67"/>
    <s v=""/>
    <x v="0"/>
    <m/>
  </r>
  <r>
    <x v="1"/>
    <x v="3"/>
    <x v="11"/>
    <s v="Beneficiar 30.000 famílias com urbanização em assentamentos precários."/>
    <s v="86.14.16.482.3002.3.354.44903900.03"/>
    <n v="39329.67"/>
    <s v=""/>
    <x v="0"/>
    <m/>
  </r>
  <r>
    <x v="1"/>
    <x v="3"/>
    <x v="11"/>
    <s v="Beneficiar 30.000 famílias com urbanização em assentamentos precários."/>
    <s v="86.14.16.482.3002.3.354.44903900.03"/>
    <n v="803868.23"/>
    <s v=""/>
    <x v="0"/>
    <m/>
  </r>
  <r>
    <x v="1"/>
    <x v="3"/>
    <x v="11"/>
    <s v="Beneficiar 30.000 famílias com urbanização em assentamentos precários."/>
    <s v="86.14.16.482.3002.3.354.44903900.03"/>
    <n v="15159.09"/>
    <s v=""/>
    <x v="0"/>
    <m/>
  </r>
  <r>
    <x v="1"/>
    <x v="3"/>
    <x v="11"/>
    <s v="Beneficiar 30.000 famílias com urbanização em assentamentos precários."/>
    <s v="86.14.16.482.3002.3.354.44905100.03"/>
    <n v="144956.54"/>
    <s v=""/>
    <x v="0"/>
    <m/>
  </r>
  <r>
    <x v="1"/>
    <x v="3"/>
    <x v="11"/>
    <s v="Beneficiar 30.000 famílias com urbanização em assentamentos precários."/>
    <s v="86.14.16.482.3005.3.355.44903900.03"/>
    <n v="2207487.44"/>
    <s v=""/>
    <x v="0"/>
    <m/>
  </r>
  <r>
    <x v="1"/>
    <x v="3"/>
    <x v="11"/>
    <s v="Beneficiar 30.000 famílias com urbanização em assentamentos precários."/>
    <s v="86.14.16.482.3005.3.355.44903900.03"/>
    <n v="7574394.0599999996"/>
    <s v=""/>
    <x v="0"/>
    <m/>
  </r>
  <r>
    <x v="1"/>
    <x v="3"/>
    <x v="11"/>
    <s v="Beneficiar 30.000 famílias com urbanização em assentamentos precários."/>
    <s v="86.14.16.482.3005.3.355.44903900.03"/>
    <n v="1295531.1599999999"/>
    <s v=""/>
    <x v="0"/>
    <m/>
  </r>
  <r>
    <x v="1"/>
    <x v="3"/>
    <x v="11"/>
    <s v="Beneficiar 30.000 famílias com urbanização em assentamentos precários."/>
    <s v="86.14.16.482.3005.3.355.44903900.03"/>
    <n v="632327.17000000004"/>
    <s v=""/>
    <x v="0"/>
    <m/>
  </r>
  <r>
    <x v="1"/>
    <x v="3"/>
    <x v="11"/>
    <s v="Beneficiar 30.000 famílias com urbanização em assentamentos precários."/>
    <s v="86.14.16.482.3005.3.355.44903900.03"/>
    <n v="451662.25"/>
    <s v=""/>
    <x v="0"/>
    <m/>
  </r>
  <r>
    <x v="1"/>
    <x v="3"/>
    <x v="11"/>
    <s v="Beneficiar 30.000 famílias com urbanização em assentamentos precários."/>
    <s v="86.14.16.482.3005.3.355.44903900.03"/>
    <n v="270997.36"/>
    <s v=""/>
    <x v="0"/>
    <m/>
  </r>
  <r>
    <x v="1"/>
    <x v="3"/>
    <x v="11"/>
    <s v="Beneficiar 30.000 famílias com urbanização em assentamentos precários."/>
    <s v="86.14.16.482.3005.3.355.44903900.03"/>
    <n v="270997.36"/>
    <s v=""/>
    <x v="0"/>
    <m/>
  </r>
  <r>
    <x v="1"/>
    <x v="3"/>
    <x v="11"/>
    <s v="Beneficiar 30.000 famílias com urbanização em assentamentos precários."/>
    <s v="86.14.16.482.3005.3.355.44903900.03"/>
    <n v="180664.9"/>
    <s v=""/>
    <x v="0"/>
    <m/>
  </r>
  <r>
    <x v="1"/>
    <x v="3"/>
    <x v="11"/>
    <s v="Beneficiar 30.000 famílias com urbanização em assentamentos precários."/>
    <s v="86.14.16.482.3005.3.355.44903900.03"/>
    <n v="1675238"/>
    <s v=""/>
    <x v="0"/>
    <m/>
  </r>
  <r>
    <x v="1"/>
    <x v="3"/>
    <x v="11"/>
    <s v="Beneficiar 30.000 famílias com urbanização em assentamentos precários."/>
    <s v="86.14.16.482.3005.3.355.44903900.03"/>
    <n v="33415.5"/>
    <s v=""/>
    <x v="0"/>
    <m/>
  </r>
  <r>
    <x v="1"/>
    <x v="3"/>
    <x v="11"/>
    <s v="Beneficiar 30.000 famílias com urbanização em assentamentos precários."/>
    <s v="86.14.16.482.3005.3.355.44903900.03"/>
    <n v="0"/>
    <s v=""/>
    <x v="1"/>
    <m/>
  </r>
  <r>
    <x v="1"/>
    <x v="3"/>
    <x v="11"/>
    <s v="Beneficiar 30.000 famílias com urbanização em assentamentos precários."/>
    <s v="86.14.16.482.3005.3.355.44903900.03"/>
    <n v="125162.4"/>
    <s v=""/>
    <x v="0"/>
    <m/>
  </r>
  <r>
    <x v="1"/>
    <x v="3"/>
    <x v="11"/>
    <s v="Beneficiar 30.000 famílias com urbanização em assentamentos precários."/>
    <s v="86.14.16.482.3005.3.355.44903900.03"/>
    <n v="107282.06"/>
    <s v=""/>
    <x v="0"/>
    <m/>
  </r>
  <r>
    <x v="1"/>
    <x v="3"/>
    <x v="11"/>
    <s v="Beneficiar 30.000 famílias com urbanização em assentamentos precários."/>
    <s v="86.14.16.482.3005.3.355.44903900.03"/>
    <n v="107282.06"/>
    <s v=""/>
    <x v="0"/>
    <m/>
  </r>
  <r>
    <x v="1"/>
    <x v="3"/>
    <x v="11"/>
    <s v="Beneficiar 30.000 famílias com urbanização em assentamentos precários."/>
    <s v="86.14.16.482.3005.3.355.44903900.03"/>
    <n v="107282.06"/>
    <s v=""/>
    <x v="0"/>
    <m/>
  </r>
  <r>
    <x v="1"/>
    <x v="3"/>
    <x v="11"/>
    <s v="Beneficiar 30.000 famílias com urbanização em assentamentos precários."/>
    <s v="86.14.16.482.3005.3.355.44903900.03"/>
    <n v="2192762.34"/>
    <s v=""/>
    <x v="0"/>
    <m/>
  </r>
  <r>
    <x v="1"/>
    <x v="3"/>
    <x v="11"/>
    <s v="Beneficiar 30.000 famílias com urbanização em assentamentos precários."/>
    <s v="86.14.16.482.3005.3.355.44903900.03"/>
    <n v="41350.410000000003"/>
    <s v=""/>
    <x v="0"/>
    <m/>
  </r>
  <r>
    <x v="1"/>
    <x v="3"/>
    <x v="11"/>
    <s v="Beneficiar 30.000 famílias com urbanização em assentamentos precários."/>
    <s v="86.14.16.482.3005.3.355.44905100.03"/>
    <n v="3395399.64"/>
    <s v=""/>
    <x v="0"/>
    <m/>
  </r>
  <r>
    <x v="1"/>
    <x v="3"/>
    <x v="11"/>
    <s v="Beneficiar 30.000 famílias com urbanização em assentamentos precários."/>
    <s v="86.14.16.482.3005.3.355.44905100.03"/>
    <n v="4177893.21"/>
    <s v=""/>
    <x v="0"/>
    <m/>
  </r>
  <r>
    <x v="1"/>
    <x v="3"/>
    <x v="11"/>
    <s v="Beneficiar 30.000 famílias com urbanização em assentamentos precários."/>
    <s v="86.14.16.482.3005.3.355.44905100.03"/>
    <n v="934432.92"/>
    <s v=""/>
    <x v="0"/>
    <m/>
  </r>
  <r>
    <x v="1"/>
    <x v="3"/>
    <x v="11"/>
    <s v="Beneficiar 30.000 famílias com urbanização em assentamentos precários."/>
    <s v="86.14.16.482.3005.3.355.44905100.03"/>
    <n v="1244748.33"/>
    <s v=""/>
    <x v="0"/>
    <m/>
  </r>
  <r>
    <x v="1"/>
    <x v="3"/>
    <x v="11"/>
    <s v="Beneficiar 30.000 famílias com urbanização em assentamentos precários."/>
    <s v="86.14.16.482.3005.3.355.44905100.03"/>
    <n v="2887207.08"/>
    <s v=""/>
    <x v="0"/>
    <m/>
  </r>
  <r>
    <x v="1"/>
    <x v="3"/>
    <x v="11"/>
    <s v="Beneficiar 30.000 famílias com urbanização em assentamentos precários."/>
    <s v="86.14.16.482.3005.3.355.44905100.03"/>
    <n v="3447772.17"/>
    <s v=""/>
    <x v="0"/>
    <m/>
  </r>
  <r>
    <x v="1"/>
    <x v="3"/>
    <x v="11"/>
    <s v="Beneficiar 30.000 famílias com urbanização em assentamentos precários."/>
    <s v="86.14.16.482.3005.3.355.44905100.03"/>
    <n v="2346761.38"/>
    <s v=""/>
    <x v="0"/>
    <m/>
  </r>
  <r>
    <x v="1"/>
    <x v="3"/>
    <x v="11"/>
    <s v="Beneficiar 30.000 famílias com urbanização em assentamentos precários."/>
    <s v="86.14.16.482.3005.3.355.44905100.03"/>
    <n v="3452896.98"/>
    <s v=""/>
    <x v="0"/>
    <m/>
  </r>
  <r>
    <x v="1"/>
    <x v="3"/>
    <x v="11"/>
    <s v="Beneficiar 30.000 famílias com urbanização em assentamentos precários."/>
    <s v="86.14.16.482.3005.3.355.44905100.03"/>
    <n v="3196000"/>
    <s v=""/>
    <x v="0"/>
    <m/>
  </r>
  <r>
    <x v="1"/>
    <x v="3"/>
    <x v="11"/>
    <s v="Beneficiar 30.000 famílias com urbanização em assentamentos precários."/>
    <s v="86.14.16.482.3005.3.355.44905100.03"/>
    <n v="4600015.5199999996"/>
    <s v=""/>
    <x v="0"/>
    <m/>
  </r>
  <r>
    <x v="1"/>
    <x v="3"/>
    <x v="11"/>
    <s v="Beneficiar 30.000 famílias com urbanização em assentamentos precários."/>
    <s v="86.14.16.482.3005.3.355.44905100.03"/>
    <n v="124505.25"/>
    <s v=""/>
    <x v="0"/>
    <m/>
  </r>
  <r>
    <x v="1"/>
    <x v="3"/>
    <x v="11"/>
    <s v="Beneficiar 30.000 famílias com urbanização em assentamentos precários."/>
    <s v="86.14.16.482.3005.3.355.44905100.03"/>
    <n v="0"/>
    <s v=""/>
    <x v="1"/>
    <m/>
  </r>
  <r>
    <x v="1"/>
    <x v="3"/>
    <x v="11"/>
    <s v="Beneficiar 30.000 famílias com urbanização em assentamentos precários."/>
    <s v="86.14.16.482.3005.3.355.44905100.03"/>
    <n v="926210.46"/>
    <s v=""/>
    <x v="0"/>
    <m/>
  </r>
  <r>
    <x v="1"/>
    <x v="3"/>
    <x v="11"/>
    <s v="Beneficiar 30.000 famílias com urbanização em assentamentos precários."/>
    <s v="86.14.16.482.3005.3.355.44905100.03"/>
    <n v="1162157.3600000001"/>
    <s v=""/>
    <x v="0"/>
    <m/>
  </r>
  <r>
    <x v="1"/>
    <x v="3"/>
    <x v="11"/>
    <s v="Beneficiar 30.000 famílias com urbanização em assentamentos precários."/>
    <s v="86.14.16.482.3005.3.355.44905100.03"/>
    <n v="3348797.75"/>
    <s v=""/>
    <x v="0"/>
    <m/>
  </r>
  <r>
    <x v="1"/>
    <x v="3"/>
    <x v="11"/>
    <s v="Beneficiar 30.000 famílias com urbanização em assentamentos precários."/>
    <s v="86.14.16.482.3005.3.355.44905100.03"/>
    <n v="3869994.53"/>
    <s v=""/>
    <x v="0"/>
    <m/>
  </r>
  <r>
    <x v="1"/>
    <x v="3"/>
    <x v="11"/>
    <s v="Beneficiar 30.000 famílias com urbanização em assentamentos precários."/>
    <s v="86.14.16.482.3005.3.355.44905100.03"/>
    <n v="5816298.9199999999"/>
    <s v=""/>
    <x v="0"/>
    <m/>
  </r>
  <r>
    <x v="1"/>
    <x v="3"/>
    <x v="11"/>
    <s v="Beneficiar 30.000 famílias com urbanização em assentamentos precários."/>
    <s v="86.14.16.482.3005.3.355.44905100.03"/>
    <n v="9202395.0099999998"/>
    <s v=""/>
    <x v="0"/>
    <m/>
  </r>
  <r>
    <x v="1"/>
    <x v="3"/>
    <x v="11"/>
    <s v="Beneficiar 30.000 famílias com urbanização em assentamentos precários."/>
    <s v="86.14.16.482.3005.3.355.44905100.03"/>
    <n v="2292710.7599999998"/>
    <s v=""/>
    <x v="0"/>
    <m/>
  </r>
  <r>
    <x v="1"/>
    <x v="3"/>
    <x v="11"/>
    <s v="Beneficiar 30.000 famílias com urbanização em assentamentos precários."/>
    <s v="86.14.16.482.3005.3.355.44905100.03"/>
    <n v="2601933.23"/>
    <s v=""/>
    <x v="0"/>
    <m/>
  </r>
  <r>
    <x v="1"/>
    <x v="3"/>
    <x v="11"/>
    <s v="Beneficiar 30.000 famílias com urbanização em assentamentos precários."/>
    <s v="86.14.16.482.3005.3.355.44905100.03"/>
    <n v="33134.620000000003"/>
    <s v=""/>
    <x v="0"/>
    <m/>
  </r>
  <r>
    <x v="1"/>
    <x v="3"/>
    <x v="11"/>
    <s v="Beneficiar 30.000 famílias com urbanização em assentamentos precários."/>
    <s v="86.14.16.482.3005.3.355.44905100.03"/>
    <n v="85809.33"/>
    <s v=""/>
    <x v="0"/>
    <m/>
  </r>
  <r>
    <x v="1"/>
    <x v="3"/>
    <x v="11"/>
    <s v="Beneficiar 30.000 famílias com urbanização em assentamentos precários."/>
    <s v="86.14.16.482.3005.3.355.44905100.03"/>
    <n v="153602.6"/>
    <s v=""/>
    <x v="0"/>
    <m/>
  </r>
  <r>
    <x v="1"/>
    <x v="3"/>
    <x v="11"/>
    <s v="Beneficiar 30.000 famílias com urbanização em assentamentos precários."/>
    <s v="86.14.16.482.3005.3.355.44905100.03"/>
    <n v="2790135.05"/>
    <s v=""/>
    <x v="0"/>
    <m/>
  </r>
  <r>
    <x v="1"/>
    <x v="3"/>
    <x v="11"/>
    <s v="Beneficiar 30.000 famílias com urbanização em assentamentos precários."/>
    <s v="86.14.16.482.3005.3.355.44905100.03"/>
    <n v="4288757.38"/>
    <s v=""/>
    <x v="0"/>
    <m/>
  </r>
  <r>
    <x v="1"/>
    <x v="3"/>
    <x v="11"/>
    <s v="Beneficiar 30.000 famílias com urbanização em assentamentos precários."/>
    <s v="86.14.16.482.3005.3.355.44905100.03"/>
    <n v="917454.23"/>
    <s v=""/>
    <x v="0"/>
    <m/>
  </r>
  <r>
    <x v="1"/>
    <x v="3"/>
    <x v="11"/>
    <s v="Beneficiar 30.000 famílias com urbanização em assentamentos precários."/>
    <s v="86.14.16.482.3005.3.355.44905100.03"/>
    <n v="1675883.81"/>
    <s v=""/>
    <x v="0"/>
    <m/>
  </r>
  <r>
    <x v="1"/>
    <x v="3"/>
    <x v="11"/>
    <s v="Beneficiar 30.000 famílias com urbanização em assentamentos precários."/>
    <s v="86.14.16.482.3005.3.355.44905100.03"/>
    <n v="2852055.3"/>
    <s v=""/>
    <x v="0"/>
    <m/>
  </r>
  <r>
    <x v="1"/>
    <x v="3"/>
    <x v="11"/>
    <s v="Beneficiar 30.000 famílias com urbanização em assentamentos precários."/>
    <s v="86.14.16.482.3005.3.355.44905100.03"/>
    <n v="4799388.05"/>
    <s v=""/>
    <x v="0"/>
    <m/>
  </r>
  <r>
    <x v="1"/>
    <x v="3"/>
    <x v="11"/>
    <s v="Beneficiar 30.000 famílias com urbanização em assentamentos precários."/>
    <s v="86.14.16.482.3005.3.355.44905100.03"/>
    <n v="0"/>
    <s v=""/>
    <x v="1"/>
    <m/>
  </r>
  <r>
    <x v="1"/>
    <x v="3"/>
    <x v="11"/>
    <s v="Beneficiar 30.000 famílias com urbanização em assentamentos precários."/>
    <s v="86.14.16.482.3005.3.355.44905100.03"/>
    <n v="1115958.72"/>
    <s v=""/>
    <x v="0"/>
    <m/>
  </r>
  <r>
    <x v="1"/>
    <x v="3"/>
    <x v="11"/>
    <s v="Beneficiar 30.000 famílias com urbanização em assentamentos precários."/>
    <s v="86.14.16.482.3005.3.355.44905100.03"/>
    <n v="1063222.53"/>
    <s v=""/>
    <x v="0"/>
    <m/>
  </r>
  <r>
    <x v="1"/>
    <x v="3"/>
    <x v="11"/>
    <s v="Beneficiar 30.000 famílias com urbanização em assentamentos precários."/>
    <s v="86.14.16.482.3005.3.355.44905100.03"/>
    <n v="3944909.64"/>
    <s v=""/>
    <x v="0"/>
    <m/>
  </r>
  <r>
    <x v="1"/>
    <x v="3"/>
    <x v="11"/>
    <s v="Beneficiar 30.000 famílias com urbanização em assentamentos precários."/>
    <s v="86.14.16.482.3005.3.355.44905100.03"/>
    <n v="3770796.75"/>
    <s v=""/>
    <x v="0"/>
    <m/>
  </r>
  <r>
    <x v="1"/>
    <x v="3"/>
    <x v="11"/>
    <s v="Beneficiar 30.000 famílias com urbanização em assentamentos precários."/>
    <s v="86.14.16.482.3005.3.355.44905100.03"/>
    <n v="3151578.6"/>
    <s v=""/>
    <x v="0"/>
    <m/>
  </r>
  <r>
    <x v="1"/>
    <x v="3"/>
    <x v="11"/>
    <s v="Beneficiar 30.000 famílias com urbanização em assentamentos precários."/>
    <s v="86.14.16.482.3005.3.355.44905100.03"/>
    <n v="3792609.66"/>
    <s v=""/>
    <x v="0"/>
    <m/>
  </r>
  <r>
    <x v="1"/>
    <x v="3"/>
    <x v="11"/>
    <s v="Beneficiar 30.000 famílias com urbanização em assentamentos precários."/>
    <s v="86.14.16.482.3005.3.355.44905100.03"/>
    <n v="3297577.44"/>
    <s v=""/>
    <x v="0"/>
    <m/>
  </r>
  <r>
    <x v="1"/>
    <x v="3"/>
    <x v="11"/>
    <s v="Beneficiar 30.000 famílias com urbanização em assentamentos precários."/>
    <s v="86.14.16.482.3005.3.355.44905100.03"/>
    <n v="5764846.6200000001"/>
    <s v=""/>
    <x v="0"/>
    <m/>
  </r>
  <r>
    <x v="1"/>
    <x v="3"/>
    <x v="11"/>
    <s v="Beneficiar 30.000 famílias com urbanização em assentamentos precários."/>
    <s v="86.14.16.482.3005.3.355.44905100.03"/>
    <n v="277008.45"/>
    <s v=""/>
    <x v="0"/>
    <m/>
  </r>
  <r>
    <x v="1"/>
    <x v="3"/>
    <x v="11"/>
    <s v="Beneficiar 30.000 famílias com urbanização em assentamentos precários."/>
    <s v="86.14.16.482.3005.3.355.44905100.03"/>
    <n v="0"/>
    <s v=""/>
    <x v="1"/>
    <m/>
  </r>
  <r>
    <x v="1"/>
    <x v="3"/>
    <x v="11"/>
    <s v="Beneficiar 30.000 famílias com urbanização em assentamentos precários."/>
    <s v="86.14.16.482.3005.3.355.44905100.03"/>
    <n v="870761.09"/>
    <s v=""/>
    <x v="0"/>
    <m/>
  </r>
  <r>
    <x v="1"/>
    <x v="3"/>
    <x v="11"/>
    <s v="Beneficiar 30.000 famílias com urbanização em assentamentos precários."/>
    <s v="86.14.16.482.3005.3.355.44905100.03"/>
    <n v="870761.09"/>
    <s v=""/>
    <x v="0"/>
    <m/>
  </r>
  <r>
    <x v="1"/>
    <x v="3"/>
    <x v="11"/>
    <s v="Beneficiar 30.000 famílias com urbanização em assentamentos precários."/>
    <s v="86.14.16.482.3005.3.355.44905100.03"/>
    <n v="6727529.75"/>
    <s v=""/>
    <x v="0"/>
    <m/>
  </r>
  <r>
    <x v="1"/>
    <x v="3"/>
    <x v="11"/>
    <s v="Beneficiar 30.000 famílias com urbanização em assentamentos precários."/>
    <s v="86.14.16.482.3005.3.355.44905100.03"/>
    <n v="10481807.779999999"/>
    <s v=""/>
    <x v="0"/>
    <m/>
  </r>
  <r>
    <x v="1"/>
    <x v="3"/>
    <x v="11"/>
    <s v="Beneficiar 30.000 famílias com urbanização em assentamentos precários."/>
    <s v="86.14.16.482.3005.3.355.44905100.03"/>
    <n v="15121952.619999999"/>
    <s v=""/>
    <x v="0"/>
    <m/>
  </r>
  <r>
    <x v="1"/>
    <x v="3"/>
    <x v="11"/>
    <s v="Beneficiar 30.000 famílias com urbanização em assentamentos precários."/>
    <s v="86.14.16.482.3005.3.355.44905100.03"/>
    <n v="411397.17"/>
    <s v=""/>
    <x v="0"/>
    <m/>
  </r>
  <r>
    <x v="1"/>
    <x v="3"/>
    <x v="11"/>
    <s v="Beneficiar 30.000 famílias com urbanização em assentamentos precários."/>
    <s v="86.14.16.482.3005.3.355.44905100.03"/>
    <n v="411397.17"/>
    <s v=""/>
    <x v="0"/>
    <m/>
  </r>
  <r>
    <x v="1"/>
    <x v="3"/>
    <x v="11"/>
    <s v="Beneficiar 30.000 famílias com urbanização em assentamentos precários."/>
    <s v="86.14.16.482.3005.3.355.44905100.03"/>
    <n v="6340956.9000000004"/>
    <s v=""/>
    <x v="0"/>
    <m/>
  </r>
  <r>
    <x v="1"/>
    <x v="3"/>
    <x v="11"/>
    <s v="Beneficiar 30.000 famílias com urbanização em assentamentos precários."/>
    <s v="86.14.16.482.3005.3.355.44905100.03"/>
    <n v="1229800.8999999999"/>
    <s v=""/>
    <x v="0"/>
    <m/>
  </r>
  <r>
    <x v="1"/>
    <x v="3"/>
    <x v="11"/>
    <s v="Beneficiar 30.000 famílias com urbanização em assentamentos precários."/>
    <s v="86.14.16.482.3005.3.355.44905100.03"/>
    <n v="1229800.8999999999"/>
    <s v=""/>
    <x v="0"/>
    <m/>
  </r>
  <r>
    <x v="1"/>
    <x v="3"/>
    <x v="11"/>
    <s v="Beneficiar 30.000 famílias com urbanização em assentamentos precários."/>
    <s v="86.14.16.482.3005.3.355.44905100.03"/>
    <n v="6749604"/>
    <s v=""/>
    <x v="0"/>
    <m/>
  </r>
  <r>
    <x v="1"/>
    <x v="3"/>
    <x v="11"/>
    <s v="Beneficiar 30.000 famílias com urbanização em assentamentos precários."/>
    <s v="86.14.16.482.3005.3.355.44905100.03"/>
    <n v="11250396"/>
    <s v=""/>
    <x v="0"/>
    <m/>
  </r>
  <r>
    <x v="1"/>
    <x v="3"/>
    <x v="11"/>
    <s v="Beneficiar 30.000 famílias com urbanização em assentamentos precários."/>
    <s v="86.14.16.482.3005.3.355.44905100.03"/>
    <n v="1221233.6499999999"/>
    <s v=""/>
    <x v="0"/>
    <m/>
  </r>
  <r>
    <x v="1"/>
    <x v="3"/>
    <x v="11"/>
    <s v="Beneficiar 30.000 famílias com urbanização em assentamentos precários."/>
    <s v="86.14.16.482.3005.3.355.44905100.03"/>
    <n v="230921.11"/>
    <s v=""/>
    <x v="0"/>
    <m/>
  </r>
  <r>
    <x v="1"/>
    <x v="3"/>
    <x v="11"/>
    <s v="Beneficiar 30.000 famílias com urbanização em assentamentos precários."/>
    <s v="86.14.16.482.3005.3.355.44905100.03"/>
    <n v="250519.78"/>
    <s v=""/>
    <x v="0"/>
    <m/>
  </r>
  <r>
    <x v="1"/>
    <x v="3"/>
    <x v="11"/>
    <s v="Beneficiar 30.000 famílias com urbanização em assentamentos precários."/>
    <s v="86.14.16.482.3005.3.355.44905100.03"/>
    <n v="479666.23"/>
    <s v=""/>
    <x v="0"/>
    <m/>
  </r>
  <r>
    <x v="1"/>
    <x v="3"/>
    <x v="11"/>
    <s v="Beneficiar 30.000 famílias com urbanização em assentamentos precários."/>
    <s v="86.14.16.482.3005.3.355.44905100.03"/>
    <n v="849429.7"/>
    <s v=""/>
    <x v="0"/>
    <m/>
  </r>
  <r>
    <x v="1"/>
    <x v="3"/>
    <x v="11"/>
    <s v="Beneficiar 30.000 famílias com urbanização em assentamentos precários."/>
    <s v="86.14.16.482.3005.3.355.44905100.03"/>
    <n v="1329679.3899999999"/>
    <s v=""/>
    <x v="0"/>
    <m/>
  </r>
  <r>
    <x v="1"/>
    <x v="3"/>
    <x v="11"/>
    <s v="Beneficiar 30.000 famílias com urbanização em assentamentos precários."/>
    <s v="86.14.16.482.3005.3.355.44905100.03"/>
    <n v="7121098.75"/>
    <s v=""/>
    <x v="0"/>
    <m/>
  </r>
  <r>
    <x v="1"/>
    <x v="3"/>
    <x v="11"/>
    <s v="Beneficiar 30.000 famílias com urbanização em assentamentos precários."/>
    <s v="86.14.16.482.3005.3.355.44905100.03"/>
    <n v="11124094.07"/>
    <s v=""/>
    <x v="0"/>
    <m/>
  </r>
  <r>
    <x v="1"/>
    <x v="3"/>
    <x v="11"/>
    <s v="Beneficiar 30.000 famílias com urbanização em assentamentos precários."/>
    <s v="86.14.16.482.3005.3.355.44905100.03"/>
    <n v="14624704.5"/>
    <s v=""/>
    <x v="0"/>
    <m/>
  </r>
  <r>
    <x v="1"/>
    <x v="3"/>
    <x v="11"/>
    <s v="Beneficiar 30.000 famílias com urbanização em assentamentos precários."/>
    <s v="86.14.16.482.3005.3.355.44905100.03"/>
    <n v="25390156.239999998"/>
    <s v=""/>
    <x v="0"/>
    <m/>
  </r>
  <r>
    <x v="1"/>
    <x v="3"/>
    <x v="11"/>
    <s v="Beneficiar 30.000 famílias com urbanização em assentamentos precários."/>
    <s v="86.14.16.482.3005.3.355.44905100.03"/>
    <n v="5893891.1699999999"/>
    <s v=""/>
    <x v="0"/>
    <m/>
  </r>
  <r>
    <x v="1"/>
    <x v="3"/>
    <x v="11"/>
    <s v="Beneficiar 30.000 famílias com urbanização em assentamentos precários."/>
    <s v="86.14.16.482.3005.3.355.44905100.03"/>
    <n v="12085644.5"/>
    <s v=""/>
    <x v="0"/>
    <m/>
  </r>
  <r>
    <x v="1"/>
    <x v="3"/>
    <x v="11"/>
    <s v="Beneficiar 30.000 famílias com urbanização em assentamentos precários."/>
    <s v="86.14.16.482.3005.3.355.44905100.03"/>
    <n v="728807.99"/>
    <s v=""/>
    <x v="0"/>
    <m/>
  </r>
  <r>
    <x v="1"/>
    <x v="3"/>
    <x v="11"/>
    <s v="Beneficiar 30.000 famílias com urbanização em assentamentos precários."/>
    <s v="86.14.16.482.3005.3.355.44905100.03"/>
    <n v="291966.65999999997"/>
    <s v=""/>
    <x v="0"/>
    <m/>
  </r>
  <r>
    <x v="1"/>
    <x v="3"/>
    <x v="11"/>
    <s v="Beneficiar 30.000 famílias com urbanização em assentamentos precários."/>
    <s v="86.14.16.482.3005.3.355.44905100.03"/>
    <n v="4036876.96"/>
    <s v=""/>
    <x v="0"/>
    <m/>
  </r>
  <r>
    <x v="1"/>
    <x v="3"/>
    <x v="11"/>
    <s v="Beneficiar 30.000 famílias com urbanização em assentamentos precários."/>
    <s v="86.14.16.482.3005.3.355.44905100.03"/>
    <n v="5800278.6200000001"/>
    <s v=""/>
    <x v="0"/>
    <m/>
  </r>
  <r>
    <x v="1"/>
    <x v="3"/>
    <x v="11"/>
    <s v="Beneficiar 30.000 famílias com urbanização em assentamentos precários."/>
    <s v="86.14.16.482.3005.3.355.44905100.03"/>
    <n v="0"/>
    <s v=""/>
    <x v="1"/>
    <m/>
  </r>
  <r>
    <x v="1"/>
    <x v="3"/>
    <x v="11"/>
    <s v="Beneficiar 30.000 famílias com urbanização em assentamentos precários."/>
    <s v="86.14.16.482.3005.3.355.44905100.03"/>
    <n v="917980.1"/>
    <s v=""/>
    <x v="0"/>
    <m/>
  </r>
  <r>
    <x v="1"/>
    <x v="3"/>
    <x v="11"/>
    <s v="Beneficiar 30.000 famílias com urbanização em assentamentos precários."/>
    <s v="86.14.16.482.3005.3.355.44905100.03"/>
    <n v="1261201.1499999999"/>
    <s v=""/>
    <x v="0"/>
    <m/>
  </r>
  <r>
    <x v="1"/>
    <x v="3"/>
    <x v="11"/>
    <s v="Beneficiar 30.000 famílias com urbanização em assentamentos precários."/>
    <s v="86.14.16.482.3005.3.355.44905100.03"/>
    <n v="2497356.2000000002"/>
    <s v=""/>
    <x v="0"/>
    <m/>
  </r>
  <r>
    <x v="1"/>
    <x v="3"/>
    <x v="11"/>
    <s v="Beneficiar 30.000 famílias com urbanização em assentamentos precários."/>
    <s v="86.14.16.482.3005.3.355.44905100.03"/>
    <n v="4168852.54"/>
    <s v=""/>
    <x v="0"/>
    <m/>
  </r>
  <r>
    <x v="1"/>
    <x v="3"/>
    <x v="11"/>
    <s v="Beneficiar 30.000 famílias com urbanização em assentamentos precários."/>
    <s v="86.14.16.482.3005.3.355.44905100.03"/>
    <n v="552583.54"/>
    <s v=""/>
    <x v="0"/>
    <m/>
  </r>
  <r>
    <x v="1"/>
    <x v="3"/>
    <x v="11"/>
    <s v="Beneficiar 30.000 famílias com urbanização em assentamentos precários."/>
    <s v="86.14.16.482.3005.3.355.44905100.03"/>
    <n v="10102258.050000001"/>
    <s v=""/>
    <x v="0"/>
    <m/>
  </r>
  <r>
    <x v="1"/>
    <x v="3"/>
    <x v="11"/>
    <s v="Beneficiar 30.000 famílias com urbanização em assentamentos precários."/>
    <s v="86.14.16.482.3005.3.355.44905100.03"/>
    <n v="15539829.449999999"/>
    <s v=""/>
    <x v="0"/>
    <m/>
  </r>
  <r>
    <x v="1"/>
    <x v="3"/>
    <x v="11"/>
    <s v="Beneficiar 30.000 famílias com urbanização em assentamentos precários."/>
    <s v="98.14.16.451.3002.3.357.44905100.08"/>
    <n v="1200000"/>
    <s v=""/>
    <x v="0"/>
    <m/>
  </r>
  <r>
    <x v="1"/>
    <x v="3"/>
    <x v="11"/>
    <s v="Beneficiar 30.000 famílias com urbanização em assentamentos precários."/>
    <s v="98.14.16.451.3002.3.357.44905100.08"/>
    <n v="224399.96"/>
    <s v=""/>
    <x v="0"/>
    <m/>
  </r>
  <r>
    <x v="1"/>
    <x v="3"/>
    <x v="11"/>
    <s v="Beneficiar 30.000 famílias com urbanização em assentamentos precários."/>
    <s v="98.14.16.451.3002.3.357.44905100.08"/>
    <n v="894629.54"/>
    <s v=""/>
    <x v="0"/>
    <m/>
  </r>
  <r>
    <x v="1"/>
    <x v="3"/>
    <x v="11"/>
    <s v="Beneficiar 30.000 famílias com urbanização em assentamentos precários."/>
    <s v="98.14.16.451.3002.3.357.44905100.08"/>
    <n v="167295.72"/>
    <s v=""/>
    <x v="0"/>
    <m/>
  </r>
  <r>
    <x v="1"/>
    <x v="3"/>
    <x v="11"/>
    <s v="Beneficiar 30.000 famílias com urbanização em assentamentos precários."/>
    <s v="98.14.16.451.3002.3.357.44905100.08"/>
    <n v="10352131.58"/>
    <s v=""/>
    <x v="0"/>
    <m/>
  </r>
  <r>
    <x v="1"/>
    <x v="3"/>
    <x v="11"/>
    <s v="Beneficiar 30.000 famílias com urbanização em assentamentos precários."/>
    <s v="98.14.16.451.3002.3.357.44905100.08"/>
    <n v="2563897.41"/>
    <s v=""/>
    <x v="0"/>
    <m/>
  </r>
  <r>
    <x v="1"/>
    <x v="3"/>
    <x v="11"/>
    <s v="Beneficiar 30.000 famílias com urbanização em assentamentos precários."/>
    <s v="98.14.16.451.3002.3.357.44905100.08"/>
    <n v="555843.06000000006"/>
    <s v=""/>
    <x v="0"/>
    <m/>
  </r>
  <r>
    <x v="1"/>
    <x v="3"/>
    <x v="11"/>
    <s v="Beneficiar 30.000 famílias com urbanização em assentamentos precários."/>
    <s v="98.14.16.451.3002.3.357.44905100.08"/>
    <n v="3202570.95"/>
    <s v=""/>
    <x v="0"/>
    <m/>
  </r>
  <r>
    <x v="1"/>
    <x v="3"/>
    <x v="11"/>
    <s v="Beneficiar 30.000 famílias com urbanização em assentamentos precários."/>
    <s v="98.14.16.451.3002.3.357.44905100.08"/>
    <n v="724489.11"/>
    <s v=""/>
    <x v="0"/>
    <m/>
  </r>
  <r>
    <x v="1"/>
    <x v="3"/>
    <x v="12"/>
    <s v="Beneficiar 220.000 famílias com procedimentos de regularização fundiária."/>
    <s v="14.10.16.482.3002.3.356.44903900.00"/>
    <n v="5231113.3499999996"/>
    <s v=""/>
    <x v="0"/>
    <m/>
  </r>
  <r>
    <x v="1"/>
    <x v="3"/>
    <x v="12"/>
    <s v="Beneficiar 220.000 famílias com procedimentos de regularização fundiária."/>
    <s v="14.10.16.482.3002.3.356.44903900.00"/>
    <n v="4874125.8899999997"/>
    <s v=""/>
    <x v="0"/>
    <m/>
  </r>
  <r>
    <x v="1"/>
    <x v="3"/>
    <x v="12"/>
    <s v="Beneficiar 220.000 famílias com procedimentos de regularização fundiária."/>
    <s v="14.10.16.482.3002.3.356.44903900.00"/>
    <n v="4280268.4800000004"/>
    <s v=""/>
    <x v="0"/>
    <m/>
  </r>
  <r>
    <x v="1"/>
    <x v="3"/>
    <x v="12"/>
    <s v="Beneficiar 220.000 famílias com procedimentos de regularização fundiária."/>
    <s v="86.14.16.482.3002.3.354.44905100.03"/>
    <n v="1798408.22"/>
    <s v=""/>
    <x v="0"/>
    <m/>
  </r>
  <r>
    <x v="1"/>
    <x v="3"/>
    <x v="12"/>
    <s v="Beneficiar 220.000 famílias com procedimentos de regularização fundiária."/>
    <s v="86.14.16.482.3002.3.354.44905100.03"/>
    <n v="132183"/>
    <s v=""/>
    <x v="0"/>
    <m/>
  </r>
  <r>
    <x v="1"/>
    <x v="3"/>
    <x v="12"/>
    <s v="Beneficiar 220.000 famílias com procedimentos de regularização fundiária."/>
    <s v="86.14.16.482.3002.3.354.44905100.03"/>
    <n v="2674804.27"/>
    <s v=""/>
    <x v="0"/>
    <m/>
  </r>
  <r>
    <x v="1"/>
    <x v="3"/>
    <x v="12"/>
    <s v="Beneficiar 220.000 famílias com procedimentos de regularização fundiária."/>
    <s v="86.14.16.482.3002.3.354.44905100.03"/>
    <n v="196598.08"/>
    <s v=""/>
    <x v="0"/>
    <m/>
  </r>
  <r>
    <x v="1"/>
    <x v="3"/>
    <x v="12"/>
    <s v="Beneficiar 220.000 famílias com procedimentos de regularização fundiária."/>
    <s v="86.14.16.482.3002.3.354.44905100.03"/>
    <n v="0"/>
    <s v=""/>
    <x v="1"/>
    <m/>
  </r>
  <r>
    <x v="1"/>
    <x v="3"/>
    <x v="12"/>
    <s v="Beneficiar 220.000 famílias com procedimentos de regularização fundiária."/>
    <s v="86.14.16.482.3002.3.354.44905100.03"/>
    <n v="0"/>
    <s v=""/>
    <x v="1"/>
    <m/>
  </r>
  <r>
    <x v="1"/>
    <x v="3"/>
    <x v="12"/>
    <s v="Beneficiar 220.000 famílias com procedimentos de regularização fundiária."/>
    <s v="86.14.16.482.3002.3.356.44903900.03"/>
    <n v="80998.92"/>
    <s v=""/>
    <x v="0"/>
    <m/>
  </r>
  <r>
    <x v="1"/>
    <x v="3"/>
    <x v="12"/>
    <s v="Beneficiar 220.000 famílias com procedimentos de regularização fundiária."/>
    <s v="86.14.16.482.3002.3.356.44903900.03"/>
    <n v="71487.19"/>
    <s v=""/>
    <x v="0"/>
    <m/>
  </r>
  <r>
    <x v="1"/>
    <x v="3"/>
    <x v="12"/>
    <s v="Beneficiar 220.000 famílias com procedimentos de regularização fundiária."/>
    <s v="86.14.16.482.3002.3.356.44903900.03"/>
    <n v="66619.710000000006"/>
    <s v=""/>
    <x v="0"/>
    <m/>
  </r>
  <r>
    <x v="1"/>
    <x v="3"/>
    <x v="12"/>
    <s v="Beneficiar 220.000 famílias com procedimentos de regularização fundiária."/>
    <s v="91.10.16.482.3002.3.356.44903900.00.1.500.0003.0"/>
    <n v="431066.6"/>
    <n v="474802.20999999996"/>
    <x v="0"/>
    <m/>
  </r>
  <r>
    <x v="1"/>
    <x v="3"/>
    <x v="12"/>
    <s v="Beneficiar 220.000 famílias com procedimentos de regularização fundiária."/>
    <s v="91.10.16.482.3002.3.356.44903900.08.1.759.8011"/>
    <n v="112556.57"/>
    <s v=""/>
    <x v="0"/>
    <m/>
  </r>
  <r>
    <x v="1"/>
    <x v="3"/>
    <x v="12"/>
    <s v="Beneficiar 220.000 famílias com procedimentos de regularização fundiária."/>
    <s v="91.10.16.482.3002.3.356.44905100.00.1.500.0003.0"/>
    <n v="0"/>
    <n v="374898.29"/>
    <x v="1"/>
    <m/>
  </r>
  <r>
    <x v="0"/>
    <x v="0"/>
    <x v="13"/>
    <s v="Criar o Programa Reencontro, com o reordenamento da rede e da metodologia de atendimento à população em situação de rua e a implantação de 30 novos serviços."/>
    <s v="11.20.08.244.3023.4.884.33503900.00"/>
    <n v="21227584.52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84.10.10.301.3003.2.520.33508500.00.1.500.9001.0"/>
    <n v="1400000"/>
    <n v="2814228869.9199986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44131.360000000001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30000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227200.05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226849.01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0"/>
    <s v=""/>
    <x v="1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287612.98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0"/>
    <s v=""/>
    <x v="1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255140.55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0"/>
    <s v=""/>
    <x v="1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2599682.36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69646.16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0"/>
    <s v=""/>
    <x v="1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2399704.58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92675.8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30000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212306.69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0"/>
    <s v=""/>
    <x v="1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242920.88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374232.68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18075.68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1513248.89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168486.33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10706.34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0"/>
    <s v=""/>
    <x v="1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507164.89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0"/>
    <s v=""/>
    <x v="1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0"/>
    <n v="0"/>
    <s v=""/>
    <x v="1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2"/>
    <n v="0"/>
    <s v=""/>
    <x v="1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2"/>
    <n v="899907.2"/>
    <s v=""/>
    <x v="0"/>
    <m/>
  </r>
  <r>
    <x v="0"/>
    <x v="0"/>
    <x v="13"/>
    <s v="Criar o Programa Reencontro, com o reordenamento da rede e da metodologia de atendimento à população em situação de rua e a implantação de 30 novos serviços."/>
    <s v="93.10.08.244.3023.4.308.33503900.02"/>
    <n v="3465262.19"/>
    <s v=""/>
    <x v="0"/>
    <m/>
  </r>
  <r>
    <x v="1"/>
    <x v="4"/>
    <x v="14"/>
    <s v="Implantar 60 serviços de atendimento a pessoas idosas."/>
    <s v="84.10.10.301.3003.2.520.33508500.00.1.500.9001.0"/>
    <n v="1540500"/>
    <n v="2814228869.9199986"/>
    <x v="0"/>
    <s v="DA muito maior. Checar"/>
  </r>
  <r>
    <x v="1"/>
    <x v="4"/>
    <x v="14"/>
    <s v="Implantar 60 serviços de atendimento a pessoas idosas."/>
    <s v="93.10.08.241.3007.2.902.33503900.00"/>
    <n v="286936.13"/>
    <s v=""/>
    <x v="0"/>
    <m/>
  </r>
  <r>
    <x v="1"/>
    <x v="4"/>
    <x v="14"/>
    <s v="Implantar 60 serviços de atendimento a pessoas idosas."/>
    <s v="93.10.08.241.3007.2.902.33503900.00"/>
    <n v="460050.72"/>
    <s v=""/>
    <x v="0"/>
    <m/>
  </r>
  <r>
    <x v="1"/>
    <x v="4"/>
    <x v="14"/>
    <s v="Implantar 60 serviços de atendimento a pessoas idosas."/>
    <s v="93.10.08.241.3007.2.902.33503900.00"/>
    <n v="0"/>
    <s v=""/>
    <x v="1"/>
    <m/>
  </r>
  <r>
    <x v="1"/>
    <x v="4"/>
    <x v="14"/>
    <s v="Implantar 60 serviços de atendimento a pessoas idosas."/>
    <s v="93.10.08.241.3007.2.902.33503900.00"/>
    <n v="30000"/>
    <s v=""/>
    <x v="0"/>
    <m/>
  </r>
  <r>
    <x v="1"/>
    <x v="4"/>
    <x v="14"/>
    <s v="Implantar 60 serviços de atendimento a pessoas idosas."/>
    <s v="93.10.08.241.3007.2.902.33503900.00"/>
    <n v="321613.57"/>
    <s v=""/>
    <x v="0"/>
    <m/>
  </r>
  <r>
    <x v="1"/>
    <x v="4"/>
    <x v="14"/>
    <s v="Implantar 60 serviços de atendimento a pessoas idosas."/>
    <s v="93.10.08.241.3007.6.154.33503900.00"/>
    <n v="134644.9"/>
    <s v=""/>
    <x v="0"/>
    <m/>
  </r>
  <r>
    <x v="1"/>
    <x v="4"/>
    <x v="14"/>
    <s v="Implantar 60 serviços de atendimento a pessoas idosas."/>
    <s v="93.10.08.241.3007.6.154.33503900.00"/>
    <n v="0"/>
    <s v=""/>
    <x v="1"/>
    <m/>
  </r>
  <r>
    <x v="1"/>
    <x v="4"/>
    <x v="14"/>
    <s v="Implantar 60 serviços de atendimento a pessoas idosas."/>
    <s v="93.10.08.241.3007.6.154.33503900.00"/>
    <n v="795491.41"/>
    <s v=""/>
    <x v="0"/>
    <m/>
  </r>
  <r>
    <x v="1"/>
    <x v="4"/>
    <x v="14"/>
    <s v="Implantar 60 serviços de atendimento a pessoas idosas."/>
    <s v="93.10.08.241.3007.6.154.33503900.00"/>
    <n v="63745.29"/>
    <s v=""/>
    <x v="0"/>
    <m/>
  </r>
  <r>
    <x v="1"/>
    <x v="4"/>
    <x v="14"/>
    <s v="Implantar 60 serviços de atendimento a pessoas idosas."/>
    <s v="93.10.08.241.3007.6.154.33503900.00"/>
    <n v="30000"/>
    <s v=""/>
    <x v="0"/>
    <m/>
  </r>
  <r>
    <x v="1"/>
    <x v="4"/>
    <x v="14"/>
    <s v="Implantar 60 serviços de atendimento a pessoas idosas."/>
    <s v="93.10.08.241.3007.6.154.33503900.00"/>
    <n v="1608957.03"/>
    <s v=""/>
    <x v="0"/>
    <m/>
  </r>
  <r>
    <x v="1"/>
    <x v="4"/>
    <x v="14"/>
    <s v="Implantar 60 serviços de atendimento a pessoas idosas."/>
    <s v="93.10.08.241.3007.6.154.33503900.00"/>
    <n v="363115.87"/>
    <s v=""/>
    <x v="0"/>
    <m/>
  </r>
  <r>
    <x v="1"/>
    <x v="4"/>
    <x v="14"/>
    <s v="Implantar 60 serviços de atendimento a pessoas idosas."/>
    <s v="93.10.08.241.3007.6.154.33503900.00"/>
    <n v="1170208.4099999999"/>
    <s v=""/>
    <x v="0"/>
    <m/>
  </r>
  <r>
    <x v="1"/>
    <x v="4"/>
    <x v="14"/>
    <s v="Implantar 60 serviços de atendimento a pessoas idosas."/>
    <s v="93.10.08.241.3007.6.154.33503900.00"/>
    <n v="27319.41"/>
    <s v=""/>
    <x v="0"/>
    <m/>
  </r>
  <r>
    <x v="1"/>
    <x v="4"/>
    <x v="14"/>
    <s v="Implantar 60 serviços de atendimento a pessoas idosas."/>
    <s v="93.10.08.241.3007.6.154.33503900.00"/>
    <n v="30000"/>
    <s v=""/>
    <x v="0"/>
    <m/>
  </r>
  <r>
    <x v="1"/>
    <x v="4"/>
    <x v="14"/>
    <s v="Implantar 60 serviços de atendimento a pessoas idosas."/>
    <s v="93.10.08.241.3007.6.154.33503900.00"/>
    <n v="237918.29"/>
    <s v=""/>
    <x v="0"/>
    <m/>
  </r>
  <r>
    <x v="1"/>
    <x v="4"/>
    <x v="14"/>
    <s v="Implantar 60 serviços de atendimento a pessoas idosas."/>
    <s v="93.10.08.241.3007.6.154.33503900.00"/>
    <n v="0"/>
    <s v=""/>
    <x v="1"/>
    <m/>
  </r>
  <r>
    <x v="1"/>
    <x v="4"/>
    <x v="14"/>
    <s v="Implantar 60 serviços de atendimento a pessoas idosas."/>
    <s v="93.10.08.244.3023.4.308.33503900.00"/>
    <n v="1313362.42"/>
    <s v=""/>
    <x v="0"/>
    <m/>
  </r>
  <r>
    <x v="1"/>
    <x v="4"/>
    <x v="14"/>
    <s v="Implantar 60 serviços de atendimento a pessoas idosas."/>
    <s v="93.10.08.244.3023.4.308.33503900.00"/>
    <n v="0"/>
    <s v=""/>
    <x v="1"/>
    <m/>
  </r>
  <r>
    <x v="1"/>
    <x v="4"/>
    <x v="14"/>
    <s v="Implantar 60 serviços de atendimento a pessoas idosas."/>
    <s v="93.10.08.244.3023.6.206.33503900.00"/>
    <n v="1002704.54"/>
    <s v=""/>
    <x v="0"/>
    <m/>
  </r>
  <r>
    <x v="1"/>
    <x v="4"/>
    <x v="14"/>
    <s v="Implantar 60 serviços de atendimento a pessoas idosas."/>
    <s v="93.10.08.244.3023.6.206.33503900.00"/>
    <n v="341513.3"/>
    <s v=""/>
    <x v="0"/>
    <m/>
  </r>
  <r>
    <x v="1"/>
    <x v="4"/>
    <x v="14"/>
    <s v="Implantar 60 serviços de atendimento a pessoas idosas."/>
    <s v="93.10.08.244.3023.6.206.33503900.00"/>
    <n v="256466.85"/>
    <s v=""/>
    <x v="0"/>
    <m/>
  </r>
  <r>
    <x v="0"/>
    <x v="0"/>
    <x v="15"/>
    <s v="Ampliar em 50% o número de atendimentos realizados nos equipamentos exclusivos para mulheres."/>
    <s v="34.10.14.422.3013.2.053.33503900.00"/>
    <n v="2805339.48"/>
    <s v=""/>
    <x v="0"/>
    <m/>
  </r>
  <r>
    <x v="0"/>
    <x v="0"/>
    <x v="15"/>
    <s v="Ampliar em 50% o número de atendimentos realizados nos equipamentos exclusivos para mulheres."/>
    <s v="34.10.14.422.3013.2.053.33903000.00"/>
    <n v="159911.66"/>
    <s v=""/>
    <x v="0"/>
    <m/>
  </r>
  <r>
    <x v="0"/>
    <x v="0"/>
    <x v="15"/>
    <s v="Ampliar em 50% o número de atendimentos realizados nos equipamentos exclusivos para mulheres."/>
    <s v="34.10.14.422.3013.2.053.33903900.00"/>
    <n v="2073574.84"/>
    <s v=""/>
    <x v="0"/>
    <m/>
  </r>
  <r>
    <x v="0"/>
    <x v="0"/>
    <x v="15"/>
    <s v="Ampliar em 50% o número de atendimentos realizados nos equipamentos exclusivos para mulheres."/>
    <s v="34.10.14.422.3013.2.053.33903900.02"/>
    <n v="975758.93"/>
    <s v=""/>
    <x v="0"/>
    <m/>
  </r>
  <r>
    <x v="0"/>
    <x v="0"/>
    <x v="15"/>
    <s v="Ampliar em 50% o número de atendimentos realizados nos equipamentos exclusivos para mulheres."/>
    <s v="34.10.14.422.3013.2.053.44905200.00"/>
    <n v="44280"/>
    <s v=""/>
    <x v="0"/>
    <m/>
  </r>
  <r>
    <x v="0"/>
    <x v="0"/>
    <x v="15"/>
    <s v="Ampliar em 50% o número de atendimentos realizados nos equipamentos exclusivos para mulheres."/>
    <s v="34.10.14.422.3013.6.178.33503900.00"/>
    <n v="3729389.02"/>
    <s v=""/>
    <x v="0"/>
    <m/>
  </r>
  <r>
    <x v="0"/>
    <x v="0"/>
    <x v="15"/>
    <s v="Ampliar em 50% o número de atendimentos realizados nos equipamentos exclusivos para mulheres."/>
    <s v="34.10.14.422.3013.6.178.33903000.00"/>
    <n v="282522.5"/>
    <s v=""/>
    <x v="0"/>
    <m/>
  </r>
  <r>
    <x v="0"/>
    <x v="0"/>
    <x v="15"/>
    <s v="Ampliar em 50% o número de atendimentos realizados nos equipamentos exclusivos para mulheres."/>
    <s v="34.10.14.422.3013.6.178.33903600.00"/>
    <n v="157911.51"/>
    <s v=""/>
    <x v="0"/>
    <m/>
  </r>
  <r>
    <x v="0"/>
    <x v="0"/>
    <x v="15"/>
    <s v="Ampliar em 50% o número de atendimentos realizados nos equipamentos exclusivos para mulheres."/>
    <s v="34.10.14.422.3013.6.178.33903700.00"/>
    <n v="594423.71"/>
    <s v=""/>
    <x v="0"/>
    <m/>
  </r>
  <r>
    <x v="0"/>
    <x v="0"/>
    <x v="15"/>
    <s v="Ampliar em 50% o número de atendimentos realizados nos equipamentos exclusivos para mulheres."/>
    <s v="34.10.14.422.3013.6.178.33903900.00"/>
    <n v="2847609.4"/>
    <s v=""/>
    <x v="0"/>
    <m/>
  </r>
  <r>
    <x v="0"/>
    <x v="0"/>
    <x v="15"/>
    <s v="Ampliar em 50% o número de atendimentos realizados nos equipamentos exclusivos para mulheres."/>
    <s v="34.10.14.422.3013.6.178.33904800.00"/>
    <n v="599720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0.8.026.33903000.00"/>
    <n v="0"/>
    <s v=""/>
    <x v="1"/>
    <m/>
  </r>
  <r>
    <x v="0"/>
    <x v="0"/>
    <x v="16"/>
    <s v="Combater o racismo, por meio da implementação de nove iniciativas de melhoria no atendimento da população negra e/ou de promoção da igualdade racial."/>
    <s v="16.10.12.128.3010.8.026.33903000.00"/>
    <n v="0"/>
    <s v=""/>
    <x v="1"/>
    <m/>
  </r>
  <r>
    <x v="0"/>
    <x v="0"/>
    <x v="16"/>
    <s v="Combater o racismo, por meio da implementação de nove iniciativas de melhoria no atendimento da população negra e/ou de promoção da igualdade racial."/>
    <s v="16.10.12.128.3010.8.026.33903900.00"/>
    <n v="29750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800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10925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1235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115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115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95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95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862.5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46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130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115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230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115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46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712.5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115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130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115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92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130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390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46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230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975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130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104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3600.00"/>
    <n v="104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16.10.12.128.3011.2.180.33904700.00"/>
    <n v="177771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25.10.13.391.3001.5.421.33903100.00"/>
    <n v="45000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25.10.13.391.3001.5.421.44903900.00.1.500.9001"/>
    <n v="0"/>
    <s v=""/>
    <x v="1"/>
    <m/>
  </r>
  <r>
    <x v="0"/>
    <x v="0"/>
    <x v="16"/>
    <s v="Combater o racismo, por meio da implementação de nove iniciativas de melhoria no atendimento da população negra e/ou de promoção da igualdade racial."/>
    <s v="25.10.13.392.3001.6.960.33903900.00"/>
    <n v="67533.48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25.10.13.392.3001.6.960.33903900.00"/>
    <n v="368827.9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34.10.14.422.3018.4.327.33503900.00.1.500.7047"/>
    <n v="21115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34.10.14.422.3018.4.327.33503900.00.1.501.7031"/>
    <n v="51725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73.10.07.212.3015.4.910.33901400.00.1.500.9001"/>
    <n v="196948.31"/>
    <s v=""/>
    <x v="0"/>
    <m/>
  </r>
  <r>
    <x v="0"/>
    <x v="0"/>
    <x v="16"/>
    <s v="Combater o racismo, por meio da implementação de nove iniciativas de melhoria no atendimento da população negra e/ou de promoção da igualdade racial."/>
    <s v="98.25.13.391.3001.5.421.44905100.08"/>
    <n v="0"/>
    <s v=""/>
    <x v="1"/>
    <m/>
  </r>
  <r>
    <x v="0"/>
    <x v="0"/>
    <x v="17"/>
    <s v="Dobrar o número de pessoas beneficiárias do Programa Transcidadania, aumentando o atendimento para 1.0 pessoas."/>
    <s v="34.10.14.422.3018.4.319.33904800.00"/>
    <n v="4793375.7"/>
    <s v=""/>
    <x v="0"/>
    <m/>
  </r>
  <r>
    <x v="0"/>
    <x v="0"/>
    <x v="17"/>
    <s v="Dobrar o número de pessoas beneficiárias do Programa Transcidadania, aumentando o atendimento para 1.0 pessoas."/>
    <s v="84.10.10.301.3003.2.520.33508500.00.1.500.9001.0"/>
    <n v="6268674"/>
    <n v="2814228869.9199986"/>
    <x v="0"/>
    <m/>
  </r>
  <r>
    <x v="0"/>
    <x v="0"/>
    <x v="18"/>
    <s v="Criar o 1º Centro Municipal para pessoas com Transtorno do Espectro Autista (TEA)."/>
    <s v="36.10.14.242.3006.5.407.44903000.00.1.500.0003"/>
    <n v="7638.4"/>
    <s v=""/>
    <x v="0"/>
    <m/>
  </r>
  <r>
    <x v="0"/>
    <x v="0"/>
    <x v="18"/>
    <s v="Criar o 1º Centro Municipal para pessoas com Transtorno do Espectro Autista (TEA)."/>
    <s v="36.10.14.242.3006.5.407.44903900.00.1.500.9001.0"/>
    <n v="1460535.14"/>
    <n v="1640968.7999999998"/>
    <x v="0"/>
    <m/>
  </r>
  <r>
    <x v="0"/>
    <x v="0"/>
    <x v="18"/>
    <s v="Criar o 1º Centro Municipal para pessoas com Transtorno do Espectro Autista (TEA)."/>
    <s v="36.10.14.242.3006.5.407.44903900.00.1.501.9001.1"/>
    <n v="0"/>
    <s v=""/>
    <x v="1"/>
    <m/>
  </r>
  <r>
    <x v="0"/>
    <x v="0"/>
    <x v="18"/>
    <s v="Criar o 1º Centro Municipal para pessoas com Transtorno do Espectro Autista (TEA)."/>
    <s v="36.10.14.242.3006.5.407.44903900.00.2.500.9001.1"/>
    <n v="0"/>
    <n v="61259.37"/>
    <x v="1"/>
    <m/>
  </r>
  <r>
    <x v="0"/>
    <x v="0"/>
    <x v="18"/>
    <s v="Criar o 1º Centro Municipal para pessoas com Transtorno do Espectro Autista (TEA)."/>
    <s v="36.10.14.242.3006.5.407.44905200.00.1.500.0003"/>
    <n v="10814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5333.33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80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0925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8666.6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21666.6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56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56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8666.6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56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21666.6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56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235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936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6933.33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713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15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15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95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95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862.5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46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3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15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23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15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46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712.5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15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3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15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92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3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39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46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23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975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3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04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04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5253.32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3066.6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3066.6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733.33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533.33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733.33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9066.6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3066.6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3466.6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04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92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04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04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04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04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04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76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04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92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04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92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76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04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76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92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76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04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92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76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92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92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7666.6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104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76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92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600.00"/>
    <n v="92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250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192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78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585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195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21666.6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156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156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23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156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65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38333.33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15253.32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1664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19066.6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416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17333.330000000002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208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2145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140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2415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3900.00"/>
    <n v="120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128.3011.2.180.33904700.00"/>
    <n v="177770.95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3900.00"/>
    <n v="22800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3900.00"/>
    <n v="4827544.75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3900.00"/>
    <n v="18345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3900.00"/>
    <n v="4030743.92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3900.00"/>
    <n v="29020685.07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3900.00"/>
    <n v="0"/>
    <s v=""/>
    <x v="1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3900.00"/>
    <n v="219015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4800.00"/>
    <n v="294272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4800.00"/>
    <n v="8360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4800.00"/>
    <n v="641855.8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4800.00"/>
    <n v="1617564.51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4800.00"/>
    <n v="63812.85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4800.00"/>
    <n v="236772.8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4800.00"/>
    <n v="67265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4800.00"/>
    <n v="520501.32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4800.00"/>
    <n v="1413275.27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4800.00"/>
    <n v="3737136.38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4800.00"/>
    <n v="0"/>
    <s v=""/>
    <x v="1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4800.00"/>
    <n v="282675.3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4800.00"/>
    <n v="10381003.470000001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4800.00"/>
    <n v="803055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504800.00"/>
    <n v="0"/>
    <s v=""/>
    <x v="1"/>
    <m/>
  </r>
  <r>
    <x v="0"/>
    <x v="0"/>
    <x v="19"/>
    <s v="Alfabetizar as crianças da rede municipal até o final do 2º ano do Ensino Fundamental, antecipando em um ano a meta do Plano Nacional de Educação (PNE)."/>
    <s v="16.10.12.361.3010.2.807.33903900.00"/>
    <n v="8032.48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903900.00"/>
    <n v="19610.599999999999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903900.00"/>
    <n v="6461.12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903900.00"/>
    <n v="15892.07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903900.00"/>
    <n v="83828.259999999995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1.3010.2.807.33903900.00"/>
    <n v="7125.29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0"/>
    <n v="1934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0"/>
    <n v="2617171.3199999998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0"/>
    <n v="4001239.03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0"/>
    <n v="0"/>
    <s v=""/>
    <x v="1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0"/>
    <n v="2612594.64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0"/>
    <n v="3019472.05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0"/>
    <n v="0"/>
    <s v=""/>
    <x v="1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0"/>
    <n v="2459204.21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0"/>
    <n v="0"/>
    <s v=""/>
    <x v="1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0"/>
    <n v="0"/>
    <s v=""/>
    <x v="1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0"/>
    <n v="8663.32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2"/>
    <n v="7107490.25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2"/>
    <n v="750134.81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2"/>
    <n v="11455535.41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2"/>
    <n v="4155616.3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2"/>
    <n v="15167909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000.02"/>
    <n v="1298220.8400000001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200.00"/>
    <n v="11917491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200.00"/>
    <n v="3663931.79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200.00"/>
    <n v="27000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200.00"/>
    <n v="5193222.099999999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200.00"/>
    <n v="288743.38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200.00"/>
    <n v="0"/>
    <s v=""/>
    <x v="1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200.00"/>
    <n v="640020.02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900.00"/>
    <n v="15844.26"/>
    <s v=""/>
    <x v="0"/>
    <m/>
  </r>
  <r>
    <x v="0"/>
    <x v="0"/>
    <x v="19"/>
    <s v="Alfabetizar as crianças da rede municipal até o final do 2º ano do Ensino Fundamental, antecipando em um ano a meta do Plano Nacional de Educação (PNE)."/>
    <s v="16.10.12.368.3010.2.831.33903900.00"/>
    <n v="1210310.46"/>
    <s v=""/>
    <x v="0"/>
    <m/>
  </r>
  <r>
    <x v="0"/>
    <x v="0"/>
    <x v="20"/>
    <s v="Atingir o resultado de 5,7 no IDEP para os anos iniciais do Ensino Fundamental."/>
    <s v="16.10.12.126.3011.2.818.44905200.02"/>
    <n v="305936.09999999998"/>
    <s v=""/>
    <x v="0"/>
    <m/>
  </r>
  <r>
    <x v="0"/>
    <x v="0"/>
    <x v="20"/>
    <s v="Atingir o resultado de 5,7 no IDEP para os anos iniciais do Ensino Fundamental."/>
    <s v="16.10.12.128.3011.2.180.33903600.00"/>
    <n v="5333.33"/>
    <s v=""/>
    <x v="0"/>
    <m/>
  </r>
  <r>
    <x v="0"/>
    <x v="0"/>
    <x v="20"/>
    <s v="Atingir o resultado de 5,7 no IDEP para os anos iniciais do Ensino Fundamental."/>
    <s v="16.10.12.128.3011.2.180.33903600.00"/>
    <n v="8000"/>
    <s v=""/>
    <x v="0"/>
    <m/>
  </r>
  <r>
    <x v="0"/>
    <x v="0"/>
    <x v="20"/>
    <s v="Atingir o resultado de 5,7 no IDEP para os anos iniciais do Ensino Fundamental."/>
    <s v="16.10.12.128.3011.2.180.33903600.00"/>
    <n v="10925"/>
    <s v=""/>
    <x v="0"/>
    <m/>
  </r>
  <r>
    <x v="0"/>
    <x v="0"/>
    <x v="20"/>
    <s v="Atingir o resultado de 5,7 no IDEP para os anos iniciais do Ensino Fundamental."/>
    <s v="16.10.12.128.3011.2.180.33903600.00"/>
    <n v="8666.66"/>
    <s v=""/>
    <x v="0"/>
    <m/>
  </r>
  <r>
    <x v="0"/>
    <x v="0"/>
    <x v="20"/>
    <s v="Atingir o resultado de 5,7 no IDEP para os anos iniciais do Ensino Fundamental."/>
    <s v="16.10.12.128.3011.2.180.33903600.00"/>
    <n v="21666.66"/>
    <s v=""/>
    <x v="0"/>
    <m/>
  </r>
  <r>
    <x v="0"/>
    <x v="0"/>
    <x v="20"/>
    <s v="Atingir o resultado de 5,7 no IDEP para os anos iniciais do Ensino Fundamental."/>
    <s v="16.10.12.128.3011.2.180.33903600.00"/>
    <n v="15600"/>
    <s v=""/>
    <x v="0"/>
    <m/>
  </r>
  <r>
    <x v="0"/>
    <x v="0"/>
    <x v="20"/>
    <s v="Atingir o resultado de 5,7 no IDEP para os anos iniciais do Ensino Fundamental."/>
    <s v="16.10.12.128.3011.2.180.33903600.00"/>
    <n v="15600"/>
    <s v=""/>
    <x v="0"/>
    <m/>
  </r>
  <r>
    <x v="0"/>
    <x v="0"/>
    <x v="20"/>
    <s v="Atingir o resultado de 5,7 no IDEP para os anos iniciais do Ensino Fundamental."/>
    <s v="16.10.12.128.3011.2.180.33903600.00"/>
    <n v="8666.66"/>
    <s v=""/>
    <x v="0"/>
    <m/>
  </r>
  <r>
    <x v="0"/>
    <x v="0"/>
    <x v="20"/>
    <s v="Atingir o resultado de 5,7 no IDEP para os anos iniciais do Ensino Fundamental."/>
    <s v="16.10.12.128.3011.2.180.33903600.00"/>
    <n v="15600"/>
    <s v=""/>
    <x v="0"/>
    <m/>
  </r>
  <r>
    <x v="0"/>
    <x v="0"/>
    <x v="20"/>
    <s v="Atingir o resultado de 5,7 no IDEP para os anos iniciais do Ensino Fundamental."/>
    <s v="16.10.12.128.3011.2.180.33903600.00"/>
    <n v="21666.66"/>
    <s v=""/>
    <x v="0"/>
    <m/>
  </r>
  <r>
    <x v="0"/>
    <x v="0"/>
    <x v="20"/>
    <s v="Atingir o resultado de 5,7 no IDEP para os anos iniciais do Ensino Fundamental."/>
    <s v="16.10.12.128.3011.2.180.33903600.00"/>
    <n v="15600"/>
    <s v=""/>
    <x v="0"/>
    <m/>
  </r>
  <r>
    <x v="0"/>
    <x v="0"/>
    <x v="20"/>
    <s v="Atingir o resultado de 5,7 no IDEP para os anos iniciais do Ensino Fundamental."/>
    <s v="16.10.12.128.3011.2.180.33903600.00"/>
    <n v="12350"/>
    <s v=""/>
    <x v="0"/>
    <m/>
  </r>
  <r>
    <x v="0"/>
    <x v="0"/>
    <x v="20"/>
    <s v="Atingir o resultado de 5,7 no IDEP para os anos iniciais do Ensino Fundamental."/>
    <s v="16.10.12.128.3011.2.180.33903600.00"/>
    <n v="9360"/>
    <s v=""/>
    <x v="0"/>
    <m/>
  </r>
  <r>
    <x v="0"/>
    <x v="0"/>
    <x v="20"/>
    <s v="Atingir o resultado de 5,7 no IDEP para os anos iniciais do Ensino Fundamental."/>
    <s v="16.10.12.128.3011.2.180.33903600.00"/>
    <n v="6933.33"/>
    <s v=""/>
    <x v="0"/>
    <m/>
  </r>
  <r>
    <x v="0"/>
    <x v="0"/>
    <x v="20"/>
    <s v="Atingir o resultado de 5,7 no IDEP para os anos iniciais do Ensino Fundamental."/>
    <s v="16.10.12.128.3011.2.180.33903600.00"/>
    <n v="7130"/>
    <s v=""/>
    <x v="0"/>
    <m/>
  </r>
  <r>
    <x v="0"/>
    <x v="0"/>
    <x v="20"/>
    <s v="Atingir o resultado de 5,7 no IDEP para os anos iniciais do Ensino Fundamental."/>
    <s v="16.10.12.128.3011.2.180.33903600.00"/>
    <n v="1150"/>
    <s v=""/>
    <x v="0"/>
    <m/>
  </r>
  <r>
    <x v="0"/>
    <x v="0"/>
    <x v="20"/>
    <s v="Atingir o resultado de 5,7 no IDEP para os anos iniciais do Ensino Fundamental."/>
    <s v="16.10.12.128.3011.2.180.33903600.00"/>
    <n v="1150"/>
    <s v=""/>
    <x v="0"/>
    <m/>
  </r>
  <r>
    <x v="0"/>
    <x v="0"/>
    <x v="20"/>
    <s v="Atingir o resultado de 5,7 no IDEP para os anos iniciais do Ensino Fundamental."/>
    <s v="16.10.12.128.3011.2.180.33903600.00"/>
    <n v="950"/>
    <s v=""/>
    <x v="0"/>
    <m/>
  </r>
  <r>
    <x v="0"/>
    <x v="0"/>
    <x v="20"/>
    <s v="Atingir o resultado de 5,7 no IDEP para os anos iniciais do Ensino Fundamental."/>
    <s v="16.10.12.128.3011.2.180.33903600.00"/>
    <n v="950"/>
    <s v=""/>
    <x v="0"/>
    <m/>
  </r>
  <r>
    <x v="0"/>
    <x v="0"/>
    <x v="20"/>
    <s v="Atingir o resultado de 5,7 no IDEP para os anos iniciais do Ensino Fundamental."/>
    <s v="16.10.12.128.3011.2.180.33903600.00"/>
    <n v="862.5"/>
    <s v=""/>
    <x v="0"/>
    <m/>
  </r>
  <r>
    <x v="0"/>
    <x v="0"/>
    <x v="20"/>
    <s v="Atingir o resultado de 5,7 no IDEP para os anos iniciais do Ensino Fundamental."/>
    <s v="16.10.12.128.3011.2.180.33903600.00"/>
    <n v="460"/>
    <s v=""/>
    <x v="0"/>
    <m/>
  </r>
  <r>
    <x v="0"/>
    <x v="0"/>
    <x v="20"/>
    <s v="Atingir o resultado de 5,7 no IDEP para os anos iniciais do Ensino Fundamental."/>
    <s v="16.10.12.128.3011.2.180.33903600.00"/>
    <n v="1300"/>
    <s v=""/>
    <x v="0"/>
    <m/>
  </r>
  <r>
    <x v="0"/>
    <x v="0"/>
    <x v="20"/>
    <s v="Atingir o resultado de 5,7 no IDEP para os anos iniciais do Ensino Fundamental."/>
    <s v="16.10.12.128.3011.2.180.33903600.00"/>
    <n v="1150"/>
    <s v=""/>
    <x v="0"/>
    <m/>
  </r>
  <r>
    <x v="0"/>
    <x v="0"/>
    <x v="20"/>
    <s v="Atingir o resultado de 5,7 no IDEP para os anos iniciais do Ensino Fundamental."/>
    <s v="16.10.12.128.3011.2.180.33903600.00"/>
    <n v="2300"/>
    <s v=""/>
    <x v="0"/>
    <m/>
  </r>
  <r>
    <x v="0"/>
    <x v="0"/>
    <x v="20"/>
    <s v="Atingir o resultado de 5,7 no IDEP para os anos iniciais do Ensino Fundamental."/>
    <s v="16.10.12.128.3011.2.180.33903600.00"/>
    <n v="1150"/>
    <s v=""/>
    <x v="0"/>
    <m/>
  </r>
  <r>
    <x v="0"/>
    <x v="0"/>
    <x v="20"/>
    <s v="Atingir o resultado de 5,7 no IDEP para os anos iniciais do Ensino Fundamental."/>
    <s v="16.10.12.128.3011.2.180.33903600.00"/>
    <n v="460"/>
    <s v=""/>
    <x v="0"/>
    <m/>
  </r>
  <r>
    <x v="0"/>
    <x v="0"/>
    <x v="20"/>
    <s v="Atingir o resultado de 5,7 no IDEP para os anos iniciais do Ensino Fundamental."/>
    <s v="16.10.12.128.3011.2.180.33903600.00"/>
    <n v="712.5"/>
    <s v=""/>
    <x v="0"/>
    <m/>
  </r>
  <r>
    <x v="0"/>
    <x v="0"/>
    <x v="20"/>
    <s v="Atingir o resultado de 5,7 no IDEP para os anos iniciais do Ensino Fundamental."/>
    <s v="16.10.12.128.3011.2.180.33903600.00"/>
    <n v="1150"/>
    <s v=""/>
    <x v="0"/>
    <m/>
  </r>
  <r>
    <x v="0"/>
    <x v="0"/>
    <x v="20"/>
    <s v="Atingir o resultado de 5,7 no IDEP para os anos iniciais do Ensino Fundamental."/>
    <s v="16.10.12.128.3011.2.180.33903600.00"/>
    <n v="1300"/>
    <s v=""/>
    <x v="0"/>
    <m/>
  </r>
  <r>
    <x v="0"/>
    <x v="0"/>
    <x v="20"/>
    <s v="Atingir o resultado de 5,7 no IDEP para os anos iniciais do Ensino Fundamental."/>
    <s v="16.10.12.128.3011.2.180.33903600.00"/>
    <n v="1150"/>
    <s v=""/>
    <x v="0"/>
    <m/>
  </r>
  <r>
    <x v="0"/>
    <x v="0"/>
    <x v="20"/>
    <s v="Atingir o resultado de 5,7 no IDEP para os anos iniciais do Ensino Fundamental."/>
    <s v="16.10.12.128.3011.2.180.33903600.00"/>
    <n v="920"/>
    <s v=""/>
    <x v="0"/>
    <m/>
  </r>
  <r>
    <x v="0"/>
    <x v="0"/>
    <x v="20"/>
    <s v="Atingir o resultado de 5,7 no IDEP para os anos iniciais do Ensino Fundamental."/>
    <s v="16.10.12.128.3011.2.180.33903600.00"/>
    <n v="1300"/>
    <s v=""/>
    <x v="0"/>
    <m/>
  </r>
  <r>
    <x v="0"/>
    <x v="0"/>
    <x v="20"/>
    <s v="Atingir o resultado de 5,7 no IDEP para os anos iniciais do Ensino Fundamental."/>
    <s v="16.10.12.128.3011.2.180.33903600.00"/>
    <n v="3900"/>
    <s v=""/>
    <x v="0"/>
    <m/>
  </r>
  <r>
    <x v="0"/>
    <x v="0"/>
    <x v="20"/>
    <s v="Atingir o resultado de 5,7 no IDEP para os anos iniciais do Ensino Fundamental."/>
    <s v="16.10.12.128.3011.2.180.33903600.00"/>
    <n v="460"/>
    <s v=""/>
    <x v="0"/>
    <m/>
  </r>
  <r>
    <x v="0"/>
    <x v="0"/>
    <x v="20"/>
    <s v="Atingir o resultado de 5,7 no IDEP para os anos iniciais do Ensino Fundamental."/>
    <s v="16.10.12.128.3011.2.180.33903600.00"/>
    <n v="2300"/>
    <s v=""/>
    <x v="0"/>
    <m/>
  </r>
  <r>
    <x v="0"/>
    <x v="0"/>
    <x v="20"/>
    <s v="Atingir o resultado de 5,7 no IDEP para os anos iniciais do Ensino Fundamental."/>
    <s v="16.10.12.128.3011.2.180.33903600.00"/>
    <n v="975"/>
    <s v=""/>
    <x v="0"/>
    <m/>
  </r>
  <r>
    <x v="0"/>
    <x v="0"/>
    <x v="20"/>
    <s v="Atingir o resultado de 5,7 no IDEP para os anos iniciais do Ensino Fundamental."/>
    <s v="16.10.12.128.3011.2.180.33903600.00"/>
    <n v="1300"/>
    <s v=""/>
    <x v="0"/>
    <m/>
  </r>
  <r>
    <x v="0"/>
    <x v="0"/>
    <x v="20"/>
    <s v="Atingir o resultado de 5,7 no IDEP para os anos iniciais do Ensino Fundamental."/>
    <s v="16.10.12.128.3011.2.180.33903600.00"/>
    <n v="1040"/>
    <s v=""/>
    <x v="0"/>
    <m/>
  </r>
  <r>
    <x v="0"/>
    <x v="0"/>
    <x v="20"/>
    <s v="Atingir o resultado de 5,7 no IDEP para os anos iniciais do Ensino Fundamental."/>
    <s v="16.10.12.128.3011.2.180.33903600.00"/>
    <n v="1040"/>
    <s v=""/>
    <x v="0"/>
    <m/>
  </r>
  <r>
    <x v="0"/>
    <x v="0"/>
    <x v="20"/>
    <s v="Atingir o resultado de 5,7 no IDEP para os anos iniciais do Ensino Fundamental."/>
    <s v="16.10.12.128.3011.2.180.33903600.00"/>
    <n v="15253.32"/>
    <s v=""/>
    <x v="0"/>
    <m/>
  </r>
  <r>
    <x v="0"/>
    <x v="0"/>
    <x v="20"/>
    <s v="Atingir o resultado de 5,7 no IDEP para os anos iniciais do Ensino Fundamental."/>
    <s v="16.10.12.128.3011.2.180.33903600.00"/>
    <n v="3066.66"/>
    <s v=""/>
    <x v="0"/>
    <m/>
  </r>
  <r>
    <x v="0"/>
    <x v="0"/>
    <x v="20"/>
    <s v="Atingir o resultado de 5,7 no IDEP para os anos iniciais do Ensino Fundamental."/>
    <s v="16.10.12.128.3011.2.180.33903600.00"/>
    <n v="3066.66"/>
    <s v=""/>
    <x v="0"/>
    <m/>
  </r>
  <r>
    <x v="0"/>
    <x v="0"/>
    <x v="20"/>
    <s v="Atingir o resultado de 5,7 no IDEP para os anos iniciais do Ensino Fundamental."/>
    <s v="16.10.12.128.3011.2.180.33903600.00"/>
    <n v="1733.33"/>
    <s v=""/>
    <x v="0"/>
    <m/>
  </r>
  <r>
    <x v="0"/>
    <x v="0"/>
    <x v="20"/>
    <s v="Atingir o resultado de 5,7 no IDEP para os anos iniciais do Ensino Fundamental."/>
    <s v="16.10.12.128.3011.2.180.33903600.00"/>
    <n v="1533.33"/>
    <s v=""/>
    <x v="0"/>
    <m/>
  </r>
  <r>
    <x v="0"/>
    <x v="0"/>
    <x v="20"/>
    <s v="Atingir o resultado de 5,7 no IDEP para os anos iniciais do Ensino Fundamental."/>
    <s v="16.10.12.128.3011.2.180.33903600.00"/>
    <n v="1733.33"/>
    <s v=""/>
    <x v="0"/>
    <m/>
  </r>
  <r>
    <x v="0"/>
    <x v="0"/>
    <x v="20"/>
    <s v="Atingir o resultado de 5,7 no IDEP para os anos iniciais do Ensino Fundamental."/>
    <s v="16.10.12.128.3011.2.180.33903600.00"/>
    <n v="19066.66"/>
    <s v=""/>
    <x v="0"/>
    <m/>
  </r>
  <r>
    <x v="0"/>
    <x v="0"/>
    <x v="20"/>
    <s v="Atingir o resultado de 5,7 no IDEP para os anos iniciais do Ensino Fundamental."/>
    <s v="16.10.12.128.3011.2.180.33903600.00"/>
    <n v="3066.66"/>
    <s v=""/>
    <x v="0"/>
    <m/>
  </r>
  <r>
    <x v="0"/>
    <x v="0"/>
    <x v="20"/>
    <s v="Atingir o resultado de 5,7 no IDEP para os anos iniciais do Ensino Fundamental."/>
    <s v="16.10.12.128.3011.2.180.33903600.00"/>
    <n v="3466.66"/>
    <s v=""/>
    <x v="0"/>
    <m/>
  </r>
  <r>
    <x v="0"/>
    <x v="0"/>
    <x v="20"/>
    <s v="Atingir o resultado de 5,7 no IDEP para os anos iniciais do Ensino Fundamental."/>
    <s v="16.10.12.128.3011.2.180.33903600.00"/>
    <n v="10400"/>
    <s v=""/>
    <x v="0"/>
    <m/>
  </r>
  <r>
    <x v="0"/>
    <x v="0"/>
    <x v="20"/>
    <s v="Atingir o resultado de 5,7 no IDEP para os anos iniciais do Ensino Fundamental."/>
    <s v="16.10.12.128.3011.2.180.33903600.00"/>
    <n v="9200"/>
    <s v=""/>
    <x v="0"/>
    <m/>
  </r>
  <r>
    <x v="0"/>
    <x v="0"/>
    <x v="20"/>
    <s v="Atingir o resultado de 5,7 no IDEP para os anos iniciais do Ensino Fundamental."/>
    <s v="16.10.12.128.3011.2.180.33903600.00"/>
    <n v="10400"/>
    <s v=""/>
    <x v="0"/>
    <m/>
  </r>
  <r>
    <x v="0"/>
    <x v="0"/>
    <x v="20"/>
    <s v="Atingir o resultado de 5,7 no IDEP para os anos iniciais do Ensino Fundamental."/>
    <s v="16.10.12.128.3011.2.180.33903600.00"/>
    <n v="10400"/>
    <s v=""/>
    <x v="0"/>
    <m/>
  </r>
  <r>
    <x v="0"/>
    <x v="0"/>
    <x v="20"/>
    <s v="Atingir o resultado de 5,7 no IDEP para os anos iniciais do Ensino Fundamental."/>
    <s v="16.10.12.128.3011.2.180.33903600.00"/>
    <n v="10400"/>
    <s v=""/>
    <x v="0"/>
    <m/>
  </r>
  <r>
    <x v="0"/>
    <x v="0"/>
    <x v="20"/>
    <s v="Atingir o resultado de 5,7 no IDEP para os anos iniciais do Ensino Fundamental."/>
    <s v="16.10.12.128.3011.2.180.33903600.00"/>
    <n v="10400"/>
    <s v=""/>
    <x v="0"/>
    <m/>
  </r>
  <r>
    <x v="0"/>
    <x v="0"/>
    <x v="20"/>
    <s v="Atingir o resultado de 5,7 no IDEP para os anos iniciais do Ensino Fundamental."/>
    <s v="16.10.12.128.3011.2.180.33903600.00"/>
    <n v="10400"/>
    <s v=""/>
    <x v="0"/>
    <m/>
  </r>
  <r>
    <x v="0"/>
    <x v="0"/>
    <x v="20"/>
    <s v="Atingir o resultado de 5,7 no IDEP para os anos iniciais do Ensino Fundamental."/>
    <s v="16.10.12.128.3011.2.180.33903600.00"/>
    <n v="7600"/>
    <s v=""/>
    <x v="0"/>
    <m/>
  </r>
  <r>
    <x v="0"/>
    <x v="0"/>
    <x v="20"/>
    <s v="Atingir o resultado de 5,7 no IDEP para os anos iniciais do Ensino Fundamental."/>
    <s v="16.10.12.128.3011.2.180.33903600.00"/>
    <n v="10400"/>
    <s v=""/>
    <x v="0"/>
    <m/>
  </r>
  <r>
    <x v="0"/>
    <x v="0"/>
    <x v="20"/>
    <s v="Atingir o resultado de 5,7 no IDEP para os anos iniciais do Ensino Fundamental."/>
    <s v="16.10.12.128.3011.2.180.33903600.00"/>
    <n v="9200"/>
    <s v=""/>
    <x v="0"/>
    <m/>
  </r>
  <r>
    <x v="0"/>
    <x v="0"/>
    <x v="20"/>
    <s v="Atingir o resultado de 5,7 no IDEP para os anos iniciais do Ensino Fundamental."/>
    <s v="16.10.12.128.3011.2.180.33903600.00"/>
    <n v="10400"/>
    <s v=""/>
    <x v="0"/>
    <m/>
  </r>
  <r>
    <x v="0"/>
    <x v="0"/>
    <x v="20"/>
    <s v="Atingir o resultado de 5,7 no IDEP para os anos iniciais do Ensino Fundamental."/>
    <s v="16.10.12.128.3011.2.180.33903600.00"/>
    <n v="9200"/>
    <s v=""/>
    <x v="0"/>
    <m/>
  </r>
  <r>
    <x v="0"/>
    <x v="0"/>
    <x v="20"/>
    <s v="Atingir o resultado de 5,7 no IDEP para os anos iniciais do Ensino Fundamental."/>
    <s v="16.10.12.128.3011.2.180.33903600.00"/>
    <n v="7600"/>
    <s v=""/>
    <x v="0"/>
    <m/>
  </r>
  <r>
    <x v="0"/>
    <x v="0"/>
    <x v="20"/>
    <s v="Atingir o resultado de 5,7 no IDEP para os anos iniciais do Ensino Fundamental."/>
    <s v="16.10.12.128.3011.2.180.33903600.00"/>
    <n v="10400"/>
    <s v=""/>
    <x v="0"/>
    <m/>
  </r>
  <r>
    <x v="0"/>
    <x v="0"/>
    <x v="20"/>
    <s v="Atingir o resultado de 5,7 no IDEP para os anos iniciais do Ensino Fundamental."/>
    <s v="16.10.12.128.3011.2.180.33903600.00"/>
    <n v="7600"/>
    <s v=""/>
    <x v="0"/>
    <m/>
  </r>
  <r>
    <x v="0"/>
    <x v="0"/>
    <x v="20"/>
    <s v="Atingir o resultado de 5,7 no IDEP para os anos iniciais do Ensino Fundamental."/>
    <s v="16.10.12.128.3011.2.180.33903600.00"/>
    <n v="9200"/>
    <s v=""/>
    <x v="0"/>
    <m/>
  </r>
  <r>
    <x v="0"/>
    <x v="0"/>
    <x v="20"/>
    <s v="Atingir o resultado de 5,7 no IDEP para os anos iniciais do Ensino Fundamental."/>
    <s v="16.10.12.128.3011.2.180.33903600.00"/>
    <n v="7600"/>
    <s v=""/>
    <x v="0"/>
    <m/>
  </r>
  <r>
    <x v="0"/>
    <x v="0"/>
    <x v="20"/>
    <s v="Atingir o resultado de 5,7 no IDEP para os anos iniciais do Ensino Fundamental."/>
    <s v="16.10.12.128.3011.2.180.33903600.00"/>
    <n v="10400"/>
    <s v=""/>
    <x v="0"/>
    <m/>
  </r>
  <r>
    <x v="0"/>
    <x v="0"/>
    <x v="20"/>
    <s v="Atingir o resultado de 5,7 no IDEP para os anos iniciais do Ensino Fundamental."/>
    <s v="16.10.12.128.3011.2.180.33903600.00"/>
    <n v="9200"/>
    <s v=""/>
    <x v="0"/>
    <m/>
  </r>
  <r>
    <x v="0"/>
    <x v="0"/>
    <x v="20"/>
    <s v="Atingir o resultado de 5,7 no IDEP para os anos iniciais do Ensino Fundamental."/>
    <s v="16.10.12.128.3011.2.180.33903600.00"/>
    <n v="7600"/>
    <s v=""/>
    <x v="0"/>
    <m/>
  </r>
  <r>
    <x v="0"/>
    <x v="0"/>
    <x v="20"/>
    <s v="Atingir o resultado de 5,7 no IDEP para os anos iniciais do Ensino Fundamental."/>
    <s v="16.10.12.128.3011.2.180.33903600.00"/>
    <n v="9200"/>
    <s v=""/>
    <x v="0"/>
    <m/>
  </r>
  <r>
    <x v="0"/>
    <x v="0"/>
    <x v="20"/>
    <s v="Atingir o resultado de 5,7 no IDEP para os anos iniciais do Ensino Fundamental."/>
    <s v="16.10.12.128.3011.2.180.33903600.00"/>
    <n v="9200"/>
    <s v=""/>
    <x v="0"/>
    <m/>
  </r>
  <r>
    <x v="0"/>
    <x v="0"/>
    <x v="20"/>
    <s v="Atingir o resultado de 5,7 no IDEP para os anos iniciais do Ensino Fundamental."/>
    <s v="16.10.12.128.3011.2.180.33903600.00"/>
    <n v="7666.66"/>
    <s v=""/>
    <x v="0"/>
    <m/>
  </r>
  <r>
    <x v="0"/>
    <x v="0"/>
    <x v="20"/>
    <s v="Atingir o resultado de 5,7 no IDEP para os anos iniciais do Ensino Fundamental."/>
    <s v="16.10.12.128.3011.2.180.33903600.00"/>
    <n v="10400"/>
    <s v=""/>
    <x v="0"/>
    <m/>
  </r>
  <r>
    <x v="0"/>
    <x v="0"/>
    <x v="20"/>
    <s v="Atingir o resultado de 5,7 no IDEP para os anos iniciais do Ensino Fundamental."/>
    <s v="16.10.12.128.3011.2.180.33903600.00"/>
    <n v="7600"/>
    <s v=""/>
    <x v="0"/>
    <m/>
  </r>
  <r>
    <x v="0"/>
    <x v="0"/>
    <x v="20"/>
    <s v="Atingir o resultado de 5,7 no IDEP para os anos iniciais do Ensino Fundamental."/>
    <s v="16.10.12.128.3011.2.180.33903600.00"/>
    <n v="9200"/>
    <s v=""/>
    <x v="0"/>
    <m/>
  </r>
  <r>
    <x v="0"/>
    <x v="0"/>
    <x v="20"/>
    <s v="Atingir o resultado de 5,7 no IDEP para os anos iniciais do Ensino Fundamental."/>
    <s v="16.10.12.128.3011.2.180.33903600.00"/>
    <n v="9200"/>
    <s v=""/>
    <x v="0"/>
    <m/>
  </r>
  <r>
    <x v="0"/>
    <x v="0"/>
    <x v="20"/>
    <s v="Atingir o resultado de 5,7 no IDEP para os anos iniciais do Ensino Fundamental."/>
    <s v="16.10.12.128.3011.2.180.33903900.00"/>
    <n v="25000"/>
    <s v=""/>
    <x v="0"/>
    <m/>
  </r>
  <r>
    <x v="0"/>
    <x v="0"/>
    <x v="20"/>
    <s v="Atingir o resultado de 5,7 no IDEP para os anos iniciais do Ensino Fundamental."/>
    <s v="16.10.12.128.3011.2.180.33903900.00"/>
    <n v="19200"/>
    <s v=""/>
    <x v="0"/>
    <m/>
  </r>
  <r>
    <x v="0"/>
    <x v="0"/>
    <x v="20"/>
    <s v="Atingir o resultado de 5,7 no IDEP para os anos iniciais do Ensino Fundamental."/>
    <s v="16.10.12.128.3011.2.180.33903900.00"/>
    <n v="7800"/>
    <s v=""/>
    <x v="0"/>
    <m/>
  </r>
  <r>
    <x v="0"/>
    <x v="0"/>
    <x v="20"/>
    <s v="Atingir o resultado de 5,7 no IDEP para os anos iniciais do Ensino Fundamental."/>
    <s v="16.10.12.128.3011.2.180.33903900.00"/>
    <n v="5850"/>
    <s v=""/>
    <x v="0"/>
    <m/>
  </r>
  <r>
    <x v="0"/>
    <x v="0"/>
    <x v="20"/>
    <s v="Atingir o resultado de 5,7 no IDEP para os anos iniciais do Ensino Fundamental."/>
    <s v="16.10.12.128.3011.2.180.33903900.00"/>
    <n v="1950"/>
    <s v=""/>
    <x v="0"/>
    <m/>
  </r>
  <r>
    <x v="0"/>
    <x v="0"/>
    <x v="20"/>
    <s v="Atingir o resultado de 5,7 no IDEP para os anos iniciais do Ensino Fundamental."/>
    <s v="16.10.12.128.3011.2.180.33903900.00"/>
    <n v="21666.66"/>
    <s v=""/>
    <x v="0"/>
    <m/>
  </r>
  <r>
    <x v="0"/>
    <x v="0"/>
    <x v="20"/>
    <s v="Atingir o resultado de 5,7 no IDEP para os anos iniciais do Ensino Fundamental."/>
    <s v="16.10.12.128.3011.2.180.33903900.00"/>
    <n v="15600"/>
    <s v=""/>
    <x v="0"/>
    <m/>
  </r>
  <r>
    <x v="0"/>
    <x v="0"/>
    <x v="20"/>
    <s v="Atingir o resultado de 5,7 no IDEP para os anos iniciais do Ensino Fundamental."/>
    <s v="16.10.12.128.3011.2.180.33903900.00"/>
    <n v="15600"/>
    <s v=""/>
    <x v="0"/>
    <m/>
  </r>
  <r>
    <x v="0"/>
    <x v="0"/>
    <x v="20"/>
    <s v="Atingir o resultado de 5,7 no IDEP para os anos iniciais do Ensino Fundamental."/>
    <s v="16.10.12.128.3011.2.180.33903900.00"/>
    <n v="2300"/>
    <s v=""/>
    <x v="0"/>
    <m/>
  </r>
  <r>
    <x v="0"/>
    <x v="0"/>
    <x v="20"/>
    <s v="Atingir o resultado de 5,7 no IDEP para os anos iniciais do Ensino Fundamental."/>
    <s v="16.10.12.128.3011.2.180.33903900.00"/>
    <n v="15600"/>
    <s v=""/>
    <x v="0"/>
    <m/>
  </r>
  <r>
    <x v="0"/>
    <x v="0"/>
    <x v="20"/>
    <s v="Atingir o resultado de 5,7 no IDEP para os anos iniciais do Ensino Fundamental."/>
    <s v="16.10.12.128.3011.2.180.33903900.00"/>
    <n v="6500"/>
    <s v=""/>
    <x v="0"/>
    <m/>
  </r>
  <r>
    <x v="0"/>
    <x v="0"/>
    <x v="20"/>
    <s v="Atingir o resultado de 5,7 no IDEP para os anos iniciais do Ensino Fundamental."/>
    <s v="16.10.12.128.3011.2.180.33903900.00"/>
    <n v="38333.33"/>
    <s v=""/>
    <x v="0"/>
    <m/>
  </r>
  <r>
    <x v="0"/>
    <x v="0"/>
    <x v="20"/>
    <s v="Atingir o resultado de 5,7 no IDEP para os anos iniciais do Ensino Fundamental."/>
    <s v="16.10.12.128.3011.2.180.33903900.00"/>
    <n v="15253.32"/>
    <s v=""/>
    <x v="0"/>
    <m/>
  </r>
  <r>
    <x v="0"/>
    <x v="0"/>
    <x v="20"/>
    <s v="Atingir o resultado de 5,7 no IDEP para os anos iniciais do Ensino Fundamental."/>
    <s v="16.10.12.128.3011.2.180.33903900.00"/>
    <n v="12480"/>
    <s v=""/>
    <x v="0"/>
    <m/>
  </r>
  <r>
    <x v="0"/>
    <x v="0"/>
    <x v="20"/>
    <s v="Atingir o resultado de 5,7 no IDEP para os anos iniciais do Ensino Fundamental."/>
    <s v="16.10.12.128.3011.2.180.33903900.00"/>
    <n v="19066.66"/>
    <s v=""/>
    <x v="0"/>
    <m/>
  </r>
  <r>
    <x v="0"/>
    <x v="0"/>
    <x v="20"/>
    <s v="Atingir o resultado de 5,7 no IDEP para os anos iniciais do Ensino Fundamental."/>
    <s v="16.10.12.128.3011.2.180.33903900.00"/>
    <n v="41600"/>
    <s v=""/>
    <x v="0"/>
    <m/>
  </r>
  <r>
    <x v="0"/>
    <x v="0"/>
    <x v="20"/>
    <s v="Atingir o resultado de 5,7 no IDEP para os anos iniciais do Ensino Fundamental."/>
    <s v="16.10.12.128.3011.2.180.33903900.00"/>
    <n v="17333.330000000002"/>
    <s v=""/>
    <x v="0"/>
    <m/>
  </r>
  <r>
    <x v="0"/>
    <x v="0"/>
    <x v="20"/>
    <s v="Atingir o resultado de 5,7 no IDEP para os anos iniciais do Ensino Fundamental."/>
    <s v="16.10.12.128.3011.2.180.33903900.00"/>
    <n v="20800"/>
    <s v=""/>
    <x v="0"/>
    <m/>
  </r>
  <r>
    <x v="0"/>
    <x v="0"/>
    <x v="20"/>
    <s v="Atingir o resultado de 5,7 no IDEP para os anos iniciais do Ensino Fundamental."/>
    <s v="16.10.12.128.3011.2.180.33903900.00"/>
    <n v="21450"/>
    <s v=""/>
    <x v="0"/>
    <m/>
  </r>
  <r>
    <x v="0"/>
    <x v="0"/>
    <x v="20"/>
    <s v="Atingir o resultado de 5,7 no IDEP para os anos iniciais do Ensino Fundamental."/>
    <s v="16.10.12.128.3011.2.180.33903900.00"/>
    <n v="14000"/>
    <s v=""/>
    <x v="0"/>
    <m/>
  </r>
  <r>
    <x v="0"/>
    <x v="0"/>
    <x v="20"/>
    <s v="Atingir o resultado de 5,7 no IDEP para os anos iniciais do Ensino Fundamental."/>
    <s v="16.10.12.128.3011.2.180.33903900.00"/>
    <n v="24150"/>
    <s v=""/>
    <x v="0"/>
    <m/>
  </r>
  <r>
    <x v="0"/>
    <x v="0"/>
    <x v="20"/>
    <s v="Atingir o resultado de 5,7 no IDEP para os anos iniciais do Ensino Fundamental."/>
    <s v="16.10.12.128.3011.2.180.33903900.00"/>
    <n v="12000"/>
    <s v=""/>
    <x v="0"/>
    <m/>
  </r>
  <r>
    <x v="0"/>
    <x v="0"/>
    <x v="20"/>
    <s v="Atingir o resultado de 5,7 no IDEP para os anos iniciais do Ensino Fundamental."/>
    <s v="16.10.12.128.3011.2.180.33904700.00"/>
    <n v="177770.8"/>
    <s v=""/>
    <x v="0"/>
    <m/>
  </r>
  <r>
    <x v="0"/>
    <x v="0"/>
    <x v="20"/>
    <s v="Atingir o resultado de 5,7 no IDEP para os anos iniciais do Ensino Fundamental."/>
    <s v="16.10.12.368.3010.2.831.33903000.00"/>
    <n v="9670"/>
    <s v=""/>
    <x v="0"/>
    <m/>
  </r>
  <r>
    <x v="0"/>
    <x v="0"/>
    <x v="20"/>
    <s v="Atingir o resultado de 5,7 no IDEP para os anos iniciais do Ensino Fundamental."/>
    <s v="16.10.12.368.3010.2.831.33903000.00"/>
    <n v="5234342.6399999997"/>
    <s v=""/>
    <x v="0"/>
    <m/>
  </r>
  <r>
    <x v="0"/>
    <x v="0"/>
    <x v="20"/>
    <s v="Atingir o resultado de 5,7 no IDEP para os anos iniciais do Ensino Fundamental."/>
    <s v="16.10.12.368.3010.2.831.33903000.00"/>
    <n v="8002478.0599999996"/>
    <s v=""/>
    <x v="0"/>
    <m/>
  </r>
  <r>
    <x v="0"/>
    <x v="0"/>
    <x v="20"/>
    <s v="Atingir o resultado de 5,7 no IDEP para os anos iniciais do Ensino Fundamental."/>
    <s v="16.10.12.368.3010.2.831.33903000.00"/>
    <n v="0"/>
    <s v=""/>
    <x v="1"/>
    <m/>
  </r>
  <r>
    <x v="0"/>
    <x v="0"/>
    <x v="20"/>
    <s v="Atingir o resultado de 5,7 no IDEP para os anos iniciais do Ensino Fundamental."/>
    <s v="16.10.12.368.3010.2.831.33903000.00"/>
    <n v="5225187.87"/>
    <s v=""/>
    <x v="0"/>
    <m/>
  </r>
  <r>
    <x v="0"/>
    <x v="0"/>
    <x v="20"/>
    <s v="Atingir o resultado de 5,7 no IDEP para os anos iniciais do Ensino Fundamental."/>
    <s v="16.10.12.368.3010.2.831.33903000.00"/>
    <n v="6038944.0999999996"/>
    <s v=""/>
    <x v="0"/>
    <m/>
  </r>
  <r>
    <x v="0"/>
    <x v="0"/>
    <x v="20"/>
    <s v="Atingir o resultado de 5,7 no IDEP para os anos iniciais do Ensino Fundamental."/>
    <s v="16.10.12.368.3010.2.831.33903000.00"/>
    <n v="0"/>
    <s v=""/>
    <x v="1"/>
    <m/>
  </r>
  <r>
    <x v="0"/>
    <x v="0"/>
    <x v="20"/>
    <s v="Atingir o resultado de 5,7 no IDEP para os anos iniciais do Ensino Fundamental."/>
    <s v="16.10.12.368.3010.2.831.33903000.00"/>
    <n v="2459204.21"/>
    <s v=""/>
    <x v="0"/>
    <m/>
  </r>
  <r>
    <x v="0"/>
    <x v="0"/>
    <x v="20"/>
    <s v="Atingir o resultado de 5,7 no IDEP para os anos iniciais do Ensino Fundamental."/>
    <s v="16.10.12.368.3010.2.831.33903000.00"/>
    <n v="0"/>
    <s v=""/>
    <x v="1"/>
    <m/>
  </r>
  <r>
    <x v="0"/>
    <x v="0"/>
    <x v="20"/>
    <s v="Atingir o resultado de 5,7 no IDEP para os anos iniciais do Ensino Fundamental."/>
    <s v="16.10.12.368.3010.2.831.33903000.00"/>
    <n v="0"/>
    <s v=""/>
    <x v="1"/>
    <m/>
  </r>
  <r>
    <x v="0"/>
    <x v="0"/>
    <x v="20"/>
    <s v="Atingir o resultado de 5,7 no IDEP para os anos iniciais do Ensino Fundamental."/>
    <s v="16.10.12.368.3010.2.831.33903000.00"/>
    <n v="8663.32"/>
    <s v=""/>
    <x v="0"/>
    <m/>
  </r>
  <r>
    <x v="0"/>
    <x v="0"/>
    <x v="20"/>
    <s v="Atingir o resultado de 5,7 no IDEP para os anos iniciais do Ensino Fundamental."/>
    <s v="16.10.12.368.3010.2.831.33903000.02"/>
    <n v="7107490.25"/>
    <s v=""/>
    <x v="0"/>
    <m/>
  </r>
  <r>
    <x v="0"/>
    <x v="0"/>
    <x v="20"/>
    <s v="Atingir o resultado de 5,7 no IDEP para os anos iniciais do Ensino Fundamental."/>
    <s v="16.10.12.368.3010.2.831.33903000.02"/>
    <n v="750134.81"/>
    <s v=""/>
    <x v="0"/>
    <m/>
  </r>
  <r>
    <x v="0"/>
    <x v="0"/>
    <x v="20"/>
    <s v="Atingir o resultado de 5,7 no IDEP para os anos iniciais do Ensino Fundamental."/>
    <s v="16.10.12.368.3010.2.831.33903000.02"/>
    <n v="11455535.41"/>
    <s v=""/>
    <x v="0"/>
    <m/>
  </r>
  <r>
    <x v="0"/>
    <x v="0"/>
    <x v="20"/>
    <s v="Atingir o resultado de 5,7 no IDEP para os anos iniciais do Ensino Fundamental."/>
    <s v="16.10.12.368.3010.2.831.33903000.02"/>
    <n v="4155616.36"/>
    <s v=""/>
    <x v="0"/>
    <m/>
  </r>
  <r>
    <x v="0"/>
    <x v="0"/>
    <x v="20"/>
    <s v="Atingir o resultado de 5,7 no IDEP para os anos iniciais do Ensino Fundamental."/>
    <s v="16.10.12.368.3010.2.831.33903000.02"/>
    <n v="15167909.720000001"/>
    <s v=""/>
    <x v="0"/>
    <m/>
  </r>
  <r>
    <x v="0"/>
    <x v="0"/>
    <x v="20"/>
    <s v="Atingir o resultado de 5,7 no IDEP para os anos iniciais do Ensino Fundamental."/>
    <s v="16.10.12.368.3010.2.831.33903000.02"/>
    <n v="1298220.8400000001"/>
    <s v=""/>
    <x v="0"/>
    <m/>
  </r>
  <r>
    <x v="0"/>
    <x v="0"/>
    <x v="20"/>
    <s v="Atingir o resultado de 5,7 no IDEP para os anos iniciais do Ensino Fundamental."/>
    <s v="16.10.12.368.3010.2.831.33903200.00"/>
    <n v="11917490.26"/>
    <s v=""/>
    <x v="0"/>
    <m/>
  </r>
  <r>
    <x v="0"/>
    <x v="0"/>
    <x v="20"/>
    <s v="Atingir o resultado de 5,7 no IDEP para os anos iniciais do Ensino Fundamental."/>
    <s v="16.10.12.368.3010.2.831.33903200.00"/>
    <n v="3663931.79"/>
    <s v=""/>
    <x v="0"/>
    <m/>
  </r>
  <r>
    <x v="0"/>
    <x v="0"/>
    <x v="20"/>
    <s v="Atingir o resultado de 5,7 no IDEP para os anos iniciais do Ensino Fundamental."/>
    <s v="16.10.12.368.3010.2.831.33903200.00"/>
    <n v="27000"/>
    <s v=""/>
    <x v="0"/>
    <m/>
  </r>
  <r>
    <x v="0"/>
    <x v="0"/>
    <x v="20"/>
    <s v="Atingir o resultado de 5,7 no IDEP para os anos iniciais do Ensino Fundamental."/>
    <s v="16.10.12.368.3010.2.831.33903200.00"/>
    <n v="5193222.0999999996"/>
    <s v=""/>
    <x v="0"/>
    <m/>
  </r>
  <r>
    <x v="0"/>
    <x v="0"/>
    <x v="20"/>
    <s v="Atingir o resultado de 5,7 no IDEP para os anos iniciais do Ensino Fundamental."/>
    <s v="16.10.12.368.3010.2.831.33903200.00"/>
    <n v="288743.38"/>
    <s v=""/>
    <x v="0"/>
    <m/>
  </r>
  <r>
    <x v="0"/>
    <x v="0"/>
    <x v="20"/>
    <s v="Atingir o resultado de 5,7 no IDEP para os anos iniciais do Ensino Fundamental."/>
    <s v="16.10.12.368.3010.2.831.33903200.00"/>
    <n v="0"/>
    <s v=""/>
    <x v="1"/>
    <m/>
  </r>
  <r>
    <x v="0"/>
    <x v="0"/>
    <x v="20"/>
    <s v="Atingir o resultado de 5,7 no IDEP para os anos iniciais do Ensino Fundamental."/>
    <s v="16.10.12.368.3010.2.831.33903200.00"/>
    <n v="640020.02"/>
    <s v=""/>
    <x v="0"/>
    <m/>
  </r>
  <r>
    <x v="0"/>
    <x v="0"/>
    <x v="20"/>
    <s v="Atingir o resultado de 5,7 no IDEP para os anos iniciais do Ensino Fundamental."/>
    <s v="16.10.12.368.3010.2.831.33903900.00"/>
    <n v="15844.26"/>
    <s v=""/>
    <x v="0"/>
    <m/>
  </r>
  <r>
    <x v="0"/>
    <x v="0"/>
    <x v="20"/>
    <s v="Atingir o resultado de 5,7 no IDEP para os anos iniciais do Ensino Fundamental."/>
    <s v="16.10.12.368.3010.2.831.33903900.00"/>
    <n v="0"/>
    <s v=""/>
    <x v="1"/>
    <m/>
  </r>
  <r>
    <x v="0"/>
    <x v="0"/>
    <x v="20"/>
    <s v="Atingir o resultado de 5,7 no IDEP para os anos iniciais do Ensino Fundamental."/>
    <s v="16.10.12.368.3010.2.885.33903900.00"/>
    <n v="1109321.94"/>
    <s v=""/>
    <x v="0"/>
    <m/>
  </r>
  <r>
    <x v="0"/>
    <x v="0"/>
    <x v="20"/>
    <s v="Atingir o resultado de 5,7 no IDEP para os anos iniciais do Ensino Fundamental."/>
    <s v="16.10.12.368.3010.2.885.33903900.00"/>
    <n v="0"/>
    <s v=""/>
    <x v="1"/>
    <m/>
  </r>
  <r>
    <x v="0"/>
    <x v="0"/>
    <x v="20"/>
    <s v="Atingir o resultado de 5,7 no IDEP para os anos iniciais do Ensino Fundamental."/>
    <s v="16.10.12.368.3010.2.888.33904800.00"/>
    <n v="19107884.559999999"/>
    <s v=""/>
    <x v="0"/>
    <m/>
  </r>
  <r>
    <x v="0"/>
    <x v="0"/>
    <x v="20"/>
    <s v="Atingir o resultado de 5,7 no IDEP para os anos iniciais do Ensino Fundamental."/>
    <s v="16.10.12.368.3010.2.888.33904800.00"/>
    <n v="0"/>
    <s v=""/>
    <x v="1"/>
    <m/>
  </r>
  <r>
    <x v="0"/>
    <x v="0"/>
    <x v="20"/>
    <s v="Atingir o resultado de 5,7 no IDEP para os anos iniciais do Ensino Fundamental."/>
    <s v="93.10.08.244.3023.4.399.33903900.00"/>
    <n v="271079.71000000002"/>
    <s v=""/>
    <x v="0"/>
    <m/>
  </r>
  <r>
    <x v="0"/>
    <x v="0"/>
    <x v="21"/>
    <s v="Atingir o resultado de 5,2 no IDEP para os anos finais do Ensino Fundamental."/>
    <s v="16.10.12.126.3011.2.818.44905200.02"/>
    <n v="305936.09999999998"/>
    <s v=""/>
    <x v="0"/>
    <m/>
  </r>
  <r>
    <x v="0"/>
    <x v="0"/>
    <x v="21"/>
    <s v="Atingir o resultado de 5,2 no IDEP para os anos finais do Ensino Fundamental."/>
    <s v="16.10.12.128.3011.2.180.33903600.00"/>
    <n v="5333.33"/>
    <s v=""/>
    <x v="0"/>
    <m/>
  </r>
  <r>
    <x v="0"/>
    <x v="0"/>
    <x v="21"/>
    <s v="Atingir o resultado de 5,2 no IDEP para os anos finais do Ensino Fundamental."/>
    <s v="16.10.12.128.3011.2.180.33903600.00"/>
    <n v="8000"/>
    <s v=""/>
    <x v="0"/>
    <m/>
  </r>
  <r>
    <x v="0"/>
    <x v="0"/>
    <x v="21"/>
    <s v="Atingir o resultado de 5,2 no IDEP para os anos finais do Ensino Fundamental."/>
    <s v="16.10.12.128.3011.2.180.33903600.00"/>
    <n v="10925"/>
    <s v=""/>
    <x v="0"/>
    <m/>
  </r>
  <r>
    <x v="0"/>
    <x v="0"/>
    <x v="21"/>
    <s v="Atingir o resultado de 5,2 no IDEP para os anos finais do Ensino Fundamental."/>
    <s v="16.10.12.128.3011.2.180.33903600.00"/>
    <n v="8666.66"/>
    <s v=""/>
    <x v="0"/>
    <m/>
  </r>
  <r>
    <x v="0"/>
    <x v="0"/>
    <x v="21"/>
    <s v="Atingir o resultado de 5,2 no IDEP para os anos finais do Ensino Fundamental."/>
    <s v="16.10.12.128.3011.2.180.33903600.00"/>
    <n v="21666.66"/>
    <s v=""/>
    <x v="0"/>
    <m/>
  </r>
  <r>
    <x v="0"/>
    <x v="0"/>
    <x v="21"/>
    <s v="Atingir o resultado de 5,2 no IDEP para os anos finais do Ensino Fundamental."/>
    <s v="16.10.12.128.3011.2.180.33903600.00"/>
    <n v="15600"/>
    <s v=""/>
    <x v="0"/>
    <m/>
  </r>
  <r>
    <x v="0"/>
    <x v="0"/>
    <x v="21"/>
    <s v="Atingir o resultado de 5,2 no IDEP para os anos finais do Ensino Fundamental."/>
    <s v="16.10.12.128.3011.2.180.33903600.00"/>
    <n v="15600"/>
    <s v=""/>
    <x v="0"/>
    <m/>
  </r>
  <r>
    <x v="0"/>
    <x v="0"/>
    <x v="21"/>
    <s v="Atingir o resultado de 5,2 no IDEP para os anos finais do Ensino Fundamental."/>
    <s v="16.10.12.128.3011.2.180.33903600.00"/>
    <n v="8666.66"/>
    <s v=""/>
    <x v="0"/>
    <m/>
  </r>
  <r>
    <x v="0"/>
    <x v="0"/>
    <x v="21"/>
    <s v="Atingir o resultado de 5,2 no IDEP para os anos finais do Ensino Fundamental."/>
    <s v="16.10.12.128.3011.2.180.33903600.00"/>
    <n v="15600"/>
    <s v=""/>
    <x v="0"/>
    <m/>
  </r>
  <r>
    <x v="0"/>
    <x v="0"/>
    <x v="21"/>
    <s v="Atingir o resultado de 5,2 no IDEP para os anos finais do Ensino Fundamental."/>
    <s v="16.10.12.128.3011.2.180.33903600.00"/>
    <n v="21666.66"/>
    <s v=""/>
    <x v="0"/>
    <m/>
  </r>
  <r>
    <x v="0"/>
    <x v="0"/>
    <x v="21"/>
    <s v="Atingir o resultado de 5,2 no IDEP para os anos finais do Ensino Fundamental."/>
    <s v="16.10.12.128.3011.2.180.33903600.00"/>
    <n v="15600"/>
    <s v=""/>
    <x v="0"/>
    <m/>
  </r>
  <r>
    <x v="0"/>
    <x v="0"/>
    <x v="21"/>
    <s v="Atingir o resultado de 5,2 no IDEP para os anos finais do Ensino Fundamental."/>
    <s v="16.10.12.128.3011.2.180.33903600.00"/>
    <n v="12350"/>
    <s v=""/>
    <x v="0"/>
    <m/>
  </r>
  <r>
    <x v="0"/>
    <x v="0"/>
    <x v="21"/>
    <s v="Atingir o resultado de 5,2 no IDEP para os anos finais do Ensino Fundamental."/>
    <s v="16.10.12.128.3011.2.180.33903600.00"/>
    <n v="9360"/>
    <s v=""/>
    <x v="0"/>
    <m/>
  </r>
  <r>
    <x v="0"/>
    <x v="0"/>
    <x v="21"/>
    <s v="Atingir o resultado de 5,2 no IDEP para os anos finais do Ensino Fundamental."/>
    <s v="16.10.12.128.3011.2.180.33903600.00"/>
    <n v="6933.33"/>
    <s v=""/>
    <x v="0"/>
    <m/>
  </r>
  <r>
    <x v="0"/>
    <x v="0"/>
    <x v="21"/>
    <s v="Atingir o resultado de 5,2 no IDEP para os anos finais do Ensino Fundamental."/>
    <s v="16.10.12.128.3011.2.180.33903600.00"/>
    <n v="7130"/>
    <s v=""/>
    <x v="0"/>
    <m/>
  </r>
  <r>
    <x v="0"/>
    <x v="0"/>
    <x v="21"/>
    <s v="Atingir o resultado de 5,2 no IDEP para os anos finais do Ensino Fundamental."/>
    <s v="16.10.12.128.3011.2.180.33903600.00"/>
    <n v="1150"/>
    <s v=""/>
    <x v="0"/>
    <m/>
  </r>
  <r>
    <x v="0"/>
    <x v="0"/>
    <x v="21"/>
    <s v="Atingir o resultado de 5,2 no IDEP para os anos finais do Ensino Fundamental."/>
    <s v="16.10.12.128.3011.2.180.33903600.00"/>
    <n v="1150"/>
    <s v=""/>
    <x v="0"/>
    <m/>
  </r>
  <r>
    <x v="0"/>
    <x v="0"/>
    <x v="21"/>
    <s v="Atingir o resultado de 5,2 no IDEP para os anos finais do Ensino Fundamental."/>
    <s v="16.10.12.128.3011.2.180.33903600.00"/>
    <n v="950"/>
    <s v=""/>
    <x v="0"/>
    <m/>
  </r>
  <r>
    <x v="0"/>
    <x v="0"/>
    <x v="21"/>
    <s v="Atingir o resultado de 5,2 no IDEP para os anos finais do Ensino Fundamental."/>
    <s v="16.10.12.128.3011.2.180.33903600.00"/>
    <n v="950"/>
    <s v=""/>
    <x v="0"/>
    <m/>
  </r>
  <r>
    <x v="0"/>
    <x v="0"/>
    <x v="21"/>
    <s v="Atingir o resultado de 5,2 no IDEP para os anos finais do Ensino Fundamental."/>
    <s v="16.10.12.128.3011.2.180.33903600.00"/>
    <n v="862.5"/>
    <s v=""/>
    <x v="0"/>
    <m/>
  </r>
  <r>
    <x v="0"/>
    <x v="0"/>
    <x v="21"/>
    <s v="Atingir o resultado de 5,2 no IDEP para os anos finais do Ensino Fundamental."/>
    <s v="16.10.12.128.3011.2.180.33903600.00"/>
    <n v="460"/>
    <s v=""/>
    <x v="0"/>
    <m/>
  </r>
  <r>
    <x v="0"/>
    <x v="0"/>
    <x v="21"/>
    <s v="Atingir o resultado de 5,2 no IDEP para os anos finais do Ensino Fundamental."/>
    <s v="16.10.12.128.3011.2.180.33903600.00"/>
    <n v="1300"/>
    <s v=""/>
    <x v="0"/>
    <m/>
  </r>
  <r>
    <x v="0"/>
    <x v="0"/>
    <x v="21"/>
    <s v="Atingir o resultado de 5,2 no IDEP para os anos finais do Ensino Fundamental."/>
    <s v="16.10.12.128.3011.2.180.33903600.00"/>
    <n v="1150"/>
    <s v=""/>
    <x v="0"/>
    <m/>
  </r>
  <r>
    <x v="0"/>
    <x v="0"/>
    <x v="21"/>
    <s v="Atingir o resultado de 5,2 no IDEP para os anos finais do Ensino Fundamental."/>
    <s v="16.10.12.128.3011.2.180.33903600.00"/>
    <n v="2300"/>
    <s v=""/>
    <x v="0"/>
    <m/>
  </r>
  <r>
    <x v="0"/>
    <x v="0"/>
    <x v="21"/>
    <s v="Atingir o resultado de 5,2 no IDEP para os anos finais do Ensino Fundamental."/>
    <s v="16.10.12.128.3011.2.180.33903600.00"/>
    <n v="1150"/>
    <s v=""/>
    <x v="0"/>
    <m/>
  </r>
  <r>
    <x v="0"/>
    <x v="0"/>
    <x v="21"/>
    <s v="Atingir o resultado de 5,2 no IDEP para os anos finais do Ensino Fundamental."/>
    <s v="16.10.12.128.3011.2.180.33903600.00"/>
    <n v="460"/>
    <s v=""/>
    <x v="0"/>
    <m/>
  </r>
  <r>
    <x v="0"/>
    <x v="0"/>
    <x v="21"/>
    <s v="Atingir o resultado de 5,2 no IDEP para os anos finais do Ensino Fundamental."/>
    <s v="16.10.12.128.3011.2.180.33903600.00"/>
    <n v="712.5"/>
    <s v=""/>
    <x v="0"/>
    <m/>
  </r>
  <r>
    <x v="0"/>
    <x v="0"/>
    <x v="21"/>
    <s v="Atingir o resultado de 5,2 no IDEP para os anos finais do Ensino Fundamental."/>
    <s v="16.10.12.128.3011.2.180.33903600.00"/>
    <n v="1150"/>
    <s v=""/>
    <x v="0"/>
    <m/>
  </r>
  <r>
    <x v="0"/>
    <x v="0"/>
    <x v="21"/>
    <s v="Atingir o resultado de 5,2 no IDEP para os anos finais do Ensino Fundamental."/>
    <s v="16.10.12.128.3011.2.180.33903600.00"/>
    <n v="1300"/>
    <s v=""/>
    <x v="0"/>
    <m/>
  </r>
  <r>
    <x v="0"/>
    <x v="0"/>
    <x v="21"/>
    <s v="Atingir o resultado de 5,2 no IDEP para os anos finais do Ensino Fundamental."/>
    <s v="16.10.12.128.3011.2.180.33903600.00"/>
    <n v="1150"/>
    <s v=""/>
    <x v="0"/>
    <m/>
  </r>
  <r>
    <x v="0"/>
    <x v="0"/>
    <x v="21"/>
    <s v="Atingir o resultado de 5,2 no IDEP para os anos finais do Ensino Fundamental."/>
    <s v="16.10.12.128.3011.2.180.33903600.00"/>
    <n v="920"/>
    <s v=""/>
    <x v="0"/>
    <m/>
  </r>
  <r>
    <x v="0"/>
    <x v="0"/>
    <x v="21"/>
    <s v="Atingir o resultado de 5,2 no IDEP para os anos finais do Ensino Fundamental."/>
    <s v="16.10.12.128.3011.2.180.33903600.00"/>
    <n v="1300"/>
    <s v=""/>
    <x v="0"/>
    <m/>
  </r>
  <r>
    <x v="0"/>
    <x v="0"/>
    <x v="21"/>
    <s v="Atingir o resultado de 5,2 no IDEP para os anos finais do Ensino Fundamental."/>
    <s v="16.10.12.128.3011.2.180.33903600.00"/>
    <n v="3900"/>
    <s v=""/>
    <x v="0"/>
    <m/>
  </r>
  <r>
    <x v="0"/>
    <x v="0"/>
    <x v="21"/>
    <s v="Atingir o resultado de 5,2 no IDEP para os anos finais do Ensino Fundamental."/>
    <s v="16.10.12.128.3011.2.180.33903600.00"/>
    <n v="460"/>
    <s v=""/>
    <x v="0"/>
    <m/>
  </r>
  <r>
    <x v="0"/>
    <x v="0"/>
    <x v="21"/>
    <s v="Atingir o resultado de 5,2 no IDEP para os anos finais do Ensino Fundamental."/>
    <s v="16.10.12.128.3011.2.180.33903600.00"/>
    <n v="2300"/>
    <s v=""/>
    <x v="0"/>
    <m/>
  </r>
  <r>
    <x v="0"/>
    <x v="0"/>
    <x v="21"/>
    <s v="Atingir o resultado de 5,2 no IDEP para os anos finais do Ensino Fundamental."/>
    <s v="16.10.12.128.3011.2.180.33903600.00"/>
    <n v="975"/>
    <s v=""/>
    <x v="0"/>
    <m/>
  </r>
  <r>
    <x v="0"/>
    <x v="0"/>
    <x v="21"/>
    <s v="Atingir o resultado de 5,2 no IDEP para os anos finais do Ensino Fundamental."/>
    <s v="16.10.12.128.3011.2.180.33903600.00"/>
    <n v="1300"/>
    <s v=""/>
    <x v="0"/>
    <m/>
  </r>
  <r>
    <x v="0"/>
    <x v="0"/>
    <x v="21"/>
    <s v="Atingir o resultado de 5,2 no IDEP para os anos finais do Ensino Fundamental."/>
    <s v="16.10.12.128.3011.2.180.33903600.00"/>
    <n v="1040"/>
    <s v=""/>
    <x v="0"/>
    <m/>
  </r>
  <r>
    <x v="0"/>
    <x v="0"/>
    <x v="21"/>
    <s v="Atingir o resultado de 5,2 no IDEP para os anos finais do Ensino Fundamental."/>
    <s v="16.10.12.128.3011.2.180.33903600.00"/>
    <n v="1040"/>
    <s v=""/>
    <x v="0"/>
    <m/>
  </r>
  <r>
    <x v="0"/>
    <x v="0"/>
    <x v="21"/>
    <s v="Atingir o resultado de 5,2 no IDEP para os anos finais do Ensino Fundamental."/>
    <s v="16.10.12.128.3011.2.180.33903600.00"/>
    <n v="15253.32"/>
    <s v=""/>
    <x v="0"/>
    <m/>
  </r>
  <r>
    <x v="0"/>
    <x v="0"/>
    <x v="21"/>
    <s v="Atingir o resultado de 5,2 no IDEP para os anos finais do Ensino Fundamental."/>
    <s v="16.10.12.128.3011.2.180.33903600.00"/>
    <n v="3066.66"/>
    <s v=""/>
    <x v="0"/>
    <m/>
  </r>
  <r>
    <x v="0"/>
    <x v="0"/>
    <x v="21"/>
    <s v="Atingir o resultado de 5,2 no IDEP para os anos finais do Ensino Fundamental."/>
    <s v="16.10.12.128.3011.2.180.33903600.00"/>
    <n v="3066.66"/>
    <s v=""/>
    <x v="0"/>
    <m/>
  </r>
  <r>
    <x v="0"/>
    <x v="0"/>
    <x v="21"/>
    <s v="Atingir o resultado de 5,2 no IDEP para os anos finais do Ensino Fundamental."/>
    <s v="16.10.12.128.3011.2.180.33903600.00"/>
    <n v="1733.33"/>
    <s v=""/>
    <x v="0"/>
    <m/>
  </r>
  <r>
    <x v="0"/>
    <x v="0"/>
    <x v="21"/>
    <s v="Atingir o resultado de 5,2 no IDEP para os anos finais do Ensino Fundamental."/>
    <s v="16.10.12.128.3011.2.180.33903600.00"/>
    <n v="1533.33"/>
    <s v=""/>
    <x v="0"/>
    <m/>
  </r>
  <r>
    <x v="0"/>
    <x v="0"/>
    <x v="21"/>
    <s v="Atingir o resultado de 5,2 no IDEP para os anos finais do Ensino Fundamental."/>
    <s v="16.10.12.128.3011.2.180.33903600.00"/>
    <n v="1733.33"/>
    <s v=""/>
    <x v="0"/>
    <m/>
  </r>
  <r>
    <x v="0"/>
    <x v="0"/>
    <x v="21"/>
    <s v="Atingir o resultado de 5,2 no IDEP para os anos finais do Ensino Fundamental."/>
    <s v="16.10.12.128.3011.2.180.33903600.00"/>
    <n v="19066.66"/>
    <s v=""/>
    <x v="0"/>
    <m/>
  </r>
  <r>
    <x v="0"/>
    <x v="0"/>
    <x v="21"/>
    <s v="Atingir o resultado de 5,2 no IDEP para os anos finais do Ensino Fundamental."/>
    <s v="16.10.12.128.3011.2.180.33903600.00"/>
    <n v="3066.66"/>
    <s v=""/>
    <x v="0"/>
    <m/>
  </r>
  <r>
    <x v="0"/>
    <x v="0"/>
    <x v="21"/>
    <s v="Atingir o resultado de 5,2 no IDEP para os anos finais do Ensino Fundamental."/>
    <s v="16.10.12.128.3011.2.180.33903600.00"/>
    <n v="3466.66"/>
    <s v=""/>
    <x v="0"/>
    <m/>
  </r>
  <r>
    <x v="0"/>
    <x v="0"/>
    <x v="21"/>
    <s v="Atingir o resultado de 5,2 no IDEP para os anos finais do Ensino Fundamental."/>
    <s v="16.10.12.128.3011.2.180.33903600.00"/>
    <n v="10400"/>
    <s v=""/>
    <x v="0"/>
    <m/>
  </r>
  <r>
    <x v="0"/>
    <x v="0"/>
    <x v="21"/>
    <s v="Atingir o resultado de 5,2 no IDEP para os anos finais do Ensino Fundamental."/>
    <s v="16.10.12.128.3011.2.180.33903600.00"/>
    <n v="9200"/>
    <s v=""/>
    <x v="0"/>
    <m/>
  </r>
  <r>
    <x v="0"/>
    <x v="0"/>
    <x v="21"/>
    <s v="Atingir o resultado de 5,2 no IDEP para os anos finais do Ensino Fundamental."/>
    <s v="16.10.12.128.3011.2.180.33903600.00"/>
    <n v="10400"/>
    <s v=""/>
    <x v="0"/>
    <m/>
  </r>
  <r>
    <x v="0"/>
    <x v="0"/>
    <x v="21"/>
    <s v="Atingir o resultado de 5,2 no IDEP para os anos finais do Ensino Fundamental."/>
    <s v="16.10.12.128.3011.2.180.33903600.00"/>
    <n v="10400"/>
    <s v=""/>
    <x v="0"/>
    <m/>
  </r>
  <r>
    <x v="0"/>
    <x v="0"/>
    <x v="21"/>
    <s v="Atingir o resultado de 5,2 no IDEP para os anos finais do Ensino Fundamental."/>
    <s v="16.10.12.128.3011.2.180.33903600.00"/>
    <n v="10400"/>
    <s v=""/>
    <x v="0"/>
    <m/>
  </r>
  <r>
    <x v="0"/>
    <x v="0"/>
    <x v="21"/>
    <s v="Atingir o resultado de 5,2 no IDEP para os anos finais do Ensino Fundamental."/>
    <s v="16.10.12.128.3011.2.180.33903600.00"/>
    <n v="10400"/>
    <s v=""/>
    <x v="0"/>
    <m/>
  </r>
  <r>
    <x v="0"/>
    <x v="0"/>
    <x v="21"/>
    <s v="Atingir o resultado de 5,2 no IDEP para os anos finais do Ensino Fundamental."/>
    <s v="16.10.12.128.3011.2.180.33903600.00"/>
    <n v="10400"/>
    <s v=""/>
    <x v="0"/>
    <m/>
  </r>
  <r>
    <x v="0"/>
    <x v="0"/>
    <x v="21"/>
    <s v="Atingir o resultado de 5,2 no IDEP para os anos finais do Ensino Fundamental."/>
    <s v="16.10.12.128.3011.2.180.33903600.00"/>
    <n v="7600"/>
    <s v=""/>
    <x v="0"/>
    <m/>
  </r>
  <r>
    <x v="0"/>
    <x v="0"/>
    <x v="21"/>
    <s v="Atingir o resultado de 5,2 no IDEP para os anos finais do Ensino Fundamental."/>
    <s v="16.10.12.128.3011.2.180.33903600.00"/>
    <n v="10400"/>
    <s v=""/>
    <x v="0"/>
    <m/>
  </r>
  <r>
    <x v="0"/>
    <x v="0"/>
    <x v="21"/>
    <s v="Atingir o resultado de 5,2 no IDEP para os anos finais do Ensino Fundamental."/>
    <s v="16.10.12.128.3011.2.180.33903600.00"/>
    <n v="9200"/>
    <s v=""/>
    <x v="0"/>
    <m/>
  </r>
  <r>
    <x v="0"/>
    <x v="0"/>
    <x v="21"/>
    <s v="Atingir o resultado de 5,2 no IDEP para os anos finais do Ensino Fundamental."/>
    <s v="16.10.12.128.3011.2.180.33903600.00"/>
    <n v="10400"/>
    <s v=""/>
    <x v="0"/>
    <m/>
  </r>
  <r>
    <x v="0"/>
    <x v="0"/>
    <x v="21"/>
    <s v="Atingir o resultado de 5,2 no IDEP para os anos finais do Ensino Fundamental."/>
    <s v="16.10.12.128.3011.2.180.33903600.00"/>
    <n v="9200"/>
    <s v=""/>
    <x v="0"/>
    <m/>
  </r>
  <r>
    <x v="0"/>
    <x v="0"/>
    <x v="21"/>
    <s v="Atingir o resultado de 5,2 no IDEP para os anos finais do Ensino Fundamental."/>
    <s v="16.10.12.128.3011.2.180.33903600.00"/>
    <n v="7600"/>
    <s v=""/>
    <x v="0"/>
    <m/>
  </r>
  <r>
    <x v="0"/>
    <x v="0"/>
    <x v="21"/>
    <s v="Atingir o resultado de 5,2 no IDEP para os anos finais do Ensino Fundamental."/>
    <s v="16.10.12.128.3011.2.180.33903600.00"/>
    <n v="10400"/>
    <s v=""/>
    <x v="0"/>
    <m/>
  </r>
  <r>
    <x v="0"/>
    <x v="0"/>
    <x v="21"/>
    <s v="Atingir o resultado de 5,2 no IDEP para os anos finais do Ensino Fundamental."/>
    <s v="16.10.12.128.3011.2.180.33903600.00"/>
    <n v="2533.34"/>
    <s v=""/>
    <x v="0"/>
    <m/>
  </r>
  <r>
    <x v="0"/>
    <x v="0"/>
    <x v="21"/>
    <s v="Atingir o resultado de 5,2 no IDEP para os anos finais do Ensino Fundamental."/>
    <s v="16.10.12.128.3011.2.180.33903600.00"/>
    <n v="9200"/>
    <s v=""/>
    <x v="0"/>
    <m/>
  </r>
  <r>
    <x v="0"/>
    <x v="0"/>
    <x v="21"/>
    <s v="Atingir o resultado de 5,2 no IDEP para os anos finais do Ensino Fundamental."/>
    <s v="16.10.12.128.3011.2.180.33903600.00"/>
    <n v="7600"/>
    <s v=""/>
    <x v="0"/>
    <m/>
  </r>
  <r>
    <x v="0"/>
    <x v="0"/>
    <x v="21"/>
    <s v="Atingir o resultado de 5,2 no IDEP para os anos finais do Ensino Fundamental."/>
    <s v="16.10.12.128.3011.2.180.33903600.00"/>
    <n v="10400"/>
    <s v=""/>
    <x v="0"/>
    <m/>
  </r>
  <r>
    <x v="0"/>
    <x v="0"/>
    <x v="21"/>
    <s v="Atingir o resultado de 5,2 no IDEP para os anos finais do Ensino Fundamental."/>
    <s v="16.10.12.128.3011.2.180.33903600.00"/>
    <n v="9200"/>
    <s v=""/>
    <x v="0"/>
    <m/>
  </r>
  <r>
    <x v="0"/>
    <x v="0"/>
    <x v="21"/>
    <s v="Atingir o resultado de 5,2 no IDEP para os anos finais do Ensino Fundamental."/>
    <s v="16.10.12.128.3011.2.180.33903600.00"/>
    <n v="7600"/>
    <s v=""/>
    <x v="0"/>
    <m/>
  </r>
  <r>
    <x v="0"/>
    <x v="0"/>
    <x v="21"/>
    <s v="Atingir o resultado de 5,2 no IDEP para os anos finais do Ensino Fundamental."/>
    <s v="16.10.12.128.3011.2.180.33903600.00"/>
    <n v="9200"/>
    <s v=""/>
    <x v="0"/>
    <m/>
  </r>
  <r>
    <x v="0"/>
    <x v="0"/>
    <x v="21"/>
    <s v="Atingir o resultado de 5,2 no IDEP para os anos finais do Ensino Fundamental."/>
    <s v="16.10.12.128.3011.2.180.33903600.00"/>
    <n v="9200"/>
    <s v=""/>
    <x v="0"/>
    <m/>
  </r>
  <r>
    <x v="0"/>
    <x v="0"/>
    <x v="21"/>
    <s v="Atingir o resultado de 5,2 no IDEP para os anos finais do Ensino Fundamental."/>
    <s v="16.10.12.128.3011.2.180.33903600.00"/>
    <n v="7666.66"/>
    <s v=""/>
    <x v="0"/>
    <m/>
  </r>
  <r>
    <x v="0"/>
    <x v="0"/>
    <x v="21"/>
    <s v="Atingir o resultado de 5,2 no IDEP para os anos finais do Ensino Fundamental."/>
    <s v="16.10.12.128.3011.2.180.33903600.00"/>
    <n v="10400"/>
    <s v=""/>
    <x v="0"/>
    <m/>
  </r>
  <r>
    <x v="0"/>
    <x v="0"/>
    <x v="21"/>
    <s v="Atingir o resultado de 5,2 no IDEP para os anos finais do Ensino Fundamental."/>
    <s v="16.10.12.128.3011.2.180.33903600.00"/>
    <n v="7600"/>
    <s v=""/>
    <x v="0"/>
    <m/>
  </r>
  <r>
    <x v="0"/>
    <x v="0"/>
    <x v="21"/>
    <s v="Atingir o resultado de 5,2 no IDEP para os anos finais do Ensino Fundamental."/>
    <s v="16.10.12.128.3011.2.180.33903600.00"/>
    <n v="9200"/>
    <s v=""/>
    <x v="0"/>
    <m/>
  </r>
  <r>
    <x v="0"/>
    <x v="0"/>
    <x v="21"/>
    <s v="Atingir o resultado de 5,2 no IDEP para os anos finais do Ensino Fundamental."/>
    <s v="16.10.12.128.3011.2.180.33903600.00"/>
    <n v="9200"/>
    <s v=""/>
    <x v="0"/>
    <m/>
  </r>
  <r>
    <x v="0"/>
    <x v="0"/>
    <x v="21"/>
    <s v="Atingir o resultado de 5,2 no IDEP para os anos finais do Ensino Fundamental."/>
    <s v="16.10.12.128.3011.2.180.33903900.00"/>
    <n v="25000"/>
    <s v=""/>
    <x v="0"/>
    <m/>
  </r>
  <r>
    <x v="0"/>
    <x v="0"/>
    <x v="21"/>
    <s v="Atingir o resultado de 5,2 no IDEP para os anos finais do Ensino Fundamental."/>
    <s v="16.10.12.128.3011.2.180.33903900.00"/>
    <n v="19200"/>
    <s v=""/>
    <x v="0"/>
    <m/>
  </r>
  <r>
    <x v="0"/>
    <x v="0"/>
    <x v="21"/>
    <s v="Atingir o resultado de 5,2 no IDEP para os anos finais do Ensino Fundamental."/>
    <s v="16.10.12.128.3011.2.180.33903900.00"/>
    <n v="7800"/>
    <s v=""/>
    <x v="0"/>
    <m/>
  </r>
  <r>
    <x v="0"/>
    <x v="0"/>
    <x v="21"/>
    <s v="Atingir o resultado de 5,2 no IDEP para os anos finais do Ensino Fundamental."/>
    <s v="16.10.12.128.3011.2.180.33903900.00"/>
    <n v="5850"/>
    <s v=""/>
    <x v="0"/>
    <m/>
  </r>
  <r>
    <x v="0"/>
    <x v="0"/>
    <x v="21"/>
    <s v="Atingir o resultado de 5,2 no IDEP para os anos finais do Ensino Fundamental."/>
    <s v="16.10.12.128.3011.2.180.33903900.00"/>
    <n v="1950"/>
    <s v=""/>
    <x v="0"/>
    <m/>
  </r>
  <r>
    <x v="0"/>
    <x v="0"/>
    <x v="21"/>
    <s v="Atingir o resultado de 5,2 no IDEP para os anos finais do Ensino Fundamental."/>
    <s v="16.10.12.128.3011.2.180.33903900.00"/>
    <n v="21666.66"/>
    <s v=""/>
    <x v="0"/>
    <m/>
  </r>
  <r>
    <x v="0"/>
    <x v="0"/>
    <x v="21"/>
    <s v="Atingir o resultado de 5,2 no IDEP para os anos finais do Ensino Fundamental."/>
    <s v="16.10.12.128.3011.2.180.33903900.00"/>
    <n v="15600"/>
    <s v=""/>
    <x v="0"/>
    <m/>
  </r>
  <r>
    <x v="0"/>
    <x v="0"/>
    <x v="21"/>
    <s v="Atingir o resultado de 5,2 no IDEP para os anos finais do Ensino Fundamental."/>
    <s v="16.10.12.128.3011.2.180.33903900.00"/>
    <n v="15600"/>
    <s v=""/>
    <x v="0"/>
    <m/>
  </r>
  <r>
    <x v="0"/>
    <x v="0"/>
    <x v="21"/>
    <s v="Atingir o resultado de 5,2 no IDEP para os anos finais do Ensino Fundamental."/>
    <s v="16.10.12.128.3011.2.180.33903900.00"/>
    <n v="2300"/>
    <s v=""/>
    <x v="0"/>
    <m/>
  </r>
  <r>
    <x v="0"/>
    <x v="0"/>
    <x v="21"/>
    <s v="Atingir o resultado de 5,2 no IDEP para os anos finais do Ensino Fundamental."/>
    <s v="16.10.12.128.3011.2.180.33903900.00"/>
    <n v="15600"/>
    <s v=""/>
    <x v="0"/>
    <m/>
  </r>
  <r>
    <x v="0"/>
    <x v="0"/>
    <x v="21"/>
    <s v="Atingir o resultado de 5,2 no IDEP para os anos finais do Ensino Fundamental."/>
    <s v="16.10.12.128.3011.2.180.33903900.00"/>
    <n v="6500"/>
    <s v=""/>
    <x v="0"/>
    <m/>
  </r>
  <r>
    <x v="0"/>
    <x v="0"/>
    <x v="21"/>
    <s v="Atingir o resultado de 5,2 no IDEP para os anos finais do Ensino Fundamental."/>
    <s v="16.10.12.128.3011.2.180.33903900.00"/>
    <n v="38333.33"/>
    <s v=""/>
    <x v="0"/>
    <m/>
  </r>
  <r>
    <x v="0"/>
    <x v="0"/>
    <x v="21"/>
    <s v="Atingir o resultado de 5,2 no IDEP para os anos finais do Ensino Fundamental."/>
    <s v="16.10.12.128.3011.2.180.33903900.00"/>
    <n v="15253.32"/>
    <s v=""/>
    <x v="0"/>
    <m/>
  </r>
  <r>
    <x v="0"/>
    <x v="0"/>
    <x v="21"/>
    <s v="Atingir o resultado de 5,2 no IDEP para os anos finais do Ensino Fundamental."/>
    <s v="16.10.12.128.3011.2.180.33903900.00"/>
    <n v="16640"/>
    <s v=""/>
    <x v="0"/>
    <m/>
  </r>
  <r>
    <x v="0"/>
    <x v="0"/>
    <x v="21"/>
    <s v="Atingir o resultado de 5,2 no IDEP para os anos finais do Ensino Fundamental."/>
    <s v="16.10.12.128.3011.2.180.33903900.00"/>
    <n v="19066.66"/>
    <s v=""/>
    <x v="0"/>
    <m/>
  </r>
  <r>
    <x v="0"/>
    <x v="0"/>
    <x v="21"/>
    <s v="Atingir o resultado de 5,2 no IDEP para os anos finais do Ensino Fundamental."/>
    <s v="16.10.12.128.3011.2.180.33903900.00"/>
    <n v="41600"/>
    <s v=""/>
    <x v="0"/>
    <m/>
  </r>
  <r>
    <x v="0"/>
    <x v="0"/>
    <x v="21"/>
    <s v="Atingir o resultado de 5,2 no IDEP para os anos finais do Ensino Fundamental."/>
    <s v="16.10.12.128.3011.2.180.33903900.00"/>
    <n v="17333.330000000002"/>
    <s v=""/>
    <x v="0"/>
    <m/>
  </r>
  <r>
    <x v="0"/>
    <x v="0"/>
    <x v="21"/>
    <s v="Atingir o resultado de 5,2 no IDEP para os anos finais do Ensino Fundamental."/>
    <s v="16.10.12.128.3011.2.180.33903900.00"/>
    <n v="20800"/>
    <s v=""/>
    <x v="0"/>
    <m/>
  </r>
  <r>
    <x v="0"/>
    <x v="0"/>
    <x v="21"/>
    <s v="Atingir o resultado de 5,2 no IDEP para os anos finais do Ensino Fundamental."/>
    <s v="16.10.12.128.3011.2.180.33903900.00"/>
    <n v="21450"/>
    <s v=""/>
    <x v="0"/>
    <m/>
  </r>
  <r>
    <x v="0"/>
    <x v="0"/>
    <x v="21"/>
    <s v="Atingir o resultado de 5,2 no IDEP para os anos finais do Ensino Fundamental."/>
    <s v="16.10.12.128.3011.2.180.33903900.00"/>
    <n v="14000"/>
    <s v=""/>
    <x v="0"/>
    <m/>
  </r>
  <r>
    <x v="0"/>
    <x v="0"/>
    <x v="21"/>
    <s v="Atingir o resultado de 5,2 no IDEP para os anos finais do Ensino Fundamental."/>
    <s v="16.10.12.128.3011.2.180.33903900.00"/>
    <n v="24150"/>
    <s v=""/>
    <x v="0"/>
    <m/>
  </r>
  <r>
    <x v="0"/>
    <x v="0"/>
    <x v="21"/>
    <s v="Atingir o resultado de 5,2 no IDEP para os anos finais do Ensino Fundamental."/>
    <s v="16.10.12.128.3011.2.180.33903900.00"/>
    <n v="12000"/>
    <s v=""/>
    <x v="0"/>
    <m/>
  </r>
  <r>
    <x v="0"/>
    <x v="0"/>
    <x v="21"/>
    <s v="Atingir o resultado de 5,2 no IDEP para os anos finais do Ensino Fundamental."/>
    <s v="16.10.12.128.3011.2.180.33904700.00"/>
    <n v="177770.95"/>
    <s v=""/>
    <x v="0"/>
    <m/>
  </r>
  <r>
    <x v="0"/>
    <x v="0"/>
    <x v="21"/>
    <s v="Atingir o resultado de 5,2 no IDEP para os anos finais do Ensino Fundamental."/>
    <s v="16.10.12.368.3010.2.831.33903000.00"/>
    <n v="9670"/>
    <s v=""/>
    <x v="0"/>
    <m/>
  </r>
  <r>
    <x v="0"/>
    <x v="0"/>
    <x v="21"/>
    <s v="Atingir o resultado de 5,2 no IDEP para os anos finais do Ensino Fundamental."/>
    <s v="16.10.12.368.3010.2.831.33903000.00"/>
    <n v="5234342.6399999997"/>
    <s v=""/>
    <x v="0"/>
    <m/>
  </r>
  <r>
    <x v="0"/>
    <x v="0"/>
    <x v="21"/>
    <s v="Atingir o resultado de 5,2 no IDEP para os anos finais do Ensino Fundamental."/>
    <s v="16.10.12.368.3010.2.831.33903000.00"/>
    <n v="8002478.0599999996"/>
    <s v=""/>
    <x v="0"/>
    <m/>
  </r>
  <r>
    <x v="0"/>
    <x v="0"/>
    <x v="21"/>
    <s v="Atingir o resultado de 5,2 no IDEP para os anos finais do Ensino Fundamental."/>
    <s v="16.10.12.368.3010.2.831.33903000.00"/>
    <n v="0"/>
    <s v=""/>
    <x v="1"/>
    <m/>
  </r>
  <r>
    <x v="0"/>
    <x v="0"/>
    <x v="21"/>
    <s v="Atingir o resultado de 5,2 no IDEP para os anos finais do Ensino Fundamental."/>
    <s v="16.10.12.368.3010.2.831.33903000.00"/>
    <n v="5225189.28"/>
    <s v=""/>
    <x v="0"/>
    <m/>
  </r>
  <r>
    <x v="0"/>
    <x v="0"/>
    <x v="21"/>
    <s v="Atingir o resultado de 5,2 no IDEP para os anos finais do Ensino Fundamental."/>
    <s v="16.10.12.368.3010.2.831.33903000.00"/>
    <n v="6038944.0999999996"/>
    <s v=""/>
    <x v="0"/>
    <m/>
  </r>
  <r>
    <x v="0"/>
    <x v="0"/>
    <x v="21"/>
    <s v="Atingir o resultado de 5,2 no IDEP para os anos finais do Ensino Fundamental."/>
    <s v="16.10.12.368.3010.2.831.33903000.00"/>
    <n v="0"/>
    <s v=""/>
    <x v="1"/>
    <m/>
  </r>
  <r>
    <x v="0"/>
    <x v="0"/>
    <x v="21"/>
    <s v="Atingir o resultado de 5,2 no IDEP para os anos finais do Ensino Fundamental."/>
    <s v="16.10.12.368.3010.2.831.33903000.00"/>
    <n v="2459204.21"/>
    <s v=""/>
    <x v="0"/>
    <m/>
  </r>
  <r>
    <x v="0"/>
    <x v="0"/>
    <x v="21"/>
    <s v="Atingir o resultado de 5,2 no IDEP para os anos finais do Ensino Fundamental."/>
    <s v="16.10.12.368.3010.2.831.33903000.00"/>
    <n v="0"/>
    <s v=""/>
    <x v="1"/>
    <m/>
  </r>
  <r>
    <x v="0"/>
    <x v="0"/>
    <x v="21"/>
    <s v="Atingir o resultado de 5,2 no IDEP para os anos finais do Ensino Fundamental."/>
    <s v="16.10.12.368.3010.2.831.33903000.00"/>
    <n v="0"/>
    <s v=""/>
    <x v="1"/>
    <m/>
  </r>
  <r>
    <x v="0"/>
    <x v="0"/>
    <x v="21"/>
    <s v="Atingir o resultado de 5,2 no IDEP para os anos finais do Ensino Fundamental."/>
    <s v="16.10.12.368.3010.2.831.33903000.00"/>
    <n v="8663.32"/>
    <s v=""/>
    <x v="0"/>
    <m/>
  </r>
  <r>
    <x v="0"/>
    <x v="0"/>
    <x v="21"/>
    <s v="Atingir o resultado de 5,2 no IDEP para os anos finais do Ensino Fundamental."/>
    <s v="16.10.12.368.3010.2.831.33903000.02"/>
    <n v="7107490.25"/>
    <s v=""/>
    <x v="0"/>
    <m/>
  </r>
  <r>
    <x v="0"/>
    <x v="0"/>
    <x v="21"/>
    <s v="Atingir o resultado de 5,2 no IDEP para os anos finais do Ensino Fundamental."/>
    <s v="16.10.12.368.3010.2.831.33903000.02"/>
    <n v="750134.81"/>
    <s v=""/>
    <x v="0"/>
    <m/>
  </r>
  <r>
    <x v="0"/>
    <x v="0"/>
    <x v="21"/>
    <s v="Atingir o resultado de 5,2 no IDEP para os anos finais do Ensino Fundamental."/>
    <s v="16.10.12.368.3010.2.831.33903000.02"/>
    <n v="11455535.41"/>
    <s v=""/>
    <x v="0"/>
    <m/>
  </r>
  <r>
    <x v="0"/>
    <x v="0"/>
    <x v="21"/>
    <s v="Atingir o resultado de 5,2 no IDEP para os anos finais do Ensino Fundamental."/>
    <s v="16.10.12.368.3010.2.831.33903000.02"/>
    <n v="4155616.36"/>
    <s v=""/>
    <x v="0"/>
    <m/>
  </r>
  <r>
    <x v="0"/>
    <x v="0"/>
    <x v="21"/>
    <s v="Atingir o resultado de 5,2 no IDEP para os anos finais do Ensino Fundamental."/>
    <s v="16.10.12.368.3010.2.831.33903000.02"/>
    <n v="15167909"/>
    <s v=""/>
    <x v="0"/>
    <m/>
  </r>
  <r>
    <x v="0"/>
    <x v="0"/>
    <x v="21"/>
    <s v="Atingir o resultado de 5,2 no IDEP para os anos finais do Ensino Fundamental."/>
    <s v="16.10.12.368.3010.2.831.33903000.02"/>
    <n v="1298220.8400000001"/>
    <s v=""/>
    <x v="0"/>
    <m/>
  </r>
  <r>
    <x v="0"/>
    <x v="0"/>
    <x v="21"/>
    <s v="Atingir o resultado de 5,2 no IDEP para os anos finais do Ensino Fundamental."/>
    <s v="16.10.12.368.3010.2.831.33903200.00"/>
    <n v="11917491"/>
    <s v=""/>
    <x v="0"/>
    <m/>
  </r>
  <r>
    <x v="0"/>
    <x v="0"/>
    <x v="21"/>
    <s v="Atingir o resultado de 5,2 no IDEP para os anos finais do Ensino Fundamental."/>
    <s v="16.10.12.368.3010.2.831.33903200.00"/>
    <n v="3663931.79"/>
    <s v=""/>
    <x v="0"/>
    <m/>
  </r>
  <r>
    <x v="0"/>
    <x v="0"/>
    <x v="21"/>
    <s v="Atingir o resultado de 5,2 no IDEP para os anos finais do Ensino Fundamental."/>
    <s v="16.10.12.368.3010.2.831.33903200.00"/>
    <n v="27000"/>
    <s v=""/>
    <x v="0"/>
    <m/>
  </r>
  <r>
    <x v="0"/>
    <x v="0"/>
    <x v="21"/>
    <s v="Atingir o resultado de 5,2 no IDEP para os anos finais do Ensino Fundamental."/>
    <s v="16.10.12.368.3010.2.831.33903200.00"/>
    <n v="5193222.0999999996"/>
    <s v=""/>
    <x v="0"/>
    <m/>
  </r>
  <r>
    <x v="0"/>
    <x v="0"/>
    <x v="21"/>
    <s v="Atingir o resultado de 5,2 no IDEP para os anos finais do Ensino Fundamental."/>
    <s v="16.10.12.368.3010.2.831.33903200.00"/>
    <n v="288743.38"/>
    <s v=""/>
    <x v="0"/>
    <m/>
  </r>
  <r>
    <x v="0"/>
    <x v="0"/>
    <x v="21"/>
    <s v="Atingir o resultado de 5,2 no IDEP para os anos finais do Ensino Fundamental."/>
    <s v="16.10.12.368.3010.2.831.33903200.00"/>
    <n v="0"/>
    <s v=""/>
    <x v="1"/>
    <m/>
  </r>
  <r>
    <x v="0"/>
    <x v="0"/>
    <x v="21"/>
    <s v="Atingir o resultado de 5,2 no IDEP para os anos finais do Ensino Fundamental."/>
    <s v="16.10.12.368.3010.2.831.33903200.00"/>
    <n v="640020.02"/>
    <s v=""/>
    <x v="0"/>
    <m/>
  </r>
  <r>
    <x v="0"/>
    <x v="0"/>
    <x v="21"/>
    <s v="Atingir o resultado de 5,2 no IDEP para os anos finais do Ensino Fundamental."/>
    <s v="16.10.12.368.3010.2.831.33903900.00"/>
    <n v="15844.26"/>
    <s v=""/>
    <x v="0"/>
    <m/>
  </r>
  <r>
    <x v="0"/>
    <x v="0"/>
    <x v="21"/>
    <s v="Atingir o resultado de 5,2 no IDEP para os anos finais do Ensino Fundamental."/>
    <s v="16.10.12.368.3010.2.831.33903900.00"/>
    <n v="0"/>
    <s v=""/>
    <x v="1"/>
    <m/>
  </r>
  <r>
    <x v="0"/>
    <x v="0"/>
    <x v="21"/>
    <s v="Atingir o resultado de 5,2 no IDEP para os anos finais do Ensino Fundamental."/>
    <s v="16.10.12.368.3010.2.885.33903900.00"/>
    <n v="1109321.94"/>
    <s v=""/>
    <x v="0"/>
    <m/>
  </r>
  <r>
    <x v="0"/>
    <x v="0"/>
    <x v="21"/>
    <s v="Atingir o resultado de 5,2 no IDEP para os anos finais do Ensino Fundamental."/>
    <s v="16.10.12.368.3010.2.885.33903900.00"/>
    <n v="0"/>
    <s v=""/>
    <x v="1"/>
    <m/>
  </r>
  <r>
    <x v="0"/>
    <x v="0"/>
    <x v="21"/>
    <s v="Atingir o resultado de 5,2 no IDEP para os anos finais do Ensino Fundamental."/>
    <s v="16.10.12.368.3010.2.888.33904800.00"/>
    <n v="19122820.77"/>
    <s v=""/>
    <x v="0"/>
    <m/>
  </r>
  <r>
    <x v="0"/>
    <x v="0"/>
    <x v="21"/>
    <s v="Atingir o resultado de 5,2 no IDEP para os anos finais do Ensino Fundamental."/>
    <s v="16.10.12.368.3010.2.888.33904800.00"/>
    <n v="0"/>
    <s v=""/>
    <x v="1"/>
    <m/>
  </r>
  <r>
    <x v="1"/>
    <x v="2"/>
    <x v="22"/>
    <s v="Implantar 12 novos CEUs."/>
    <s v="16.10.12.368.3010.3.363.44906100.00"/>
    <n v="7031825.2699999996"/>
    <s v=""/>
    <x v="0"/>
    <m/>
  </r>
  <r>
    <x v="1"/>
    <x v="2"/>
    <x v="23"/>
    <s v="Implantar 45 novas unidades escolares."/>
    <s v="16.10.12.361.3010.3.365.44903900.00.1.500.0003"/>
    <n v="457742.91"/>
    <s v=""/>
    <x v="0"/>
    <m/>
  </r>
  <r>
    <x v="1"/>
    <x v="2"/>
    <x v="23"/>
    <s v="Implantar 45 novas unidades escolares."/>
    <s v="16.10.12.361.3010.3.365.44905100.00.1.500.0003"/>
    <n v="0"/>
    <s v=""/>
    <x v="1"/>
    <m/>
  </r>
  <r>
    <x v="1"/>
    <x v="5"/>
    <x v="24"/>
    <s v="Implantar seis Polos Regionais Olímpicos e/ou de Esporte de Base nos equipamentos esportivos mantidos pela Prefeitura de São Paulo."/>
    <s v="19.10.27.811.3017.3.377.44903900.00"/>
    <n v="18076533.18"/>
    <s v=""/>
    <x v="0"/>
    <m/>
  </r>
  <r>
    <x v="1"/>
    <x v="5"/>
    <x v="24"/>
    <s v="Implantar seis Polos Regionais Olímpicos e/ou de Esporte de Base nos equipamentos esportivos mantidos pela Prefeitura de São Paulo."/>
    <s v="19.10.27.811.3017.4.550.33904800.00"/>
    <n v="1863737.57"/>
    <s v=""/>
    <x v="0"/>
    <m/>
  </r>
  <r>
    <x v="1"/>
    <x v="5"/>
    <x v="24"/>
    <s v="Implantar seis Polos Regionais Olímpicos e/ou de Esporte de Base nos equipamentos esportivos mantidos pela Prefeitura de São Paulo."/>
    <s v="19.10.27.811.3017.4.560.33503900.00.1.500.9001"/>
    <n v="4533429.3600000003"/>
    <s v=""/>
    <x v="0"/>
    <m/>
  </r>
  <r>
    <x v="1"/>
    <x v="5"/>
    <x v="24"/>
    <s v="Implantar seis Polos Regionais Olímpicos e/ou de Esporte de Base nos equipamentos esportivos mantidos pela Prefeitura de São Paulo."/>
    <s v="19.10.27.811.3017.4.560.44905200.00.1.500.9001"/>
    <n v="103622.97"/>
    <s v=""/>
    <x v="0"/>
    <m/>
  </r>
  <r>
    <x v="1"/>
    <x v="5"/>
    <x v="24"/>
    <s v="Implantar seis Polos Regionais Olímpicos e/ou de Esporte de Base nos equipamentos esportivos mantidos pela Prefeitura de São Paulo."/>
    <s v="19.10.27.811.3017.4.570.33503900.00"/>
    <n v="2249949"/>
    <s v=""/>
    <x v="0"/>
    <m/>
  </r>
  <r>
    <x v="1"/>
    <x v="5"/>
    <x v="24"/>
    <s v="Implantar seis Polos Regionais Olímpicos e/ou de Esporte de Base nos equipamentos esportivos mantidos pela Prefeitura de São Paulo."/>
    <s v="19.10.27.811.3017.4.570.33508500.00"/>
    <n v="6797301.8399999999"/>
    <s v=""/>
    <x v="0"/>
    <m/>
  </r>
  <r>
    <x v="1"/>
    <x v="5"/>
    <x v="24"/>
    <s v="Implantar seis Polos Regionais Olímpicos e/ou de Esporte de Base nos equipamentos esportivos mantidos pela Prefeitura de São Paulo."/>
    <s v="19.10.27.812.3017.3.512.44903900.00"/>
    <n v="9712113.4800000004"/>
    <s v=""/>
    <x v="0"/>
    <m/>
  </r>
  <r>
    <x v="1"/>
    <x v="5"/>
    <x v="24"/>
    <s v="Implantar seis Polos Regionais Olímpicos e/ou de Esporte de Base nos equipamentos esportivos mantidos pela Prefeitura de São Paulo."/>
    <s v="19.10.27.812.3017.3.512.44903900.00.1.500.0003"/>
    <n v="2123807"/>
    <s v=""/>
    <x v="0"/>
    <m/>
  </r>
  <r>
    <x v="1"/>
    <x v="5"/>
    <x v="24"/>
    <s v="Implantar seis Polos Regionais Olímpicos e/ou de Esporte de Base nos equipamentos esportivos mantidos pela Prefeitura de São Paulo."/>
    <s v="19.10.27.812.3017.3.512.44903900.00.1.500.9001"/>
    <n v="14973587.83"/>
    <s v=""/>
    <x v="0"/>
    <m/>
  </r>
  <r>
    <x v="1"/>
    <x v="5"/>
    <x v="24"/>
    <s v="Implantar seis Polos Regionais Olímpicos e/ou de Esporte de Base nos equipamentos esportivos mantidos pela Prefeitura de São Paulo."/>
    <s v="98.19.27.812.3017.3.512.44903900.08.1.759.0402.0"/>
    <n v="0"/>
    <n v="4760150.2799999993"/>
    <x v="1"/>
    <m/>
  </r>
  <r>
    <x v="0"/>
    <x v="0"/>
    <x v="25"/>
    <s v="Contratar 1.000 novos guardas da Guarda Civil Metropolitana (GCM)."/>
    <s v="38.10.06.122.3024.2.100.31901100.00"/>
    <n v="47545684.960000001"/>
    <s v=""/>
    <x v="0"/>
    <m/>
  </r>
  <r>
    <x v="0"/>
    <x v="0"/>
    <x v="25"/>
    <s v="Contratar 1.000 novos guardas da Guarda Civil Metropolitana (GCM)."/>
    <s v="38.10.06.122.3024.2.100.33904600.00"/>
    <n v="6893512.5"/>
    <s v=""/>
    <x v="0"/>
    <m/>
  </r>
  <r>
    <x v="0"/>
    <x v="0"/>
    <x v="25"/>
    <s v="Contratar 1.000 novos guardas da Guarda Civil Metropolitana (GCM)."/>
    <s v="38.10.06.122.3024.2.100.33904900.00"/>
    <n v="929280"/>
    <s v=""/>
    <x v="0"/>
    <m/>
  </r>
  <r>
    <x v="0"/>
    <x v="0"/>
    <x v="25"/>
    <s v="Contratar 1.000 novos guardas da Guarda Civil Metropolitana (GCM)."/>
    <s v="38.10.06.181.3013.2.192.33903900.00"/>
    <n v="5503687.0599999996"/>
    <s v=""/>
    <x v="0"/>
    <m/>
  </r>
  <r>
    <x v="0"/>
    <x v="0"/>
    <x v="26"/>
    <s v="Integrar 20.000 câmeras de vigilância até 2024, tendo como parâmetro ao menos 200 pontos por Subprefeitura."/>
    <s v="38.10.06.126.3024.2.171.33904000.00"/>
    <n v="644229.06999999995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34376.54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118726.87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3375542.33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4357363.5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4273319.2699999996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1474192.13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976847.74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1367567.7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991682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931752.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831384.74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118726.87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3251936.16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724909.5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25725.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16796805.03999999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2878823.97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4516.5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2318554.0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293035.6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118726.87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14521.0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319593.40000000002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130151.1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20744.40000000000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203149.36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124466.4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25930.5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40415.879999999997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116941.55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22636.2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42167.72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28626.03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63776.6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5520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10565.6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39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620177.4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3886689.34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4093629.6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075160.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8105.8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5598425.839999999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3569731.8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2714221.6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5718181.7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1920445.63000000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3029472.3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1183901.5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4332785.2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965727.9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5427055.6799999997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3256589.7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649978.54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4784266.0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0056212.11999999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5820703.46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2759158.23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0306041.35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6420718.089999999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916266.7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1952406.9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5363931.85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3385458.13000000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9066513.3499999996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3214709.76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37363440.93999999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2135051.569999999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74766.5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35491776.28999999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2027052.77999999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9438936.9900000002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5051343.4800000004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3781881.9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4004958.8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9375568.07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7968263.120000000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24000050.71999999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20265263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9803086.8599999994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3721538.0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5824555.4000000004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7669582.10999999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7614802.6900000004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50487.05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8266707.260000002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4815489.03999999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46382355.840000004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1790330.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7059158.46000000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3768420.9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7120754.77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8622381.380000000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4815049.2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33800128.799999997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3702044.77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9383947.380000000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6778980.2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7680772.8899999997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300000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5653.96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865438.3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6159327.27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977616.0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7600683.25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5438059.830000000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7199407.9500000002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32991240.44999999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6105589.4400000004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3397870.86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3808613.0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4652693.3899999997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463691.67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0000000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2090095.4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9960422.4299999997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6687110.53999999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39796261.85000000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241614.25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8932086.960000000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490638.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691658.16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9862638.7400000002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6464600.0999999996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936444.23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112749.75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2299086.04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996580.82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9000499.339999999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479852.43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567095.82999999996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4999996.3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7893348.799999999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9761490.419999999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5000410.03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4800452.82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5412351.7800000003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5436039.9400000004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2426605.94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565295.56000000006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4199836.8600000003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135969.2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7671994.509999999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4092406.7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1813489.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977225.91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850747.54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50759.96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0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22.10.17.451.3008.5.013.44905100.01"/>
    <n v="14861977.02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2"/>
    <n v="835899.2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2"/>
    <n v="835899.28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5100.02"/>
    <n v="1043199.62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9200.02"/>
    <n v="7257716.3399999999"/>
    <s v=""/>
    <x v="0"/>
    <m/>
  </r>
  <r>
    <x v="0"/>
    <x v="0"/>
    <x v="27"/>
    <s v="Realizar 230 obras no sistema de drenagem, visando à redução das áreas inundáveis e mitigação dos riscos e prejuízos causados à população."/>
    <s v="22.10.17.451.3008.5.013.44909300.00"/>
    <n v="5505731.2699999996"/>
    <s v=""/>
    <x v="0"/>
    <m/>
  </r>
  <r>
    <x v="0"/>
    <x v="0"/>
    <x v="27"/>
    <s v="Realizar 230 obras no sistema de drenagem, visando à redução das áreas inundáveis e mitigação dos riscos e prejuízos causados à população."/>
    <s v="86.22.17.451.3008.5.013.44903900.03"/>
    <n v="3160460.84"/>
    <s v=""/>
    <x v="0"/>
    <m/>
  </r>
  <r>
    <x v="0"/>
    <x v="0"/>
    <x v="27"/>
    <s v="Realizar 230 obras no sistema de drenagem, visando à redução das áreas inundáveis e mitigação dos riscos e prejuízos causados à população."/>
    <s v="86.22.17.451.3008.5.013.44903900.03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86.22.17.451.3008.5.013.44903900.03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86.22.17.451.3008.5.013.44905100.03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86.22.17.451.3008.5.013.44905100.03"/>
    <n v="362020.17"/>
    <s v=""/>
    <x v="0"/>
    <m/>
  </r>
  <r>
    <x v="0"/>
    <x v="0"/>
    <x v="27"/>
    <s v="Realizar 230 obras no sistema de drenagem, visando à redução das áreas inundáveis e mitigação dos riscos e prejuízos causados à população."/>
    <s v="86.22.17.451.3008.5.013.44905100.03"/>
    <n v="2816921.41"/>
    <s v=""/>
    <x v="0"/>
    <m/>
  </r>
  <r>
    <x v="0"/>
    <x v="0"/>
    <x v="27"/>
    <s v="Realizar 230 obras no sistema de drenagem, visando à redução das áreas inundáveis e mitigação dos riscos e prejuízos causados à população."/>
    <s v="86.22.17.451.3008.5.013.44905100.03"/>
    <n v="2816921.41"/>
    <s v=""/>
    <x v="0"/>
    <m/>
  </r>
  <r>
    <x v="0"/>
    <x v="0"/>
    <x v="27"/>
    <s v="Realizar 230 obras no sistema de drenagem, visando à redução das áreas inundáveis e mitigação dos riscos e prejuízos causados à população."/>
    <s v="86.22.17.451.3008.5.013.44905100.03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86.22.17.451.3008.5.013.44905100.03"/>
    <n v="20286.07"/>
    <s v=""/>
    <x v="0"/>
    <m/>
  </r>
  <r>
    <x v="0"/>
    <x v="0"/>
    <x v="27"/>
    <s v="Realizar 230 obras no sistema de drenagem, visando à redução das áreas inundáveis e mitigação dos riscos e prejuízos causados à população."/>
    <s v="86.22.17.451.3008.5.013.44905100.03"/>
    <n v="20286"/>
    <s v=""/>
    <x v="0"/>
    <m/>
  </r>
  <r>
    <x v="0"/>
    <x v="0"/>
    <x v="27"/>
    <s v="Realizar 230 obras no sistema de drenagem, visando à redução das áreas inundáveis e mitigação dos riscos e prejuízos causados à população."/>
    <s v="86.22.17.451.3008.5.013.44905100.03"/>
    <n v="4817494.41"/>
    <s v=""/>
    <x v="0"/>
    <m/>
  </r>
  <r>
    <x v="0"/>
    <x v="0"/>
    <x v="27"/>
    <s v="Realizar 230 obras no sistema de drenagem, visando à redução das áreas inundáveis e mitigação dos riscos e prejuízos causados à população."/>
    <s v="86.22.17.451.3008.5.013.44905100.03"/>
    <n v="4455474.1500000004"/>
    <s v=""/>
    <x v="0"/>
    <m/>
  </r>
  <r>
    <x v="0"/>
    <x v="0"/>
    <x v="27"/>
    <s v="Realizar 230 obras no sistema de drenagem, visando à redução das áreas inundáveis e mitigação dos riscos e prejuízos causados à população."/>
    <s v="86.22.17.451.3008.5.013.44905100.03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86.22.17.451.3008.5.013.44905100.03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86.22.17.451.3008.5.013.44905100.03"/>
    <n v="2215000"/>
    <s v=""/>
    <x v="0"/>
    <m/>
  </r>
  <r>
    <x v="0"/>
    <x v="0"/>
    <x v="27"/>
    <s v="Realizar 230 obras no sistema de drenagem, visando à redução das áreas inundáveis e mitigação dos riscos e prejuízos causados à população."/>
    <s v="86.22.17.451.3008.5.013.44905100.03"/>
    <n v="2215000"/>
    <s v=""/>
    <x v="0"/>
    <m/>
  </r>
  <r>
    <x v="0"/>
    <x v="0"/>
    <x v="27"/>
    <s v="Realizar 230 obras no sistema de drenagem, visando à redução das áreas inundáveis e mitigação dos riscos e prejuízos causados à população."/>
    <s v="86.22.17.451.3008.5.013.44906100.03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86.22.17.451.3008.5.013.44906100.03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98.22.17.451.3008.5.013.44905100.08"/>
    <n v="305000"/>
    <s v=""/>
    <x v="0"/>
    <m/>
  </r>
  <r>
    <x v="0"/>
    <x v="0"/>
    <x v="27"/>
    <s v="Realizar 230 obras no sistema de drenagem, visando à redução das áreas inundáveis e mitigação dos riscos e prejuízos causados à população."/>
    <s v="98.22.17.451.3008.5.013.44905100.08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98.22.17.451.3008.5.013.44905100.08"/>
    <n v="0"/>
    <s v=""/>
    <x v="1"/>
    <m/>
  </r>
  <r>
    <x v="0"/>
    <x v="0"/>
    <x v="27"/>
    <s v="Realizar 230 obras no sistema de drenagem, visando à redução das áreas inundáveis e mitigação dos riscos e prejuízos causados à população."/>
    <s v="98.22.17.451.3008.5.013.44905100.08"/>
    <n v="0"/>
    <s v=""/>
    <x v="1"/>
    <m/>
  </r>
  <r>
    <x v="0"/>
    <x v="0"/>
    <x v="28"/>
    <s v="Limpar 9.200.000 metros de extensão de córregos, ramais e galerias."/>
    <s v="12.10.15.452.3022.2.339.33903000.00.1.500.9001.0"/>
    <n v="4345489.18"/>
    <n v="4345489.1800000025"/>
    <x v="3"/>
    <m/>
  </r>
  <r>
    <x v="0"/>
    <x v="0"/>
    <x v="28"/>
    <s v="Limpar 9.200.000 metros de extensão de córregos, ramais e galerias."/>
    <s v="12.10.15.452.3022.2.339.33903000.00.1.500.9001.1"/>
    <n v="905437.7"/>
    <n v="928177.10000000079"/>
    <x v="0"/>
    <m/>
  </r>
  <r>
    <x v="0"/>
    <x v="0"/>
    <x v="28"/>
    <s v="Limpar 9.200.000 metros de extensão de córregos, ramais e galerias."/>
    <s v="12.10.15.452.3022.2.339.33903000.00.2.500.9001.1"/>
    <n v="1877457.95"/>
    <n v="1898960.5300000021"/>
    <x v="0"/>
    <m/>
  </r>
  <r>
    <x v="0"/>
    <x v="0"/>
    <x v="28"/>
    <s v="Limpar 9.200.000 metros de extensão de córregos, ramais e galerias."/>
    <s v="12.10.15.452.3022.2.339.33903900.00.1.500.9001.0"/>
    <n v="10829280.48"/>
    <n v="11332424.959999988"/>
    <x v="0"/>
    <m/>
  </r>
  <r>
    <x v="0"/>
    <x v="0"/>
    <x v="28"/>
    <s v="Limpar 9.200.000 metros de extensão de córregos, ramais e galerias."/>
    <s v="12.10.15.452.3022.2.339.33903900.00.1.500.9001.1"/>
    <n v="69087.31"/>
    <n v="106696.01999999999"/>
    <x v="0"/>
    <m/>
  </r>
  <r>
    <x v="0"/>
    <x v="0"/>
    <x v="28"/>
    <s v="Limpar 9.200.000 metros de extensão de córregos, ramais e galerias."/>
    <s v="12.10.15.452.3022.2.339.33903900.00.2.500.9001.1"/>
    <n v="1248205.43"/>
    <n v="1866317.8500000022"/>
    <x v="0"/>
    <m/>
  </r>
  <r>
    <x v="0"/>
    <x v="0"/>
    <x v="28"/>
    <s v="Limpar 9.200.000 metros de extensão de córregos, ramais e galerias."/>
    <s v="12.10.17.512.3008.2.367.33903900.00.1.500.9001"/>
    <n v="32397786.199999999"/>
    <s v=""/>
    <x v="0"/>
    <m/>
  </r>
  <r>
    <x v="0"/>
    <x v="0"/>
    <x v="28"/>
    <s v="Limpar 9.200.000 metros de extensão de córregos, ramais e galerias."/>
    <s v="12.10.17.512.3008.2.367.33903900.00.1.500.9001.0"/>
    <n v="34754461.670000002"/>
    <n v="64305439.12999966"/>
    <x v="0"/>
    <m/>
  </r>
  <r>
    <x v="0"/>
    <x v="0"/>
    <x v="28"/>
    <s v="Limpar 9.200.000 metros de extensão de córregos, ramais e galerias."/>
    <s v="12.10.17.512.3008.2.367.33903900.00.1.500.9001.1"/>
    <n v="26015463.93"/>
    <n v="52950612.569999948"/>
    <x v="0"/>
    <m/>
  </r>
  <r>
    <x v="0"/>
    <x v="0"/>
    <x v="28"/>
    <s v="Limpar 9.200.000 metros de extensão de córregos, ramais e galerias."/>
    <s v="12.10.17.512.3008.2.367.33903900.00.2.500.9001"/>
    <n v="5387470.9400000004"/>
    <s v=""/>
    <x v="0"/>
    <m/>
  </r>
  <r>
    <x v="0"/>
    <x v="0"/>
    <x v="28"/>
    <s v="Limpar 9.200.000 metros de extensão de córregos, ramais e galerias."/>
    <s v="12.10.17.512.3008.2.367.33903900.00.2.500.9001.1"/>
    <n v="20196015.98"/>
    <n v="57954047.800000213"/>
    <x v="0"/>
    <m/>
  </r>
  <r>
    <x v="0"/>
    <x v="0"/>
    <x v="28"/>
    <s v="Limpar 9.200.000 metros de extensão de córregos, ramais e galerias."/>
    <s v="41.10.15.452.3022.2.339.33903000.00.1.500.9001"/>
    <n v="291070.59000000003"/>
    <s v=""/>
    <x v="0"/>
    <m/>
  </r>
  <r>
    <x v="0"/>
    <x v="0"/>
    <x v="28"/>
    <s v="Limpar 9.200.000 metros de extensão de córregos, ramais e galerias."/>
    <s v="41.10.15.452.3022.2.339.33903000.00.2.500.9001.1"/>
    <n v="72645.600000000006"/>
    <n v="61971.479999999996"/>
    <x v="2"/>
    <m/>
  </r>
  <r>
    <x v="0"/>
    <x v="0"/>
    <x v="28"/>
    <s v="Limpar 9.200.000 metros de extensão de córregos, ramais e galerias."/>
    <s v="41.10.15.452.3022.2.339.33903900.00.1.500.9001.0"/>
    <n v="1270916.8999999999"/>
    <n v="1166777.0000000002"/>
    <x v="2"/>
    <m/>
  </r>
  <r>
    <x v="0"/>
    <x v="0"/>
    <x v="28"/>
    <s v="Limpar 9.200.000 metros de extensão de córregos, ramais e galerias."/>
    <s v="41.10.15.452.3022.2.339.33903900.00.2.500.9001.1"/>
    <n v="681673.61"/>
    <n v="681673.61"/>
    <x v="3"/>
    <m/>
  </r>
  <r>
    <x v="0"/>
    <x v="0"/>
    <x v="28"/>
    <s v="Limpar 9.200.000 metros de extensão de córregos, ramais e galerias."/>
    <s v="41.10.17.512.3008.2.367.33903900.00.1.500.9001.0"/>
    <n v="4322172.2699999996"/>
    <n v="4558956.9300000034"/>
    <x v="0"/>
    <m/>
  </r>
  <r>
    <x v="0"/>
    <x v="0"/>
    <x v="28"/>
    <s v="Limpar 9.200.000 metros de extensão de córregos, ramais e galerias."/>
    <s v="41.10.17.512.3008.2.367.33903900.00.2.500.9001.1"/>
    <n v="507413.27"/>
    <n v="587786.80000000005"/>
    <x v="0"/>
    <m/>
  </r>
  <r>
    <x v="0"/>
    <x v="0"/>
    <x v="28"/>
    <s v="Limpar 9.200.000 metros de extensão de córregos, ramais e galerias."/>
    <s v="42.10.15.452.3022.2.339.33903000.00.1.500.9001.0"/>
    <n v="156026.16"/>
    <n v="170512.02"/>
    <x v="0"/>
    <m/>
  </r>
  <r>
    <x v="0"/>
    <x v="0"/>
    <x v="28"/>
    <s v="Limpar 9.200.000 metros de extensão de córregos, ramais e galerias."/>
    <s v="42.10.15.452.3022.2.339.33903900.00.1.500.9001.0"/>
    <n v="2731173.04"/>
    <n v="2987854.8200000008"/>
    <x v="0"/>
    <m/>
  </r>
  <r>
    <x v="0"/>
    <x v="0"/>
    <x v="28"/>
    <s v="Limpar 9.200.000 metros de extensão de córregos, ramais e galerias."/>
    <s v="42.10.15.452.3022.2.339.33903900.00.2.500.9001.1"/>
    <n v="2316664.9900000002"/>
    <n v="2670654.1800000006"/>
    <x v="0"/>
    <m/>
  </r>
  <r>
    <x v="0"/>
    <x v="0"/>
    <x v="28"/>
    <s v="Limpar 9.200.000 metros de extensão de córregos, ramais e galerias."/>
    <s v="42.10.17.512.3008.2.367.33903900.00.1.500.9001"/>
    <n v="271761.77"/>
    <s v=""/>
    <x v="0"/>
    <m/>
  </r>
  <r>
    <x v="0"/>
    <x v="0"/>
    <x v="28"/>
    <s v="Limpar 9.200.000 metros de extensão de córregos, ramais e galerias."/>
    <s v="42.10.17.512.3008.2.367.33903900.00.1.500.9001.0"/>
    <n v="5220713.49"/>
    <n v="6873949.4799999967"/>
    <x v="0"/>
    <m/>
  </r>
  <r>
    <x v="0"/>
    <x v="0"/>
    <x v="28"/>
    <s v="Limpar 9.200.000 metros de extensão de córregos, ramais e galerias."/>
    <s v="42.10.17.512.3008.2.367.33903900.00.2.500.9001"/>
    <n v="489223.65"/>
    <s v=""/>
    <x v="0"/>
    <m/>
  </r>
  <r>
    <x v="0"/>
    <x v="0"/>
    <x v="28"/>
    <s v="Limpar 9.200.000 metros de extensão de córregos, ramais e galerias."/>
    <s v="42.10.17.512.3008.2.367.33903900.00.2.500.9001.1"/>
    <n v="8928140.3399999999"/>
    <n v="10430949.92"/>
    <x v="0"/>
    <m/>
  </r>
  <r>
    <x v="0"/>
    <x v="0"/>
    <x v="28"/>
    <s v="Limpar 9.200.000 metros de extensão de córregos, ramais e galerias."/>
    <s v="43.10.15.452.3022.2.339.33903000.00.1.500.9001.0"/>
    <n v="358313.88"/>
    <n v="350221.88"/>
    <x v="2"/>
    <m/>
  </r>
  <r>
    <x v="0"/>
    <x v="0"/>
    <x v="28"/>
    <s v="Limpar 9.200.000 metros de extensão de córregos, ramais e galerias."/>
    <s v="43.10.15.452.3022.2.339.33903000.00.2.500.9001.1"/>
    <n v="50806.51"/>
    <n v="175758.77"/>
    <x v="0"/>
    <m/>
  </r>
  <r>
    <x v="0"/>
    <x v="0"/>
    <x v="28"/>
    <s v="Limpar 9.200.000 metros de extensão de córregos, ramais e galerias."/>
    <s v="43.10.15.452.3022.2.339.33903900.00.1.500.9001.0"/>
    <n v="3204352.24"/>
    <n v="1552077.61"/>
    <x v="2"/>
    <m/>
  </r>
  <r>
    <x v="0"/>
    <x v="0"/>
    <x v="28"/>
    <s v="Limpar 9.200.000 metros de extensão de córregos, ramais e galerias."/>
    <s v="43.10.15.452.3022.2.339.33903900.00.2.500.9001.1"/>
    <n v="1223291.58"/>
    <n v="1275015.26"/>
    <x v="0"/>
    <m/>
  </r>
  <r>
    <x v="0"/>
    <x v="0"/>
    <x v="28"/>
    <s v="Limpar 9.200.000 metros de extensão de córregos, ramais e galerias."/>
    <s v="43.10.17.512.3008.2.367.33903900.00.1.500.9001.0"/>
    <n v="2125355.46"/>
    <n v="5612578.6900000023"/>
    <x v="0"/>
    <m/>
  </r>
  <r>
    <x v="0"/>
    <x v="0"/>
    <x v="28"/>
    <s v="Limpar 9.200.000 metros de extensão de córregos, ramais e galerias."/>
    <s v="43.10.17.512.3008.2.367.33903900.00.2.500.9001"/>
    <n v="976499.77"/>
    <s v=""/>
    <x v="0"/>
    <m/>
  </r>
  <r>
    <x v="0"/>
    <x v="0"/>
    <x v="28"/>
    <s v="Limpar 9.200.000 metros de extensão de córregos, ramais e galerias."/>
    <s v="43.10.17.512.3008.2.367.33903900.00.2.500.9001.1"/>
    <n v="1938360.12"/>
    <n v="3169075.5200000005"/>
    <x v="0"/>
    <m/>
  </r>
  <r>
    <x v="0"/>
    <x v="0"/>
    <x v="28"/>
    <s v="Limpar 9.200.000 metros de extensão de córregos, ramais e galerias."/>
    <s v="44.10.15.452.3022.2.339.33903000.00.2.500.9001.1"/>
    <n v="642558.31999999995"/>
    <n v="635558.32000000007"/>
    <x v="2"/>
    <m/>
  </r>
  <r>
    <x v="0"/>
    <x v="0"/>
    <x v="28"/>
    <s v="Limpar 9.200.000 metros de extensão de córregos, ramais e galerias."/>
    <s v="44.10.15.452.3022.2.339.33903900.00.1.500.9001.0"/>
    <n v="2397872.8199999998"/>
    <n v="2511725.6299999994"/>
    <x v="0"/>
    <m/>
  </r>
  <r>
    <x v="0"/>
    <x v="0"/>
    <x v="28"/>
    <s v="Limpar 9.200.000 metros de extensão de córregos, ramais e galerias."/>
    <s v="44.10.15.452.3022.2.339.33903900.00.2.500.9001.1"/>
    <n v="961349.11"/>
    <n v="1093841.0999999999"/>
    <x v="0"/>
    <m/>
  </r>
  <r>
    <x v="0"/>
    <x v="0"/>
    <x v="28"/>
    <s v="Limpar 9.200.000 metros de extensão de córregos, ramais e galerias."/>
    <s v="44.10.17.512.3008.2.367.33903900.00.1.500.9001"/>
    <n v="1011801.12"/>
    <s v=""/>
    <x v="0"/>
    <m/>
  </r>
  <r>
    <x v="0"/>
    <x v="0"/>
    <x v="28"/>
    <s v="Limpar 9.200.000 metros de extensão de córregos, ramais e galerias."/>
    <s v="44.10.17.512.3008.2.367.33903900.00.1.500.9001.0"/>
    <n v="1679685.45"/>
    <n v="5640631.8699999982"/>
    <x v="0"/>
    <m/>
  </r>
  <r>
    <x v="0"/>
    <x v="0"/>
    <x v="28"/>
    <s v="Limpar 9.200.000 metros de extensão de córregos, ramais e galerias."/>
    <s v="44.10.17.512.3008.2.367.33903900.00.2.500.9001.1"/>
    <n v="1844178.79"/>
    <n v="2551826.2300000009"/>
    <x v="0"/>
    <m/>
  </r>
  <r>
    <x v="0"/>
    <x v="0"/>
    <x v="28"/>
    <s v="Limpar 9.200.000 metros de extensão de córregos, ramais e galerias."/>
    <s v="45.10.15.452.3022.2.339.33903000.00.1.500.9001.0"/>
    <n v="557684.63"/>
    <n v="826179.17000000016"/>
    <x v="0"/>
    <m/>
  </r>
  <r>
    <x v="0"/>
    <x v="0"/>
    <x v="28"/>
    <s v="Limpar 9.200.000 metros de extensão de córregos, ramais e galerias."/>
    <s v="45.10.15.452.3022.2.339.33903000.00.2.500.9001.1"/>
    <n v="178522.6"/>
    <n v="181143.4"/>
    <x v="0"/>
    <m/>
  </r>
  <r>
    <x v="0"/>
    <x v="0"/>
    <x v="28"/>
    <s v="Limpar 9.200.000 metros de extensão de córregos, ramais e galerias."/>
    <s v="45.10.15.452.3022.2.339.33903900.00.1.500.9001.0"/>
    <n v="1964234.77"/>
    <n v="2283688.4499999993"/>
    <x v="0"/>
    <m/>
  </r>
  <r>
    <x v="0"/>
    <x v="0"/>
    <x v="28"/>
    <s v="Limpar 9.200.000 metros de extensão de córregos, ramais e galerias."/>
    <s v="45.10.15.452.3022.2.339.33903900.00.2.500.9001.1"/>
    <n v="374539.01"/>
    <n v="561902.9"/>
    <x v="0"/>
    <m/>
  </r>
  <r>
    <x v="0"/>
    <x v="0"/>
    <x v="28"/>
    <s v="Limpar 9.200.000 metros de extensão de córregos, ramais e galerias."/>
    <s v="45.10.17.512.3008.2.367.33903900.00.1.500.9001.0"/>
    <n v="3813571.53"/>
    <n v="4931365.0299999975"/>
    <x v="0"/>
    <m/>
  </r>
  <r>
    <x v="0"/>
    <x v="0"/>
    <x v="28"/>
    <s v="Limpar 9.200.000 metros de extensão de córregos, ramais e galerias."/>
    <s v="46.10.15.452.3022.2.339.33903000.00.1.500.9001.0"/>
    <n v="239244"/>
    <s v=""/>
    <x v="0"/>
    <m/>
  </r>
  <r>
    <x v="0"/>
    <x v="0"/>
    <x v="28"/>
    <s v="Limpar 9.200.000 metros de extensão de córregos, ramais e galerias."/>
    <s v="46.10.15.452.3022.2.339.33903000.00.2.500.9001.1"/>
    <n v="352357.39"/>
    <s v=""/>
    <x v="0"/>
    <m/>
  </r>
  <r>
    <x v="0"/>
    <x v="0"/>
    <x v="28"/>
    <s v="Limpar 9.200.000 metros de extensão de córregos, ramais e galerias."/>
    <s v="46.10.15.452.3022.2.339.33903900.00.1.500.9001.0"/>
    <n v="1486043.83"/>
    <s v=""/>
    <x v="0"/>
    <m/>
  </r>
  <r>
    <x v="0"/>
    <x v="0"/>
    <x v="28"/>
    <s v="Limpar 9.200.000 metros de extensão de córregos, ramais e galerias."/>
    <s v="46.10.15.452.3022.2.339.33903900.00.2.500.9001.1"/>
    <n v="1840346.44"/>
    <s v=""/>
    <x v="0"/>
    <m/>
  </r>
  <r>
    <x v="0"/>
    <x v="0"/>
    <x v="28"/>
    <s v="Limpar 9.200.000 metros de extensão de córregos, ramais e galerias."/>
    <s v="46.10.17.512.3008.2.367.33903900.00.1.500.9001"/>
    <n v="1012369.76"/>
    <s v=""/>
    <x v="0"/>
    <m/>
  </r>
  <r>
    <x v="0"/>
    <x v="0"/>
    <x v="28"/>
    <s v="Limpar 9.200.000 metros de extensão de córregos, ramais e galerias."/>
    <s v="46.10.17.512.3008.2.367.33903900.00.1.500.9001.0"/>
    <n v="3719123.02"/>
    <s v=""/>
    <x v="0"/>
    <m/>
  </r>
  <r>
    <x v="0"/>
    <x v="0"/>
    <x v="28"/>
    <s v="Limpar 9.200.000 metros de extensão de córregos, ramais e galerias."/>
    <s v="46.10.17.512.3008.2.367.33903900.00.2.500.9001.1"/>
    <n v="1980122.42"/>
    <s v=""/>
    <x v="0"/>
    <m/>
  </r>
  <r>
    <x v="0"/>
    <x v="0"/>
    <x v="28"/>
    <s v="Limpar 9.200.000 metros de extensão de córregos, ramais e galerias."/>
    <s v="47.10.15.452.3022.2.339.33903000.00.1.500.9001.0"/>
    <n v="908363.65"/>
    <n v="521311.1"/>
    <x v="2"/>
    <m/>
  </r>
  <r>
    <x v="0"/>
    <x v="0"/>
    <x v="28"/>
    <s v="Limpar 9.200.000 metros de extensão de córregos, ramais e galerias."/>
    <s v="47.10.15.452.3022.2.339.33903000.00.2.500.9001.1"/>
    <n v="207751.1"/>
    <n v="207751.1"/>
    <x v="3"/>
    <m/>
  </r>
  <r>
    <x v="0"/>
    <x v="0"/>
    <x v="28"/>
    <s v="Limpar 9.200.000 metros de extensão de córregos, ramais e galerias."/>
    <s v="47.10.15.452.3022.2.339.33903900.00.1.500.9001.0"/>
    <n v="3232450.94"/>
    <n v="2976218.9999999995"/>
    <x v="2"/>
    <m/>
  </r>
  <r>
    <x v="0"/>
    <x v="0"/>
    <x v="28"/>
    <s v="Limpar 9.200.000 metros de extensão de córregos, ramais e galerias."/>
    <s v="47.10.15.452.3022.2.339.33903900.00.2.500.9001.1"/>
    <n v="1087834.8600000001"/>
    <n v="637990.17000000004"/>
    <x v="2"/>
    <m/>
  </r>
  <r>
    <x v="0"/>
    <x v="0"/>
    <x v="28"/>
    <s v="Limpar 9.200.000 metros de extensão de córregos, ramais e galerias."/>
    <s v="47.10.17.512.3008.2.367.33903900.00.1.500.9001.0"/>
    <n v="4048012.06"/>
    <n v="3979194.5400000014"/>
    <x v="2"/>
    <m/>
  </r>
  <r>
    <x v="0"/>
    <x v="0"/>
    <x v="28"/>
    <s v="Limpar 9.200.000 metros de extensão de córregos, ramais e galerias."/>
    <s v="47.10.17.512.3008.2.367.33903900.00.2.500.9001.1"/>
    <n v="929326.93"/>
    <n v="930351.63000000012"/>
    <x v="0"/>
    <m/>
  </r>
  <r>
    <x v="0"/>
    <x v="0"/>
    <x v="28"/>
    <s v="Limpar 9.200.000 metros de extensão de córregos, ramais e galerias."/>
    <s v="48.10.15.452.3022.2.339.33903000.00.1.500.9001.0"/>
    <n v="261922.79"/>
    <n v="262922.78999999998"/>
    <x v="0"/>
    <m/>
  </r>
  <r>
    <x v="0"/>
    <x v="0"/>
    <x v="28"/>
    <s v="Limpar 9.200.000 metros de extensão de córregos, ramais e galerias."/>
    <s v="48.10.15.452.3022.2.339.33903000.00.2.500.9001.1"/>
    <n v="141836"/>
    <n v="227898.5"/>
    <x v="0"/>
    <m/>
  </r>
  <r>
    <x v="0"/>
    <x v="0"/>
    <x v="28"/>
    <s v="Limpar 9.200.000 metros de extensão de córregos, ramais e galerias."/>
    <s v="48.10.15.452.3022.2.339.33903900.00.1.500.9001.0"/>
    <n v="4889170.82"/>
    <n v="5645242.570000005"/>
    <x v="0"/>
    <m/>
  </r>
  <r>
    <x v="0"/>
    <x v="0"/>
    <x v="28"/>
    <s v="Limpar 9.200.000 metros de extensão de córregos, ramais e galerias."/>
    <s v="48.10.15.452.3022.2.339.33903900.00.2.500.9001.1"/>
    <n v="1794989.99"/>
    <n v="2630594.0400000005"/>
    <x v="0"/>
    <m/>
  </r>
  <r>
    <x v="0"/>
    <x v="0"/>
    <x v="28"/>
    <s v="Limpar 9.200.000 metros de extensão de córregos, ramais e galerias."/>
    <s v="48.10.17.512.3008.2.367.33903900.00.1.500.9001.0"/>
    <n v="4577495.33"/>
    <n v="4634731.5699999994"/>
    <x v="0"/>
    <m/>
  </r>
  <r>
    <x v="0"/>
    <x v="0"/>
    <x v="28"/>
    <s v="Limpar 9.200.000 metros de extensão de córregos, ramais e galerias."/>
    <s v="48.10.17.512.3008.2.367.33903900.00.2.500.9001.1"/>
    <n v="551611.43999999994"/>
    <n v="1190380.8800000001"/>
    <x v="0"/>
    <m/>
  </r>
  <r>
    <x v="0"/>
    <x v="0"/>
    <x v="28"/>
    <s v="Limpar 9.200.000 metros de extensão de córregos, ramais e galerias."/>
    <s v="49.10.15.452.3022.2.339.33903000.00.1.500.9001.0"/>
    <n v="1313090"/>
    <n v="1653065.5"/>
    <x v="0"/>
    <m/>
  </r>
  <r>
    <x v="0"/>
    <x v="0"/>
    <x v="28"/>
    <s v="Limpar 9.200.000 metros de extensão de córregos, ramais e galerias."/>
    <s v="49.10.15.452.3022.2.339.33903900.00.1.500.9001.0"/>
    <n v="18829324.43"/>
    <n v="20049388.259999994"/>
    <x v="0"/>
    <m/>
  </r>
  <r>
    <x v="0"/>
    <x v="0"/>
    <x v="28"/>
    <s v="Limpar 9.200.000 metros de extensão de córregos, ramais e galerias."/>
    <s v="49.10.15.452.3022.2.339.33903900.00.2.500.9001.1"/>
    <n v="3468112"/>
    <n v="3897239.2000000007"/>
    <x v="0"/>
    <m/>
  </r>
  <r>
    <x v="0"/>
    <x v="0"/>
    <x v="28"/>
    <s v="Limpar 9.200.000 metros de extensão de córregos, ramais e galerias."/>
    <s v="49.10.17.512.3008.2.367.33903900.00.1.500.9001"/>
    <n v="4245736.25"/>
    <s v=""/>
    <x v="0"/>
    <m/>
  </r>
  <r>
    <x v="0"/>
    <x v="0"/>
    <x v="28"/>
    <s v="Limpar 9.200.000 metros de extensão de córregos, ramais e galerias."/>
    <s v="49.10.17.512.3008.2.367.33903900.00.1.500.9001.0"/>
    <n v="6054819.2400000002"/>
    <n v="11271421.790000005"/>
    <x v="0"/>
    <m/>
  </r>
  <r>
    <x v="0"/>
    <x v="0"/>
    <x v="28"/>
    <s v="Limpar 9.200.000 metros de extensão de córregos, ramais e galerias."/>
    <s v="49.10.17.512.3008.2.367.33903900.00.2.500.9001.1"/>
    <n v="1507031.81"/>
    <n v="2763554.75"/>
    <x v="0"/>
    <m/>
  </r>
  <r>
    <x v="0"/>
    <x v="0"/>
    <x v="28"/>
    <s v="Limpar 9.200.000 metros de extensão de córregos, ramais e galerias."/>
    <s v="50.10.15.452.3022.2.339.33903000.00.1.500.9001.0"/>
    <n v="115827.72"/>
    <n v="115827.72"/>
    <x v="3"/>
    <m/>
  </r>
  <r>
    <x v="0"/>
    <x v="0"/>
    <x v="28"/>
    <s v="Limpar 9.200.000 metros de extensão de córregos, ramais e galerias."/>
    <s v="50.10.15.452.3022.2.339.33903000.00.2.500.9001.1"/>
    <n v="70473.490000000005"/>
    <n v="70473.490000000005"/>
    <x v="3"/>
    <m/>
  </r>
  <r>
    <x v="0"/>
    <x v="0"/>
    <x v="28"/>
    <s v="Limpar 9.200.000 metros de extensão de córregos, ramais e galerias."/>
    <s v="50.10.15.452.3022.2.339.33903900.00.1.500.9001.0"/>
    <n v="2863015.69"/>
    <n v="3251945.8699999987"/>
    <x v="0"/>
    <m/>
  </r>
  <r>
    <x v="0"/>
    <x v="0"/>
    <x v="28"/>
    <s v="Limpar 9.200.000 metros de extensão de córregos, ramais e galerias."/>
    <s v="50.10.15.452.3022.2.339.33903900.00.2.500.9001.1"/>
    <n v="680379.71"/>
    <n v="433927.12"/>
    <x v="2"/>
    <m/>
  </r>
  <r>
    <x v="0"/>
    <x v="0"/>
    <x v="28"/>
    <s v="Limpar 9.200.000 metros de extensão de córregos, ramais e galerias."/>
    <s v="50.10.17.512.3008.2.367.33903000.00.1.500.9001.0"/>
    <n v="195058"/>
    <n v="195058"/>
    <x v="3"/>
    <m/>
  </r>
  <r>
    <x v="0"/>
    <x v="0"/>
    <x v="28"/>
    <s v="Limpar 9.200.000 metros de extensão de córregos, ramais e galerias."/>
    <s v="50.10.17.512.3008.2.367.33903000.00.2.500.9001.1"/>
    <n v="88246.69"/>
    <n v="55246.69"/>
    <x v="2"/>
    <m/>
  </r>
  <r>
    <x v="0"/>
    <x v="0"/>
    <x v="28"/>
    <s v="Limpar 9.200.000 metros de extensão de córregos, ramais e galerias."/>
    <s v="50.10.17.512.3008.2.367.33903900.00.1.500.9001.0"/>
    <n v="7447824.3399999999"/>
    <n v="7818280.6999999983"/>
    <x v="0"/>
    <m/>
  </r>
  <r>
    <x v="0"/>
    <x v="0"/>
    <x v="28"/>
    <s v="Limpar 9.200.000 metros de extensão de córregos, ramais e galerias."/>
    <s v="50.10.17.512.3008.2.367.33903900.00.2.500.9001.1"/>
    <n v="1144319.51"/>
    <n v="1037828.02"/>
    <x v="2"/>
    <m/>
  </r>
  <r>
    <x v="0"/>
    <x v="0"/>
    <x v="28"/>
    <s v="Limpar 9.200.000 metros de extensão de córregos, ramais e galerias."/>
    <s v="51.10.15.452.3022.2.339.33903000.00.1.500.9001.0"/>
    <n v="199872.4"/>
    <n v="199872.4"/>
    <x v="3"/>
    <m/>
  </r>
  <r>
    <x v="0"/>
    <x v="0"/>
    <x v="28"/>
    <s v="Limpar 9.200.000 metros de extensão de córregos, ramais e galerias."/>
    <s v="51.10.15.452.3022.2.339.33903000.00.2.500.9001.1"/>
    <n v="416477.48"/>
    <n v="601889.03"/>
    <x v="0"/>
    <m/>
  </r>
  <r>
    <x v="0"/>
    <x v="0"/>
    <x v="28"/>
    <s v="Limpar 9.200.000 metros de extensão de córregos, ramais e galerias."/>
    <s v="51.10.15.452.3022.2.339.33903900.00.1.500.9001.0"/>
    <n v="4500000"/>
    <n v="4500000.0000000009"/>
    <x v="3"/>
    <m/>
  </r>
  <r>
    <x v="0"/>
    <x v="0"/>
    <x v="28"/>
    <s v="Limpar 9.200.000 metros de extensão de córregos, ramais e galerias."/>
    <s v="51.10.15.452.3022.2.339.33903900.00.2.500.9001.1"/>
    <n v="4360394.16"/>
    <n v="5429336.379999999"/>
    <x v="0"/>
    <m/>
  </r>
  <r>
    <x v="0"/>
    <x v="0"/>
    <x v="28"/>
    <s v="Limpar 9.200.000 metros de extensão de córregos, ramais e galerias."/>
    <s v="51.10.17.512.3008.2.367.33903900.00.1.500.9001.0"/>
    <n v="3857291.15"/>
    <n v="4146744.4099999997"/>
    <x v="0"/>
    <m/>
  </r>
  <r>
    <x v="0"/>
    <x v="0"/>
    <x v="28"/>
    <s v="Limpar 9.200.000 metros de extensão de córregos, ramais e galerias."/>
    <s v="51.10.17.512.3008.2.367.33903900.00.2.500.9001.1"/>
    <n v="3931330.78"/>
    <n v="4355925.38"/>
    <x v="0"/>
    <m/>
  </r>
  <r>
    <x v="0"/>
    <x v="0"/>
    <x v="28"/>
    <s v="Limpar 9.200.000 metros de extensão de córregos, ramais e galerias."/>
    <s v="52.10.15.452.3022.2.339.33903000.00.1.500.9001.0"/>
    <n v="750407.85"/>
    <n v="750407.85000000021"/>
    <x v="3"/>
    <m/>
  </r>
  <r>
    <x v="0"/>
    <x v="0"/>
    <x v="28"/>
    <s v="Limpar 9.200.000 metros de extensão de córregos, ramais e galerias."/>
    <s v="52.10.15.452.3022.2.339.33903000.00.2.500.9001.1"/>
    <n v="470512.65"/>
    <n v="470512.65"/>
    <x v="3"/>
    <m/>
  </r>
  <r>
    <x v="0"/>
    <x v="0"/>
    <x v="28"/>
    <s v="Limpar 9.200.000 metros de extensão de córregos, ramais e galerias."/>
    <s v="52.10.15.452.3022.2.339.33903900.00.1.500.9001.0"/>
    <n v="5658087.9199999999"/>
    <n v="6062159.7200000007"/>
    <x v="0"/>
    <m/>
  </r>
  <r>
    <x v="0"/>
    <x v="0"/>
    <x v="28"/>
    <s v="Limpar 9.200.000 metros de extensão de córregos, ramais e galerias."/>
    <s v="52.10.15.452.3022.2.339.33903900.00.2.500.9001.1"/>
    <n v="1190815.79"/>
    <n v="1393447.67"/>
    <x v="0"/>
    <m/>
  </r>
  <r>
    <x v="0"/>
    <x v="0"/>
    <x v="28"/>
    <s v="Limpar 9.200.000 metros de extensão de córregos, ramais e galerias."/>
    <s v="52.10.17.512.3008.2.367.33903900.00.1.500.9001.0"/>
    <n v="4739611.84"/>
    <n v="4950886.1899999985"/>
    <x v="0"/>
    <m/>
  </r>
  <r>
    <x v="0"/>
    <x v="0"/>
    <x v="28"/>
    <s v="Limpar 9.200.000 metros de extensão de córregos, ramais e galerias."/>
    <s v="52.10.17.512.3008.2.367.33903900.00.2.500.9001.1"/>
    <n v="3244028.06"/>
    <n v="3758074.5500000003"/>
    <x v="0"/>
    <m/>
  </r>
  <r>
    <x v="0"/>
    <x v="0"/>
    <x v="28"/>
    <s v="Limpar 9.200.000 metros de extensão de córregos, ramais e galerias."/>
    <s v="53.10.15.452.3022.2.339.33903000.00.1.500.9001.0"/>
    <n v="171535.08"/>
    <n v="171535.0800000001"/>
    <x v="3"/>
    <m/>
  </r>
  <r>
    <x v="0"/>
    <x v="0"/>
    <x v="28"/>
    <s v="Limpar 9.200.000 metros de extensão de córregos, ramais e galerias."/>
    <s v="53.10.15.452.3022.2.339.33903000.00.2.500.9001.1"/>
    <n v="211658.4"/>
    <n v="240960.22000000003"/>
    <x v="0"/>
    <m/>
  </r>
  <r>
    <x v="0"/>
    <x v="0"/>
    <x v="28"/>
    <s v="Limpar 9.200.000 metros de extensão de córregos, ramais e galerias."/>
    <s v="53.10.15.452.3022.2.339.33903900.00.1.500.9001.0"/>
    <n v="3372366.79"/>
    <n v="3622490.1100000003"/>
    <x v="0"/>
    <m/>
  </r>
  <r>
    <x v="0"/>
    <x v="0"/>
    <x v="28"/>
    <s v="Limpar 9.200.000 metros de extensão de córregos, ramais e galerias."/>
    <s v="53.10.15.452.3022.2.339.33903900.00.2.500.9001.1"/>
    <n v="94497.88"/>
    <n v="249636.37999999998"/>
    <x v="0"/>
    <m/>
  </r>
  <r>
    <x v="0"/>
    <x v="0"/>
    <x v="28"/>
    <s v="Limpar 9.200.000 metros de extensão de córregos, ramais e galerias."/>
    <s v="53.10.17.512.3008.2.367.33903900.00.1.500.9001.0"/>
    <n v="3645693.33"/>
    <n v="3614173.79"/>
    <x v="2"/>
    <m/>
  </r>
  <r>
    <x v="0"/>
    <x v="0"/>
    <x v="28"/>
    <s v="Limpar 9.200.000 metros de extensão de córregos, ramais e galerias."/>
    <s v="53.10.17.512.3008.2.367.33903900.00.2.500.9001.1"/>
    <n v="4348592.46"/>
    <n v="5491655.0499999998"/>
    <x v="0"/>
    <m/>
  </r>
  <r>
    <x v="0"/>
    <x v="0"/>
    <x v="28"/>
    <s v="Limpar 9.200.000 metros de extensão de córregos, ramais e galerias."/>
    <s v="54.10.15.452.3022.2.339.33903000.00.1.500.9001.0"/>
    <n v="13238.83"/>
    <n v="13238.83"/>
    <x v="3"/>
    <m/>
  </r>
  <r>
    <x v="0"/>
    <x v="0"/>
    <x v="28"/>
    <s v="Limpar 9.200.000 metros de extensão de córregos, ramais e galerias."/>
    <s v="54.10.15.452.3022.2.339.33903000.00.2.500.9001.1"/>
    <n v="2666.67"/>
    <n v="88247.87"/>
    <x v="0"/>
    <m/>
  </r>
  <r>
    <x v="0"/>
    <x v="0"/>
    <x v="28"/>
    <s v="Limpar 9.200.000 metros de extensão de córregos, ramais e galerias."/>
    <s v="54.10.15.452.3022.2.339.33903900.00.1.500.9001.0"/>
    <n v="2641138.94"/>
    <n v="2868927.9999999995"/>
    <x v="0"/>
    <m/>
  </r>
  <r>
    <x v="0"/>
    <x v="0"/>
    <x v="28"/>
    <s v="Limpar 9.200.000 metros de extensão de córregos, ramais e galerias."/>
    <s v="54.10.15.452.3022.2.339.33903900.00.2.500.9001.1"/>
    <n v="807708.83"/>
    <n v="1177773.7999999996"/>
    <x v="0"/>
    <m/>
  </r>
  <r>
    <x v="0"/>
    <x v="0"/>
    <x v="28"/>
    <s v="Limpar 9.200.000 metros de extensão de córregos, ramais e galerias."/>
    <s v="54.10.17.512.3008.2.367.33903900.00.1.500.9001"/>
    <n v="1911096.05"/>
    <s v=""/>
    <x v="0"/>
    <m/>
  </r>
  <r>
    <x v="0"/>
    <x v="0"/>
    <x v="28"/>
    <s v="Limpar 9.200.000 metros de extensão de córregos, ramais e galerias."/>
    <s v="54.10.17.512.3008.2.367.33903900.00.1.500.9001.0"/>
    <n v="2917911.3"/>
    <n v="7053334.5800000019"/>
    <x v="0"/>
    <m/>
  </r>
  <r>
    <x v="0"/>
    <x v="0"/>
    <x v="28"/>
    <s v="Limpar 9.200.000 metros de extensão de córregos, ramais e galerias."/>
    <s v="54.10.17.512.3008.2.367.33903900.00.2.500.9001.1"/>
    <n v="2047275.2"/>
    <n v="2711356.74"/>
    <x v="0"/>
    <m/>
  </r>
  <r>
    <x v="0"/>
    <x v="0"/>
    <x v="28"/>
    <s v="Limpar 9.200.000 metros de extensão de córregos, ramais e galerias."/>
    <s v="55.10.15.452.3022.2.339.33903000.00.1.500.9001.0"/>
    <n v="95705.44"/>
    <n v="178971.99999999997"/>
    <x v="0"/>
    <m/>
  </r>
  <r>
    <x v="0"/>
    <x v="0"/>
    <x v="28"/>
    <s v="Limpar 9.200.000 metros de extensão de córregos, ramais e galerias."/>
    <s v="55.10.15.452.3022.2.339.33903000.00.2.500.9001.1"/>
    <n v="84048.639999999999"/>
    <n v="89469.64"/>
    <x v="0"/>
    <m/>
  </r>
  <r>
    <x v="0"/>
    <x v="0"/>
    <x v="28"/>
    <s v="Limpar 9.200.000 metros de extensão de córregos, ramais e galerias."/>
    <s v="55.10.15.452.3022.2.339.33903900.00.1.500.9001.0"/>
    <n v="3972476.2"/>
    <n v="4397121.3099999987"/>
    <x v="0"/>
    <m/>
  </r>
  <r>
    <x v="0"/>
    <x v="0"/>
    <x v="28"/>
    <s v="Limpar 9.200.000 metros de extensão de córregos, ramais e galerias."/>
    <s v="55.10.15.452.3022.2.339.33903900.00.2.500.9001.1"/>
    <n v="2915846.01"/>
    <n v="3198942.7599999993"/>
    <x v="0"/>
    <m/>
  </r>
  <r>
    <x v="0"/>
    <x v="0"/>
    <x v="28"/>
    <s v="Limpar 9.200.000 metros de extensão de córregos, ramais e galerias."/>
    <s v="55.10.17.512.3008.2.367.33903000.00.1.500.9001.0"/>
    <n v="65560.47"/>
    <n v="65560.47"/>
    <x v="3"/>
    <m/>
  </r>
  <r>
    <x v="0"/>
    <x v="0"/>
    <x v="28"/>
    <s v="Limpar 9.200.000 metros de extensão de córregos, ramais e galerias."/>
    <s v="55.10.17.512.3008.2.367.33903000.00.2.500.9001.1"/>
    <n v="62804.26"/>
    <n v="62804.26"/>
    <x v="3"/>
    <m/>
  </r>
  <r>
    <x v="0"/>
    <x v="0"/>
    <x v="28"/>
    <s v="Limpar 9.200.000 metros de extensão de córregos, ramais e galerias."/>
    <s v="55.10.17.512.3008.2.367.33903900.00.1.500.9001.0"/>
    <n v="3480006.33"/>
    <n v="3712263.0099999988"/>
    <x v="0"/>
    <m/>
  </r>
  <r>
    <x v="0"/>
    <x v="0"/>
    <x v="28"/>
    <s v="Limpar 9.200.000 metros de extensão de córregos, ramais e galerias."/>
    <s v="55.10.17.512.3008.2.367.33903900.00.2.500.9001.1"/>
    <n v="2994724.83"/>
    <n v="3392781.1"/>
    <x v="0"/>
    <m/>
  </r>
  <r>
    <x v="0"/>
    <x v="0"/>
    <x v="28"/>
    <s v="Limpar 9.200.000 metros de extensão de córregos, ramais e galerias."/>
    <s v="56.10.15.452.3022.2.339.33903000.00.1.500.9001.0"/>
    <n v="664988.03"/>
    <n v="664988.03999999992"/>
    <x v="0"/>
    <m/>
  </r>
  <r>
    <x v="0"/>
    <x v="0"/>
    <x v="28"/>
    <s v="Limpar 9.200.000 metros de extensão de córregos, ramais e galerias."/>
    <s v="56.10.15.452.3022.2.339.33903000.00.2.500.9001.1"/>
    <n v="826518.57"/>
    <n v="826518.57000000007"/>
    <x v="3"/>
    <m/>
  </r>
  <r>
    <x v="0"/>
    <x v="0"/>
    <x v="28"/>
    <s v="Limpar 9.200.000 metros de extensão de córregos, ramais e galerias."/>
    <s v="56.10.15.452.3022.2.339.33903900.00.1.500.9001.0"/>
    <n v="1797903.03"/>
    <n v="1782429"/>
    <x v="2"/>
    <m/>
  </r>
  <r>
    <x v="0"/>
    <x v="0"/>
    <x v="28"/>
    <s v="Limpar 9.200.000 metros de extensão de córregos, ramais e galerias."/>
    <s v="56.10.15.452.3022.2.339.33903900.00.2.500.9001.1"/>
    <n v="6302768.5300000003"/>
    <n v="6208783.9699999997"/>
    <x v="2"/>
    <m/>
  </r>
  <r>
    <x v="0"/>
    <x v="0"/>
    <x v="28"/>
    <s v="Limpar 9.200.000 metros de extensão de córregos, ramais e galerias."/>
    <s v="56.10.17.512.3008.2.367.33903900.00.1.500.9001"/>
    <n v="2283541.34"/>
    <s v=""/>
    <x v="0"/>
    <m/>
  </r>
  <r>
    <x v="0"/>
    <x v="0"/>
    <x v="28"/>
    <s v="Limpar 9.200.000 metros de extensão de córregos, ramais e galerias."/>
    <s v="56.10.17.512.3008.2.367.33903900.00.1.500.9001.0"/>
    <n v="3703967.03"/>
    <n v="10161285.809999987"/>
    <x v="0"/>
    <m/>
  </r>
  <r>
    <x v="0"/>
    <x v="0"/>
    <x v="28"/>
    <s v="Limpar 9.200.000 metros de extensão de córregos, ramais e galerias."/>
    <s v="56.10.17.512.3008.2.367.33903900.00.2.500.9001"/>
    <n v="1242053.07"/>
    <s v=""/>
    <x v="0"/>
    <m/>
  </r>
  <r>
    <x v="0"/>
    <x v="0"/>
    <x v="28"/>
    <s v="Limpar 9.200.000 metros de extensão de córregos, ramais e galerias."/>
    <s v="56.10.17.512.3008.2.367.33903900.00.2.500.9001.1"/>
    <n v="4148174.56"/>
    <n v="5725315.0399999972"/>
    <x v="0"/>
    <m/>
  </r>
  <r>
    <x v="0"/>
    <x v="0"/>
    <x v="28"/>
    <s v="Limpar 9.200.000 metros de extensão de córregos, ramais e galerias."/>
    <s v="57.10.15.452.3022.2.339.33903000.00.1.500.9001.0"/>
    <n v="652158.14"/>
    <n v="640056.75"/>
    <x v="2"/>
    <m/>
  </r>
  <r>
    <x v="0"/>
    <x v="0"/>
    <x v="28"/>
    <s v="Limpar 9.200.000 metros de extensão de córregos, ramais e galerias."/>
    <s v="57.10.15.452.3022.2.339.33903000.00.2.500.9001.1"/>
    <n v="119686.78"/>
    <n v="119686.78"/>
    <x v="3"/>
    <m/>
  </r>
  <r>
    <x v="0"/>
    <x v="0"/>
    <x v="28"/>
    <s v="Limpar 9.200.000 metros de extensão de córregos, ramais e galerias."/>
    <s v="57.10.15.452.3022.2.339.33903900.00.1.500.9001.0"/>
    <n v="3029144.8"/>
    <n v="3061522.66"/>
    <x v="0"/>
    <m/>
  </r>
  <r>
    <x v="0"/>
    <x v="0"/>
    <x v="28"/>
    <s v="Limpar 9.200.000 metros de extensão de córregos, ramais e galerias."/>
    <s v="57.10.15.452.3022.2.339.33903900.00.2.500.9001.1"/>
    <n v="2222375.7400000002"/>
    <n v="2407251.6999999997"/>
    <x v="0"/>
    <m/>
  </r>
  <r>
    <x v="0"/>
    <x v="0"/>
    <x v="28"/>
    <s v="Limpar 9.200.000 metros de extensão de córregos, ramais e galerias."/>
    <s v="57.10.17.512.3008.2.367.33903900.00.1.500.9001.0"/>
    <n v="8173001.7400000002"/>
    <n v="9292722.3999999985"/>
    <x v="0"/>
    <m/>
  </r>
  <r>
    <x v="0"/>
    <x v="0"/>
    <x v="28"/>
    <s v="Limpar 9.200.000 metros de extensão de córregos, ramais e galerias."/>
    <s v="57.10.17.512.3008.2.367.33903900.00.2.500.9001.1"/>
    <n v="122077.29"/>
    <n v="200563.07"/>
    <x v="0"/>
    <m/>
  </r>
  <r>
    <x v="0"/>
    <x v="0"/>
    <x v="28"/>
    <s v="Limpar 9.200.000 metros de extensão de córregos, ramais e galerias."/>
    <s v="58.10.15.452.3022.2.339.33903000.00.1.500.9001.0"/>
    <n v="91596"/>
    <n v="91596"/>
    <x v="3"/>
    <m/>
  </r>
  <r>
    <x v="0"/>
    <x v="0"/>
    <x v="28"/>
    <s v="Limpar 9.200.000 metros de extensão de córregos, ramais e galerias."/>
    <s v="58.10.15.452.3022.2.339.33903000.00.2.500.9001.1"/>
    <n v="188335"/>
    <n v="188335"/>
    <x v="3"/>
    <m/>
  </r>
  <r>
    <x v="0"/>
    <x v="0"/>
    <x v="28"/>
    <s v="Limpar 9.200.000 metros de extensão de córregos, ramais e galerias."/>
    <s v="58.10.15.452.3022.2.339.33903900.00.1.500.9001.0"/>
    <n v="2298597.89"/>
    <n v="2298597.89"/>
    <x v="3"/>
    <m/>
  </r>
  <r>
    <x v="0"/>
    <x v="0"/>
    <x v="28"/>
    <s v="Limpar 9.200.000 metros de extensão de córregos, ramais e galerias."/>
    <s v="58.10.15.452.3022.2.339.33903900.00.2.500.9001.1"/>
    <n v="1010121.42"/>
    <n v="1409243.5900000003"/>
    <x v="0"/>
    <m/>
  </r>
  <r>
    <x v="0"/>
    <x v="0"/>
    <x v="28"/>
    <s v="Limpar 9.200.000 metros de extensão de córregos, ramais e galerias."/>
    <s v="58.10.17.512.3008.2.367.33903000.00.1.500.9001.0"/>
    <n v="91596"/>
    <n v="91596"/>
    <x v="3"/>
    <m/>
  </r>
  <r>
    <x v="0"/>
    <x v="0"/>
    <x v="28"/>
    <s v="Limpar 9.200.000 metros de extensão de córregos, ramais e galerias."/>
    <s v="58.10.17.512.3008.2.367.33903000.00.2.500.9001.1"/>
    <n v="204935"/>
    <n v="204935"/>
    <x v="3"/>
    <m/>
  </r>
  <r>
    <x v="0"/>
    <x v="0"/>
    <x v="28"/>
    <s v="Limpar 9.200.000 metros de extensão de córregos, ramais e galerias."/>
    <s v="58.10.17.512.3008.2.367.33903900.00.1.500.9001.0"/>
    <n v="5826374.5999999996"/>
    <n v="6615945.629999998"/>
    <x v="0"/>
    <m/>
  </r>
  <r>
    <x v="0"/>
    <x v="0"/>
    <x v="28"/>
    <s v="Limpar 9.200.000 metros de extensão de córregos, ramais e galerias."/>
    <s v="58.10.17.512.3008.2.367.33903900.00.2.500.9001.1"/>
    <n v="2327159.56"/>
    <n v="2521412.7599999998"/>
    <x v="0"/>
    <m/>
  </r>
  <r>
    <x v="0"/>
    <x v="0"/>
    <x v="28"/>
    <s v="Limpar 9.200.000 metros de extensão de córregos, ramais e galerias."/>
    <s v="59.10.15.452.3022.2.339.33903000.00.1.500.9001.0"/>
    <n v="794288.89"/>
    <n v="794288.9"/>
    <x v="0"/>
    <m/>
  </r>
  <r>
    <x v="0"/>
    <x v="0"/>
    <x v="28"/>
    <s v="Limpar 9.200.000 metros de extensão de córregos, ramais e galerias."/>
    <s v="59.10.15.452.3022.2.339.33903900.00.1.500.9001.0"/>
    <n v="2371694.75"/>
    <n v="2664735.5699999998"/>
    <x v="0"/>
    <m/>
  </r>
  <r>
    <x v="0"/>
    <x v="0"/>
    <x v="28"/>
    <s v="Limpar 9.200.000 metros de extensão de córregos, ramais e galerias."/>
    <s v="59.10.15.452.3022.2.339.33903900.00.2.500.9001.1"/>
    <n v="1592075.43"/>
    <n v="1592075.4300000002"/>
    <x v="3"/>
    <m/>
  </r>
  <r>
    <x v="0"/>
    <x v="0"/>
    <x v="28"/>
    <s v="Limpar 9.200.000 metros de extensão de córregos, ramais e galerias."/>
    <s v="59.10.17.512.3008.2.367.33903900.00.1.500.9001.0"/>
    <n v="5937214.21"/>
    <n v="6464310.4500000002"/>
    <x v="0"/>
    <m/>
  </r>
  <r>
    <x v="0"/>
    <x v="0"/>
    <x v="28"/>
    <s v="Limpar 9.200.000 metros de extensão de córregos, ramais e galerias."/>
    <s v="59.10.17.512.3008.2.367.33903900.00.2.500.9001.1"/>
    <n v="3734912.53"/>
    <n v="3963692.26"/>
    <x v="0"/>
    <m/>
  </r>
  <r>
    <x v="0"/>
    <x v="0"/>
    <x v="28"/>
    <s v="Limpar 9.200.000 metros de extensão de córregos, ramais e galerias."/>
    <s v="60.10.15.452.3022.2.339.33903000.00.1.500.9001.0"/>
    <n v="147405.6"/>
    <s v=""/>
    <x v="0"/>
    <m/>
  </r>
  <r>
    <x v="0"/>
    <x v="0"/>
    <x v="28"/>
    <s v="Limpar 9.200.000 metros de extensão de córregos, ramais e galerias."/>
    <s v="60.10.15.452.3022.2.339.33903000.00.2.500.9001.1"/>
    <n v="619145"/>
    <s v=""/>
    <x v="0"/>
    <m/>
  </r>
  <r>
    <x v="0"/>
    <x v="0"/>
    <x v="28"/>
    <s v="Limpar 9.200.000 metros de extensão de córregos, ramais e galerias."/>
    <s v="60.10.15.452.3022.2.339.33903900.00.1.500.9001.0"/>
    <n v="1618939"/>
    <s v=""/>
    <x v="0"/>
    <m/>
  </r>
  <r>
    <x v="0"/>
    <x v="0"/>
    <x v="28"/>
    <s v="Limpar 9.200.000 metros de extensão de córregos, ramais e galerias."/>
    <s v="60.10.15.452.3022.2.339.33903900.00.2.500.9001.1"/>
    <n v="4439707.5599999996"/>
    <s v=""/>
    <x v="0"/>
    <m/>
  </r>
  <r>
    <x v="0"/>
    <x v="0"/>
    <x v="28"/>
    <s v="Limpar 9.200.000 metros de extensão de córregos, ramais e galerias."/>
    <s v="60.10.17.512.3008.2.367.33903900.00.1.500.9001"/>
    <n v="0"/>
    <s v=""/>
    <x v="1"/>
    <m/>
  </r>
  <r>
    <x v="0"/>
    <x v="0"/>
    <x v="28"/>
    <s v="Limpar 9.200.000 metros de extensão de córregos, ramais e galerias."/>
    <s v="60.10.17.512.3008.2.367.33903900.00.1.500.9001.0"/>
    <n v="5049848.93"/>
    <s v=""/>
    <x v="0"/>
    <m/>
  </r>
  <r>
    <x v="0"/>
    <x v="0"/>
    <x v="28"/>
    <s v="Limpar 9.200.000 metros de extensão de córregos, ramais e galerias."/>
    <s v="60.10.17.512.3008.2.367.33903900.00.2.500.9001.1"/>
    <n v="3774514.05"/>
    <s v=""/>
    <x v="0"/>
    <m/>
  </r>
  <r>
    <x v="0"/>
    <x v="0"/>
    <x v="28"/>
    <s v="Limpar 9.200.000 metros de extensão de córregos, ramais e galerias."/>
    <s v="61.10.15.452.3022.2.339.33903000.00.1.500.9001.0"/>
    <n v="266094.2"/>
    <n v="289703.80000000005"/>
    <x v="0"/>
    <m/>
  </r>
  <r>
    <x v="0"/>
    <x v="0"/>
    <x v="28"/>
    <s v="Limpar 9.200.000 metros de extensão de córregos, ramais e galerias."/>
    <s v="61.10.15.452.3022.2.339.33903900.00.1.500.9001.0"/>
    <n v="2181335.98"/>
    <n v="2518955.9999999995"/>
    <x v="0"/>
    <m/>
  </r>
  <r>
    <x v="0"/>
    <x v="0"/>
    <x v="28"/>
    <s v="Limpar 9.200.000 metros de extensão de córregos, ramais e galerias."/>
    <s v="61.10.15.452.3022.2.339.33903900.00.2.500.9001.1"/>
    <n v="918998.14"/>
    <n v="918998.14"/>
    <x v="3"/>
    <m/>
  </r>
  <r>
    <x v="0"/>
    <x v="0"/>
    <x v="28"/>
    <s v="Limpar 9.200.000 metros de extensão de córregos, ramais e galerias."/>
    <s v="61.10.17.512.3008.2.367.33903000.00.1.500.9001.0"/>
    <n v="83832"/>
    <n v="100152"/>
    <x v="0"/>
    <m/>
  </r>
  <r>
    <x v="0"/>
    <x v="0"/>
    <x v="28"/>
    <s v="Limpar 9.200.000 metros de extensão de córregos, ramais e galerias."/>
    <s v="61.10.17.512.3008.2.367.33903900.00.1.500.9001"/>
    <n v="1503971.68"/>
    <s v=""/>
    <x v="0"/>
    <m/>
  </r>
  <r>
    <x v="0"/>
    <x v="0"/>
    <x v="28"/>
    <s v="Limpar 9.200.000 metros de extensão de córregos, ramais e galerias."/>
    <s v="61.10.17.512.3008.2.367.33903900.00.1.500.9001.0"/>
    <n v="3526162.7"/>
    <n v="7023299.3799999999"/>
    <x v="0"/>
    <m/>
  </r>
  <r>
    <x v="0"/>
    <x v="0"/>
    <x v="28"/>
    <s v="Limpar 9.200.000 metros de extensão de córregos, ramais e galerias."/>
    <s v="61.10.17.512.3008.2.367.33903900.00.2.500.9001.1"/>
    <n v="3244865.96"/>
    <n v="8684897.4300000016"/>
    <x v="0"/>
    <m/>
  </r>
  <r>
    <x v="0"/>
    <x v="0"/>
    <x v="28"/>
    <s v="Limpar 9.200.000 metros de extensão de córregos, ramais e galerias."/>
    <s v="62.10.15.452.3022.2.339.33903900.00.1.500.9001.0"/>
    <n v="1196469.96"/>
    <n v="1329566.0000000002"/>
    <x v="0"/>
    <m/>
  </r>
  <r>
    <x v="0"/>
    <x v="0"/>
    <x v="28"/>
    <s v="Limpar 9.200.000 metros de extensão de córregos, ramais e galerias."/>
    <s v="62.10.15.452.3022.2.339.33903900.00.2.500.9001.1"/>
    <n v="4050145.73"/>
    <n v="5613060.9100000039"/>
    <x v="0"/>
    <m/>
  </r>
  <r>
    <x v="0"/>
    <x v="0"/>
    <x v="28"/>
    <s v="Limpar 9.200.000 metros de extensão de córregos, ramais e galerias."/>
    <s v="62.10.17.512.3008.2.367.33903900.00.1.500.9001.0"/>
    <n v="7560432.8499999996"/>
    <n v="7947789.5299999947"/>
    <x v="0"/>
    <m/>
  </r>
  <r>
    <x v="0"/>
    <x v="0"/>
    <x v="28"/>
    <s v="Limpar 9.200.000 metros de extensão de córregos, ramais e galerias."/>
    <s v="62.10.17.512.3008.2.367.33903900.00.2.500.9001"/>
    <n v="444259.74"/>
    <s v=""/>
    <x v="0"/>
    <m/>
  </r>
  <r>
    <x v="0"/>
    <x v="0"/>
    <x v="28"/>
    <s v="Limpar 9.200.000 metros de extensão de córregos, ramais e galerias."/>
    <s v="62.10.17.512.3008.2.367.33903900.00.2.500.9001.1"/>
    <n v="1672021.24"/>
    <n v="4076962.6499999985"/>
    <x v="0"/>
    <m/>
  </r>
  <r>
    <x v="0"/>
    <x v="0"/>
    <x v="28"/>
    <s v="Limpar 9.200.000 metros de extensão de córregos, ramais e galerias."/>
    <s v="63.10.15.452.3022.2.339.33903000.00.1.500.9001.0"/>
    <n v="50747.09"/>
    <n v="55277.09"/>
    <x v="0"/>
    <m/>
  </r>
  <r>
    <x v="0"/>
    <x v="0"/>
    <x v="28"/>
    <s v="Limpar 9.200.000 metros de extensão de córregos, ramais e galerias."/>
    <s v="63.10.15.452.3022.2.339.33903000.00.2.500.9001.1"/>
    <n v="24000"/>
    <n v="50738"/>
    <x v="0"/>
    <m/>
  </r>
  <r>
    <x v="0"/>
    <x v="0"/>
    <x v="28"/>
    <s v="Limpar 9.200.000 metros de extensão de córregos, ramais e galerias."/>
    <s v="63.10.15.452.3022.2.339.33903900.00.1.500.9001.0"/>
    <n v="2730811.73"/>
    <n v="2546042.8199999998"/>
    <x v="2"/>
    <m/>
  </r>
  <r>
    <x v="0"/>
    <x v="0"/>
    <x v="28"/>
    <s v="Limpar 9.200.000 metros de extensão de córregos, ramais e galerias."/>
    <s v="63.10.15.452.3022.2.339.33903900.00.2.500.9001.1"/>
    <n v="909359.54"/>
    <n v="1105678.0199999996"/>
    <x v="0"/>
    <m/>
  </r>
  <r>
    <x v="0"/>
    <x v="0"/>
    <x v="28"/>
    <s v="Limpar 9.200.000 metros de extensão de córregos, ramais e galerias."/>
    <s v="63.10.17.512.3008.2.367.33903000.00.1.500.9001.0"/>
    <n v="0"/>
    <s v=""/>
    <x v="1"/>
    <m/>
  </r>
  <r>
    <x v="0"/>
    <x v="0"/>
    <x v="28"/>
    <s v="Limpar 9.200.000 metros de extensão de córregos, ramais e galerias."/>
    <s v="63.10.17.512.3008.2.367.33903900.00.1.500.9001"/>
    <n v="779696.4"/>
    <s v=""/>
    <x v="0"/>
    <m/>
  </r>
  <r>
    <x v="0"/>
    <x v="0"/>
    <x v="28"/>
    <s v="Limpar 9.200.000 metros de extensão de córregos, ramais e galerias."/>
    <s v="63.10.17.512.3008.2.367.33903900.00.1.500.9001.0"/>
    <n v="7735145.0099999998"/>
    <n v="12043724.839999996"/>
    <x v="0"/>
    <m/>
  </r>
  <r>
    <x v="0"/>
    <x v="0"/>
    <x v="28"/>
    <s v="Limpar 9.200.000 metros de extensão de córregos, ramais e galerias."/>
    <s v="63.10.17.512.3008.2.367.33903900.00.2.500.9001"/>
    <n v="0"/>
    <s v=""/>
    <x v="1"/>
    <m/>
  </r>
  <r>
    <x v="0"/>
    <x v="0"/>
    <x v="28"/>
    <s v="Limpar 9.200.000 metros de extensão de córregos, ramais e galerias."/>
    <s v="63.10.17.512.3008.2.367.33903900.00.2.500.9001.1"/>
    <n v="4704773.51"/>
    <n v="6111734.3199999966"/>
    <x v="0"/>
    <m/>
  </r>
  <r>
    <x v="0"/>
    <x v="0"/>
    <x v="28"/>
    <s v="Limpar 9.200.000 metros de extensão de córregos, ramais e galerias."/>
    <s v="64.10.15.452.3022.2.339.33903000.00.1.500.9001.0"/>
    <n v="238030.78"/>
    <n v="230906.79"/>
    <x v="2"/>
    <m/>
  </r>
  <r>
    <x v="0"/>
    <x v="0"/>
    <x v="28"/>
    <s v="Limpar 9.200.000 metros de extensão de córregos, ramais e galerias."/>
    <s v="64.10.15.452.3022.2.339.33903000.00.2.500.9001.1"/>
    <n v="103912"/>
    <n v="103912"/>
    <x v="3"/>
    <m/>
  </r>
  <r>
    <x v="0"/>
    <x v="0"/>
    <x v="28"/>
    <s v="Limpar 9.200.000 metros de extensão de córregos, ramais e galerias."/>
    <s v="64.10.15.452.3022.2.339.33903900.00.1.500.9001.0"/>
    <n v="3046421.17"/>
    <n v="3174554.07"/>
    <x v="0"/>
    <m/>
  </r>
  <r>
    <x v="0"/>
    <x v="0"/>
    <x v="28"/>
    <s v="Limpar 9.200.000 metros de extensão de córregos, ramais e galerias."/>
    <s v="64.10.15.452.3022.2.339.33903900.00.2.500.9001.1"/>
    <n v="41335.620000000003"/>
    <n v="41335.620000000003"/>
    <x v="3"/>
    <m/>
  </r>
  <r>
    <x v="0"/>
    <x v="0"/>
    <x v="28"/>
    <s v="Limpar 9.200.000 metros de extensão de córregos, ramais e galerias."/>
    <s v="64.10.17.512.3008.2.367.33903900.00.1.500.9001.0"/>
    <n v="5241530.25"/>
    <n v="5984372.3699999992"/>
    <x v="0"/>
    <m/>
  </r>
  <r>
    <x v="0"/>
    <x v="0"/>
    <x v="28"/>
    <s v="Limpar 9.200.000 metros de extensão de córregos, ramais e galerias."/>
    <s v="64.10.17.512.3008.2.367.33903900.00.2.500.9001.1"/>
    <n v="3756504.92"/>
    <n v="4134717.9200000009"/>
    <x v="0"/>
    <m/>
  </r>
  <r>
    <x v="0"/>
    <x v="0"/>
    <x v="28"/>
    <s v="Limpar 9.200.000 metros de extensão de córregos, ramais e galerias."/>
    <s v="65.10.15.452.3022.2.339.33903000.00.1.500.9001.0"/>
    <n v="152655.24"/>
    <n v="221482.76"/>
    <x v="0"/>
    <m/>
  </r>
  <r>
    <x v="0"/>
    <x v="0"/>
    <x v="28"/>
    <s v="Limpar 9.200.000 metros de extensão de córregos, ramais e galerias."/>
    <s v="65.10.15.452.3022.2.339.33903000.00.2.500.9001.1"/>
    <n v="0"/>
    <n v="50600"/>
    <x v="1"/>
    <m/>
  </r>
  <r>
    <x v="0"/>
    <x v="0"/>
    <x v="28"/>
    <s v="Limpar 9.200.000 metros de extensão de córregos, ramais e galerias."/>
    <s v="65.10.15.452.3022.2.339.33903900.00.1.500.9001.0"/>
    <n v="3280404.69"/>
    <n v="3564889.63"/>
    <x v="0"/>
    <m/>
  </r>
  <r>
    <x v="0"/>
    <x v="0"/>
    <x v="28"/>
    <s v="Limpar 9.200.000 metros de extensão de córregos, ramais e galerias."/>
    <s v="65.10.15.452.3022.2.339.33903900.00.2.500.9001.1"/>
    <n v="2851005.38"/>
    <n v="3148707.8200000008"/>
    <x v="0"/>
    <m/>
  </r>
  <r>
    <x v="0"/>
    <x v="0"/>
    <x v="28"/>
    <s v="Limpar 9.200.000 metros de extensão de córregos, ramais e galerias."/>
    <s v="65.10.17.512.3008.2.367.33903900.00.1.500.9001.0"/>
    <n v="4159384.97"/>
    <n v="4660532.8299999991"/>
    <x v="0"/>
    <m/>
  </r>
  <r>
    <x v="0"/>
    <x v="0"/>
    <x v="28"/>
    <s v="Limpar 9.200.000 metros de extensão de córregos, ramais e galerias."/>
    <s v="65.10.17.512.3008.2.367.33903900.00.2.500.9001.1"/>
    <n v="4028651.32"/>
    <n v="4010348.72"/>
    <x v="2"/>
    <m/>
  </r>
  <r>
    <x v="0"/>
    <x v="0"/>
    <x v="28"/>
    <s v="Limpar 9.200.000 metros de extensão de córregos, ramais e galerias."/>
    <s v="66.10.15.452.3022.2.339.33903000.00.1.500.9001.0"/>
    <n v="171761.9"/>
    <n v="171761.9"/>
    <x v="3"/>
    <m/>
  </r>
  <r>
    <x v="0"/>
    <x v="0"/>
    <x v="28"/>
    <s v="Limpar 9.200.000 metros de extensão de córregos, ramais e galerias."/>
    <s v="66.10.15.452.3022.2.339.33903000.00.2.500.9001.1"/>
    <n v="339610.83"/>
    <n v="415970.83999999997"/>
    <x v="0"/>
    <m/>
  </r>
  <r>
    <x v="0"/>
    <x v="0"/>
    <x v="28"/>
    <s v="Limpar 9.200.000 metros de extensão de córregos, ramais e galerias."/>
    <s v="66.10.15.452.3022.2.339.33903900.00.1.500.9001.0"/>
    <n v="3848073.26"/>
    <n v="4696927.8999999994"/>
    <x v="0"/>
    <m/>
  </r>
  <r>
    <x v="0"/>
    <x v="0"/>
    <x v="28"/>
    <s v="Limpar 9.200.000 metros de extensão de córregos, ramais e galerias."/>
    <s v="66.10.15.452.3022.2.339.33903900.00.2.500.9001.1"/>
    <n v="1515550.45"/>
    <n v="1819120.5000000002"/>
    <x v="0"/>
    <m/>
  </r>
  <r>
    <x v="0"/>
    <x v="0"/>
    <x v="28"/>
    <s v="Limpar 9.200.000 metros de extensão de córregos, ramais e galerias."/>
    <s v="66.10.17.512.3008.2.367.33903000.00.1.500.9001.0"/>
    <n v="50067"/>
    <n v="50067"/>
    <x v="3"/>
    <m/>
  </r>
  <r>
    <x v="0"/>
    <x v="0"/>
    <x v="28"/>
    <s v="Limpar 9.200.000 metros de extensão de córregos, ramais e galerias."/>
    <s v="66.10.17.512.3008.2.367.33903900.00.1.500.9001.0"/>
    <n v="6975381.7800000003"/>
    <n v="10305302.479999987"/>
    <x v="0"/>
    <m/>
  </r>
  <r>
    <x v="0"/>
    <x v="0"/>
    <x v="28"/>
    <s v="Limpar 9.200.000 metros de extensão de córregos, ramais e galerias."/>
    <s v="66.10.17.512.3008.2.367.33903900.00.2.500.9001.1"/>
    <n v="3315603.07"/>
    <n v="5130291.99"/>
    <x v="0"/>
    <m/>
  </r>
  <r>
    <x v="0"/>
    <x v="0"/>
    <x v="28"/>
    <s v="Limpar 9.200.000 metros de extensão de córregos, ramais e galerias."/>
    <s v="67.10.15.452.3022.2.339.33903000.00.1.500.9001.0"/>
    <n v="7178"/>
    <n v="41178"/>
    <x v="0"/>
    <m/>
  </r>
  <r>
    <x v="0"/>
    <x v="0"/>
    <x v="28"/>
    <s v="Limpar 9.200.000 metros de extensão de córregos, ramais e galerias."/>
    <s v="67.10.15.452.3022.2.339.33903000.00.1.500.9001.1"/>
    <n v="0"/>
    <s v=""/>
    <x v="1"/>
    <m/>
  </r>
  <r>
    <x v="0"/>
    <x v="0"/>
    <x v="28"/>
    <s v="Limpar 9.200.000 metros de extensão de córregos, ramais e galerias."/>
    <s v="67.10.15.452.3022.2.339.33903000.00.2.500.9001.1"/>
    <n v="48996"/>
    <s v=""/>
    <x v="0"/>
    <m/>
  </r>
  <r>
    <x v="0"/>
    <x v="0"/>
    <x v="28"/>
    <s v="Limpar 9.200.000 metros de extensão de córregos, ramais e galerias."/>
    <s v="67.10.15.452.3022.2.339.33903900.00.1.500.9001.0"/>
    <n v="1972514.76"/>
    <n v="1225711.8600000001"/>
    <x v="2"/>
    <m/>
  </r>
  <r>
    <x v="0"/>
    <x v="0"/>
    <x v="28"/>
    <s v="Limpar 9.200.000 metros de extensão de córregos, ramais e galerias."/>
    <s v="67.10.15.452.3022.2.339.33903900.00.2.500.9001.1"/>
    <n v="1540248.65"/>
    <n v="784216.88"/>
    <x v="2"/>
    <m/>
  </r>
  <r>
    <x v="0"/>
    <x v="0"/>
    <x v="28"/>
    <s v="Limpar 9.200.000 metros de extensão de córregos, ramais e galerias."/>
    <s v="67.10.17.512.3008.2.367.33903000.00.1.500.9001.0"/>
    <n v="89740"/>
    <n v="89740"/>
    <x v="3"/>
    <m/>
  </r>
  <r>
    <x v="0"/>
    <x v="0"/>
    <x v="28"/>
    <s v="Limpar 9.200.000 metros de extensão de córregos, ramais e galerias."/>
    <s v="67.10.17.512.3008.2.367.33903000.00.2.500.9001.1"/>
    <n v="23437.5"/>
    <n v="32775"/>
    <x v="0"/>
    <m/>
  </r>
  <r>
    <x v="0"/>
    <x v="0"/>
    <x v="28"/>
    <s v="Limpar 9.200.000 metros de extensão de córregos, ramais e galerias."/>
    <s v="67.10.17.512.3008.2.367.33903900.00.1.500.9001"/>
    <n v="564300.92000000004"/>
    <s v=""/>
    <x v="0"/>
    <m/>
  </r>
  <r>
    <x v="0"/>
    <x v="0"/>
    <x v="28"/>
    <s v="Limpar 9.200.000 metros de extensão de córregos, ramais e galerias."/>
    <s v="67.10.17.512.3008.2.367.33903900.00.1.500.9001.0"/>
    <n v="9008579.0299999993"/>
    <n v="7398397.8899999978"/>
    <x v="2"/>
    <m/>
  </r>
  <r>
    <x v="0"/>
    <x v="0"/>
    <x v="28"/>
    <s v="Limpar 9.200.000 metros de extensão de córregos, ramais e galerias."/>
    <s v="67.10.17.512.3008.2.367.33903900.00.2.500.9001"/>
    <n v="146870.62"/>
    <s v=""/>
    <x v="0"/>
    <m/>
  </r>
  <r>
    <x v="0"/>
    <x v="0"/>
    <x v="28"/>
    <s v="Limpar 9.200.000 metros de extensão de córregos, ramais e galerias."/>
    <s v="67.10.17.512.3008.2.367.33903900.00.2.500.9001.1"/>
    <n v="562657.28000000003"/>
    <n v="50636.63"/>
    <x v="2"/>
    <m/>
  </r>
  <r>
    <x v="0"/>
    <x v="0"/>
    <x v="28"/>
    <s v="Limpar 9.200.000 metros de extensão de córregos, ramais e galerias."/>
    <s v="68.10.15.452.3022.2.339.33903000.00.2.500.9001.1"/>
    <n v="108017"/>
    <n v="108017"/>
    <x v="3"/>
    <m/>
  </r>
  <r>
    <x v="0"/>
    <x v="0"/>
    <x v="28"/>
    <s v="Limpar 9.200.000 metros de extensão de córregos, ramais e galerias."/>
    <s v="68.10.15.452.3022.2.339.33903900.00.1.500.9001.0"/>
    <n v="2990111.59"/>
    <n v="3128459.2400000016"/>
    <x v="0"/>
    <m/>
  </r>
  <r>
    <x v="0"/>
    <x v="0"/>
    <x v="28"/>
    <s v="Limpar 9.200.000 metros de extensão de córregos, ramais e galerias."/>
    <s v="68.10.15.452.3022.2.339.33903900.00.2.500.9001.1"/>
    <n v="3352799.04"/>
    <n v="3869290.1500000004"/>
    <x v="0"/>
    <m/>
  </r>
  <r>
    <x v="0"/>
    <x v="0"/>
    <x v="28"/>
    <s v="Limpar 9.200.000 metros de extensão de córregos, ramais e galerias."/>
    <s v="68.10.17.512.3008.2.367.33903900.00.1.500.9001"/>
    <n v="1603248.52"/>
    <s v=""/>
    <x v="0"/>
    <m/>
  </r>
  <r>
    <x v="0"/>
    <x v="0"/>
    <x v="28"/>
    <s v="Limpar 9.200.000 metros de extensão de córregos, ramais e galerias."/>
    <s v="68.10.17.512.3008.2.367.33903900.00.1.500.9001.0"/>
    <n v="4242734.8099999996"/>
    <n v="9045470.0299999975"/>
    <x v="0"/>
    <m/>
  </r>
  <r>
    <x v="0"/>
    <x v="0"/>
    <x v="28"/>
    <s v="Limpar 9.200.000 metros de extensão de córregos, ramais e galerias."/>
    <s v="68.10.17.512.3008.2.367.33903900.00.1.500.9001.1"/>
    <n v="7265.75"/>
    <n v="127568.98999999999"/>
    <x v="0"/>
    <m/>
  </r>
  <r>
    <x v="0"/>
    <x v="0"/>
    <x v="28"/>
    <s v="Limpar 9.200.000 metros de extensão de córregos, ramais e galerias."/>
    <s v="68.10.17.512.3008.2.367.33903900.00.2.500.9001"/>
    <n v="190692.31"/>
    <s v=""/>
    <x v="0"/>
    <m/>
  </r>
  <r>
    <x v="0"/>
    <x v="0"/>
    <x v="28"/>
    <s v="Limpar 9.200.000 metros de extensão de córregos, ramais e galerias."/>
    <s v="68.10.17.512.3008.2.367.33903900.00.2.500.9001.1"/>
    <n v="4090925.13"/>
    <n v="4518479.75"/>
    <x v="0"/>
    <m/>
  </r>
  <r>
    <x v="0"/>
    <x v="0"/>
    <x v="28"/>
    <s v="Limpar 9.200.000 metros de extensão de córregos, ramais e galerias."/>
    <s v="69.10.15.452.3022.2.339.33903000.00.1.500.9001.0"/>
    <n v="555820.17000000004"/>
    <n v="555820.17000000004"/>
    <x v="3"/>
    <m/>
  </r>
  <r>
    <x v="0"/>
    <x v="0"/>
    <x v="28"/>
    <s v="Limpar 9.200.000 metros de extensão de córregos, ramais e galerias."/>
    <s v="69.10.15.452.3022.2.339.33903000.00.1.500.9001.1"/>
    <n v="240761"/>
    <n v="240761"/>
    <x v="3"/>
    <m/>
  </r>
  <r>
    <x v="0"/>
    <x v="0"/>
    <x v="28"/>
    <s v="Limpar 9.200.000 metros de extensão de córregos, ramais e galerias."/>
    <s v="69.10.15.452.3022.2.339.33903000.00.2.500.9001.1"/>
    <n v="281484.53999999998"/>
    <n v="281484.54000000004"/>
    <x v="3"/>
    <m/>
  </r>
  <r>
    <x v="0"/>
    <x v="0"/>
    <x v="28"/>
    <s v="Limpar 9.200.000 metros de extensão de córregos, ramais e galerias."/>
    <s v="69.10.15.452.3022.2.339.33903900.00.1.500.9001.0"/>
    <n v="3906958.71"/>
    <n v="3957217.83"/>
    <x v="0"/>
    <m/>
  </r>
  <r>
    <x v="0"/>
    <x v="0"/>
    <x v="28"/>
    <s v="Limpar 9.200.000 metros de extensão de córregos, ramais e galerias."/>
    <s v="69.10.15.452.3022.2.339.33903900.00.1.500.9001.1"/>
    <n v="400780.56"/>
    <n v="400780.56"/>
    <x v="3"/>
    <m/>
  </r>
  <r>
    <x v="0"/>
    <x v="0"/>
    <x v="28"/>
    <s v="Limpar 9.200.000 metros de extensão de córregos, ramais e galerias."/>
    <s v="69.10.15.452.3022.2.339.33903900.00.2.500.9001.1"/>
    <n v="1535559.38"/>
    <n v="2054737.98"/>
    <x v="0"/>
    <m/>
  </r>
  <r>
    <x v="0"/>
    <x v="0"/>
    <x v="28"/>
    <s v="Limpar 9.200.000 metros de extensão de córregos, ramais e galerias."/>
    <s v="69.10.17.512.3008.2.367.33903900.00.1.500.9001.0"/>
    <n v="6671191.7699999996"/>
    <n v="6822153.0599999987"/>
    <x v="0"/>
    <m/>
  </r>
  <r>
    <x v="0"/>
    <x v="0"/>
    <x v="28"/>
    <s v="Limpar 9.200.000 metros de extensão de córregos, ramais e galerias."/>
    <s v="69.10.17.512.3008.2.367.33903900.00.2.500.9001.1"/>
    <n v="2128385.6"/>
    <n v="3036311.5300000003"/>
    <x v="0"/>
    <m/>
  </r>
  <r>
    <x v="0"/>
    <x v="0"/>
    <x v="28"/>
    <s v="Limpar 9.200.000 metros de extensão de córregos, ramais e galerias."/>
    <s v="70.10.15.452.3022.2.339.33903000.00.1.500.9001.0"/>
    <n v="181584"/>
    <n v="181584"/>
    <x v="3"/>
    <m/>
  </r>
  <r>
    <x v="0"/>
    <x v="0"/>
    <x v="28"/>
    <s v="Limpar 9.200.000 metros de extensão de córregos, ramais e galerias."/>
    <s v="70.10.15.452.3022.2.339.33903000.00.2.500.9001.1"/>
    <n v="8370"/>
    <n v="45784.800000000003"/>
    <x v="0"/>
    <m/>
  </r>
  <r>
    <x v="0"/>
    <x v="0"/>
    <x v="28"/>
    <s v="Limpar 9.200.000 metros de extensão de córregos, ramais e galerias."/>
    <s v="70.10.15.452.3022.2.339.33903900.00.1.500.9001.0"/>
    <n v="1894543.11"/>
    <n v="1894543.12"/>
    <x v="0"/>
    <m/>
  </r>
  <r>
    <x v="0"/>
    <x v="0"/>
    <x v="28"/>
    <s v="Limpar 9.200.000 metros de extensão de córregos, ramais e galerias."/>
    <s v="70.10.15.452.3022.2.339.33903900.00.2.500.9001.1"/>
    <n v="0"/>
    <s v=""/>
    <x v="1"/>
    <m/>
  </r>
  <r>
    <x v="0"/>
    <x v="0"/>
    <x v="28"/>
    <s v="Limpar 9.200.000 metros de extensão de córregos, ramais e galerias."/>
    <s v="70.10.17.512.3008.2.367.33903900.00.1.500.9001"/>
    <n v="1618195"/>
    <s v=""/>
    <x v="0"/>
    <m/>
  </r>
  <r>
    <x v="0"/>
    <x v="0"/>
    <x v="28"/>
    <s v="Limpar 9.200.000 metros de extensão de córregos, ramais e galerias."/>
    <s v="70.10.17.512.3008.2.367.33903900.00.1.500.9001.0"/>
    <n v="4465747.53"/>
    <n v="9274582.2099999972"/>
    <x v="0"/>
    <m/>
  </r>
  <r>
    <x v="0"/>
    <x v="0"/>
    <x v="28"/>
    <s v="Limpar 9.200.000 metros de extensão de córregos, ramais e galerias."/>
    <s v="70.10.17.512.3008.2.367.33903900.00.2.500.9001.1"/>
    <n v="5959950.0599999996"/>
    <n v="9947952.3899999987"/>
    <x v="0"/>
    <m/>
  </r>
  <r>
    <x v="0"/>
    <x v="0"/>
    <x v="28"/>
    <s v="Limpar 9.200.000 metros de extensão de córregos, ramais e galerias."/>
    <s v="71.10.15.452.3022.2.339.33903000.00.1.500.9001.0"/>
    <n v="356684.21"/>
    <n v="75251.64"/>
    <x v="2"/>
    <m/>
  </r>
  <r>
    <x v="0"/>
    <x v="0"/>
    <x v="28"/>
    <s v="Limpar 9.200.000 metros de extensão de córregos, ramais e galerias."/>
    <s v="71.10.15.452.3022.2.339.33903000.00.2.500.9001.1"/>
    <n v="16461"/>
    <s v=""/>
    <x v="0"/>
    <m/>
  </r>
  <r>
    <x v="0"/>
    <x v="0"/>
    <x v="28"/>
    <s v="Limpar 9.200.000 metros de extensão de córregos, ramais e galerias."/>
    <s v="71.10.15.452.3022.2.339.33903900.00.1.500.9001.0"/>
    <n v="1341542.06"/>
    <n v="523286.24"/>
    <x v="2"/>
    <m/>
  </r>
  <r>
    <x v="0"/>
    <x v="0"/>
    <x v="28"/>
    <s v="Limpar 9.200.000 metros de extensão de córregos, ramais e galerias."/>
    <s v="71.10.15.452.3022.2.339.33903900.00.2.500.9001.1"/>
    <n v="321168.53999999998"/>
    <n v="331325.45"/>
    <x v="0"/>
    <m/>
  </r>
  <r>
    <x v="0"/>
    <x v="0"/>
    <x v="28"/>
    <s v="Limpar 9.200.000 metros de extensão de córregos, ramais e galerias."/>
    <s v="71.10.17.512.3008.2.367.33903900.00.1.500.9001.0"/>
    <n v="4727432.55"/>
    <n v="5244595.4999999981"/>
    <x v="0"/>
    <m/>
  </r>
  <r>
    <x v="0"/>
    <x v="0"/>
    <x v="28"/>
    <s v="Limpar 9.200.000 metros de extensão de córregos, ramais e galerias."/>
    <s v="71.10.17.512.3008.2.367.33903900.00.2.500.9001.1"/>
    <n v="3200522.5"/>
    <n v="4774553.3899999997"/>
    <x v="0"/>
    <m/>
  </r>
  <r>
    <x v="0"/>
    <x v="0"/>
    <x v="28"/>
    <s v="Limpar 9.200.000 metros de extensão de córregos, ramais e galerias."/>
    <s v="72.10.15.452.3022.2.339.33903000.00.1.500.9001.0"/>
    <n v="164948.19"/>
    <s v=""/>
    <x v="0"/>
    <m/>
  </r>
  <r>
    <x v="0"/>
    <x v="0"/>
    <x v="28"/>
    <s v="Limpar 9.200.000 metros de extensão de córregos, ramais e galerias."/>
    <s v="72.10.15.452.3022.2.339.33903000.00.2.500.9001.1"/>
    <n v="208844.6"/>
    <s v=""/>
    <x v="0"/>
    <m/>
  </r>
  <r>
    <x v="0"/>
    <x v="0"/>
    <x v="28"/>
    <s v="Limpar 9.200.000 metros de extensão de córregos, ramais e galerias."/>
    <s v="72.10.15.452.3022.2.339.33903900.00.1.500.9001.0"/>
    <n v="1791267.34"/>
    <s v=""/>
    <x v="0"/>
    <m/>
  </r>
  <r>
    <x v="0"/>
    <x v="0"/>
    <x v="28"/>
    <s v="Limpar 9.200.000 metros de extensão de córregos, ramais e galerias."/>
    <s v="72.10.15.452.3022.2.339.33903900.00.2.500.9001.1"/>
    <n v="172444.54"/>
    <s v=""/>
    <x v="0"/>
    <m/>
  </r>
  <r>
    <x v="0"/>
    <x v="0"/>
    <x v="28"/>
    <s v="Limpar 9.200.000 metros de extensão de córregos, ramais e galerias."/>
    <s v="72.10.17.512.3008.2.367.33903900.00.1.500.9001"/>
    <n v="614575.17000000004"/>
    <s v=""/>
    <x v="0"/>
    <m/>
  </r>
  <r>
    <x v="0"/>
    <x v="0"/>
    <x v="28"/>
    <s v="Limpar 9.200.000 metros de extensão de córregos, ramais e galerias."/>
    <s v="72.10.17.512.3008.2.367.33903900.00.1.500.9001.0"/>
    <n v="3109956.85"/>
    <s v=""/>
    <x v="0"/>
    <m/>
  </r>
  <r>
    <x v="0"/>
    <x v="0"/>
    <x v="28"/>
    <s v="Limpar 9.200.000 metros de extensão de córregos, ramais e galerias."/>
    <s v="72.10.17.512.3008.2.367.33903900.00.2.500.9001.1"/>
    <n v="1469417.58"/>
    <s v=""/>
    <x v="0"/>
    <m/>
  </r>
  <r>
    <x v="0"/>
    <x v="0"/>
    <x v="29"/>
    <s v="Recuperar 20.000.000 de metros quadrados de vias públicas utilizando recapeamento, micro pavimentação e manutenção de pavimento rígido."/>
    <s v="07.10.15.452.3022.1.137.44903900.08.2.759.1224"/>
    <n v="369450396.82999998"/>
    <s v=""/>
    <x v="0"/>
    <m/>
  </r>
  <r>
    <x v="0"/>
    <x v="0"/>
    <x v="29"/>
    <s v="Recuperar 20.000.000 de metros quadrados de vias públicas utilizando recapeamento, micro pavimentação e manutenção de pavimento rígido."/>
    <s v="12.10.15.452.3022.1.137.44903900.00.1.500.0003.1"/>
    <n v="107946924.31999999"/>
    <n v="118495942.03999996"/>
    <x v="0"/>
    <m/>
  </r>
  <r>
    <x v="0"/>
    <x v="0"/>
    <x v="29"/>
    <s v="Recuperar 20.000.000 de metros quadrados de vias públicas utilizando recapeamento, micro pavimentação e manutenção de pavimento rígido."/>
    <s v="12.10.15.452.3022.1.137.44903900.00.1.500.9001.0"/>
    <n v="237519630.86000001"/>
    <n v="240091367.6100004"/>
    <x v="0"/>
    <m/>
  </r>
  <r>
    <x v="0"/>
    <x v="0"/>
    <x v="29"/>
    <s v="Recuperar 20.000.000 de metros quadrados de vias públicas utilizando recapeamento, micro pavimentação e manutenção de pavimento rígido."/>
    <s v="12.10.15.452.3022.1.137.44903900.00.1.500.9001.1"/>
    <n v="411162113.37"/>
    <n v="460938072.02999932"/>
    <x v="0"/>
    <m/>
  </r>
  <r>
    <x v="0"/>
    <x v="0"/>
    <x v="29"/>
    <s v="Recuperar 20.000.000 de metros quadrados de vias públicas utilizando recapeamento, micro pavimentação e manutenção de pavimento rígido."/>
    <s v="12.10.15.452.3022.1.137.44903900.00.1.501.9001.1"/>
    <n v="104782268.23999999"/>
    <n v="161123465.88999993"/>
    <x v="0"/>
    <m/>
  </r>
  <r>
    <x v="0"/>
    <x v="0"/>
    <x v="29"/>
    <s v="Recuperar 20.000.000 de metros quadrados de vias públicas utilizando recapeamento, micro pavimentação e manutenção de pavimento rígido."/>
    <s v="12.10.15.452.3022.1.137.44903900.00.2.500.9001"/>
    <n v="1540235837.24"/>
    <s v=""/>
    <x v="0"/>
    <m/>
  </r>
  <r>
    <x v="0"/>
    <x v="0"/>
    <x v="29"/>
    <s v="Recuperar 20.000.000 de metros quadrados de vias públicas utilizando recapeamento, micro pavimentação e manutenção de pavimento rígido."/>
    <s v="98.12.15.452.3022.1.137.44903900.08.1.759.0402.0"/>
    <n v="7500000"/>
    <n v="7500000.0000000009"/>
    <x v="3"/>
    <m/>
  </r>
  <r>
    <x v="0"/>
    <x v="0"/>
    <x v="30"/>
    <s v="Assegurar que o Tempo Médio de Atendimento do serviço de Tapa Buraco permaneça inferior a dez dias."/>
    <s v="12.10.15.452.3022.2.340.33903000.00.1.500.9001.0"/>
    <n v="59833285.68"/>
    <n v="59833285.680000179"/>
    <x v="0"/>
    <m/>
  </r>
  <r>
    <x v="0"/>
    <x v="0"/>
    <x v="30"/>
    <s v="Assegurar que o Tempo Médio de Atendimento do serviço de Tapa Buraco permaneça inferior a dez dias."/>
    <s v="12.10.15.452.3022.2.340.33903000.00.1.500.9001.1"/>
    <n v="70328973.200000003"/>
    <n v="77495166.679999903"/>
    <x v="0"/>
    <m/>
  </r>
  <r>
    <x v="0"/>
    <x v="0"/>
    <x v="30"/>
    <s v="Assegurar que o Tempo Médio de Atendimento do serviço de Tapa Buraco permaneça inferior a dez dias."/>
    <s v="12.10.15.452.3022.2.340.33903500.00.1.500.9001.1"/>
    <n v="0"/>
    <s v=""/>
    <x v="1"/>
    <m/>
  </r>
  <r>
    <x v="0"/>
    <x v="0"/>
    <x v="30"/>
    <s v="Assegurar que o Tempo Médio de Atendimento do serviço de Tapa Buraco permaneça inferior a dez dias."/>
    <s v="12.10.15.452.3022.2.340.33903900.00.1.500.9001.0"/>
    <n v="154797981.55000001"/>
    <n v="155023724.69000027"/>
    <x v="0"/>
    <m/>
  </r>
  <r>
    <x v="0"/>
    <x v="0"/>
    <x v="30"/>
    <s v="Assegurar que o Tempo Médio de Atendimento do serviço de Tapa Buraco permaneça inferior a dez dias."/>
    <s v="12.10.15.452.3022.2.340.33903900.00.1.500.9001.1"/>
    <n v="187210726.53"/>
    <n v="219580462.06999964"/>
    <x v="0"/>
    <m/>
  </r>
  <r>
    <x v="1"/>
    <x v="6"/>
    <x v="31"/>
    <s v="Pavimentar 480.000 metros quadrados de vias sem asfalto, priorizando aquelas atendidas por transporte público."/>
    <s v="07.10.15.452.3022.1.137.44903900.08.1.759.1224.1"/>
    <n v="30292564.010000002"/>
    <n v="64389790.44000002"/>
    <x v="0"/>
    <m/>
  </r>
  <r>
    <x v="1"/>
    <x v="6"/>
    <x v="31"/>
    <s v="Pavimentar 480.000 metros quadrados de vias sem asfalto, priorizando aquelas atendidas por transporte público."/>
    <s v="07.10.15.452.3022.1.137.44905100.08.1.759.1224.1"/>
    <n v="29087571.789999999"/>
    <n v="41784842.149999984"/>
    <x v="0"/>
    <m/>
  </r>
  <r>
    <x v="1"/>
    <x v="6"/>
    <x v="31"/>
    <s v="Pavimentar 480.000 metros quadrados de vias sem asfalto, priorizando aquelas atendidas por transporte público."/>
    <s v="12.10.15.452.3022.1.137.44905100.00.1.500.0003.0"/>
    <n v="109263976.81"/>
    <n v="120546722.77999994"/>
    <x v="0"/>
    <m/>
  </r>
  <r>
    <x v="1"/>
    <x v="6"/>
    <x v="31"/>
    <s v="Pavimentar 480.000 metros quadrados de vias sem asfalto, priorizando aquelas atendidas por transporte público."/>
    <s v="12.10.15.452.3022.1.137.44905100.00.1.500.0003.1"/>
    <n v="33057429.800000001"/>
    <n v="61827263.220000051"/>
    <x v="0"/>
    <m/>
  </r>
  <r>
    <x v="1"/>
    <x v="6"/>
    <x v="31"/>
    <s v="Pavimentar 480.000 metros quadrados de vias sem asfalto, priorizando aquelas atendidas por transporte público."/>
    <s v="12.10.15.452.3022.1.137.44905100.00.1.500.9001.0"/>
    <n v="0"/>
    <s v=""/>
    <x v="1"/>
    <m/>
  </r>
  <r>
    <x v="1"/>
    <x v="6"/>
    <x v="31"/>
    <s v="Pavimentar 480.000 metros quadrados de vias sem asfalto, priorizando aquelas atendidas por transporte público."/>
    <s v="12.10.15.452.3022.1.137.44905100.00.1.500.9001.1"/>
    <n v="0"/>
    <n v="2713990.19"/>
    <x v="1"/>
    <m/>
  </r>
  <r>
    <x v="1"/>
    <x v="6"/>
    <x v="31"/>
    <s v="Pavimentar 480.000 metros quadrados de vias sem asfalto, priorizando aquelas atendidas por transporte público."/>
    <s v="12.10.15.452.3022.1.137.44905100.00.1.501.9001.1"/>
    <n v="45824.19"/>
    <n v="45824.19"/>
    <x v="3"/>
    <m/>
  </r>
  <r>
    <x v="1"/>
    <x v="6"/>
    <x v="31"/>
    <s v="Pavimentar 480.000 metros quadrados de vias sem asfalto, priorizando aquelas atendidas por transporte público."/>
    <s v="12.10.15.452.3022.1.137.44905100.00.2.500.9001.1"/>
    <n v="9636299.8699999992"/>
    <n v="21961159.060000006"/>
    <x v="0"/>
    <m/>
  </r>
  <r>
    <x v="1"/>
    <x v="6"/>
    <x v="31"/>
    <s v="Pavimentar 480.000 metros quadrados de vias sem asfalto, priorizando aquelas atendidas por transporte público."/>
    <s v="98.12.15.452.3022.1.137.44905100.08.1.759.0402.1"/>
    <n v="3749148.09"/>
    <n v="10825933.950000009"/>
    <x v="0"/>
    <m/>
  </r>
  <r>
    <x v="0"/>
    <x v="0"/>
    <x v="32"/>
    <s v="Realizar 260 obras de manutenção, recuperação ou reforço em pontes, pontilhões, viadutos, passarelas ou túneis."/>
    <s v="22.10.15.451.3009.5.187.449039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39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3900.00"/>
    <n v="4509864.58"/>
    <s v=""/>
    <x v="0"/>
    <m/>
  </r>
  <r>
    <x v="0"/>
    <x v="0"/>
    <x v="32"/>
    <s v="Realizar 260 obras de manutenção, recuperação ou reforço em pontes, pontilhões, viadutos, passarelas ou túneis."/>
    <s v="22.10.15.451.3009.5.187.449039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1638002.5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2003473.81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18182406.25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5169940.43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7563736.7999999998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9999998.8200000003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11448057.859999999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4679764.6500000004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24277407.91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47723094.350000001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45335745.380000003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19808524.870000001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1841459.72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21490040.98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123107.79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101227.13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142290.68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1716397.78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5198246.6500000004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1828640.48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2195966.42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1264572.32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4191082.87"/>
    <s v=""/>
    <x v="0"/>
    <m/>
  </r>
  <r>
    <x v="0"/>
    <x v="0"/>
    <x v="32"/>
    <s v="Realizar 260 obras de manutenção, recuperação ou reforço em pontes, pontilhões, viadutos, passarelas ou túneis."/>
    <s v="22.10.15.451.3009.5.187.449051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187.44905100.00"/>
    <n v="7820179.9299999997"/>
    <s v=""/>
    <x v="0"/>
    <m/>
  </r>
  <r>
    <x v="0"/>
    <x v="0"/>
    <x v="32"/>
    <s v="Realizar 260 obras de manutenção, recuperação ou reforço em pontes, pontilhões, viadutos, passarelas ou túneis."/>
    <s v="22.10.15.451.3009.5.287.44903900.00"/>
    <n v="269221.19"/>
    <s v=""/>
    <x v="0"/>
    <m/>
  </r>
  <r>
    <x v="0"/>
    <x v="0"/>
    <x v="32"/>
    <s v="Realizar 260 obras de manutenção, recuperação ou reforço em pontes, pontilhões, viadutos, passarelas ou túneis."/>
    <s v="22.10.15.451.3009.5.287.449039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287.44903900.00"/>
    <n v="840812.58"/>
    <s v=""/>
    <x v="0"/>
    <m/>
  </r>
  <r>
    <x v="0"/>
    <x v="0"/>
    <x v="32"/>
    <s v="Realizar 260 obras de manutenção, recuperação ou reforço em pontes, pontilhões, viadutos, passarelas ou túneis."/>
    <s v="22.10.15.451.3009.5.287.44903900.00"/>
    <n v="864713.72"/>
    <s v=""/>
    <x v="0"/>
    <m/>
  </r>
  <r>
    <x v="0"/>
    <x v="0"/>
    <x v="32"/>
    <s v="Realizar 260 obras de manutenção, recuperação ou reforço em pontes, pontilhões, viadutos, passarelas ou túneis."/>
    <s v="22.10.15.451.3009.5.287.449039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287.449039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287.44903900.00"/>
    <n v="219163.9"/>
    <s v=""/>
    <x v="0"/>
    <m/>
  </r>
  <r>
    <x v="0"/>
    <x v="0"/>
    <x v="32"/>
    <s v="Realizar 260 obras de manutenção, recuperação ou reforço em pontes, pontilhões, viadutos, passarelas ou túneis."/>
    <s v="22.10.15.451.3009.5.287.44903900.00"/>
    <n v="373323.27"/>
    <s v=""/>
    <x v="0"/>
    <m/>
  </r>
  <r>
    <x v="0"/>
    <x v="0"/>
    <x v="32"/>
    <s v="Realizar 260 obras de manutenção, recuperação ou reforço em pontes, pontilhões, viadutos, passarelas ou túneis."/>
    <s v="22.10.15.451.3009.5.287.44903900.00"/>
    <n v="0"/>
    <s v=""/>
    <x v="1"/>
    <m/>
  </r>
  <r>
    <x v="0"/>
    <x v="0"/>
    <x v="32"/>
    <s v="Realizar 260 obras de manutenção, recuperação ou reforço em pontes, pontilhões, viadutos, passarelas ou túneis."/>
    <s v="22.10.15.451.3009.5.287.44903900.00"/>
    <n v="2728035.9"/>
    <s v=""/>
    <x v="0"/>
    <m/>
  </r>
  <r>
    <x v="0"/>
    <x v="0"/>
    <x v="32"/>
    <s v="Realizar 260 obras de manutenção, recuperação ou reforço em pontes, pontilhões, viadutos, passarelas ou túneis."/>
    <s v="22.10.15.451.3009.5.287.44903900.00"/>
    <n v="22346.240000000002"/>
    <s v=""/>
    <x v="0"/>
    <m/>
  </r>
  <r>
    <x v="0"/>
    <x v="0"/>
    <x v="32"/>
    <s v="Realizar 260 obras de manutenção, recuperação ou reforço em pontes, pontilhões, viadutos, passarelas ou túneis."/>
    <s v="22.10.15.451.3009.5.287.44909200.00"/>
    <n v="26151.78"/>
    <s v=""/>
    <x v="0"/>
    <m/>
  </r>
  <r>
    <x v="0"/>
    <x v="0"/>
    <x v="32"/>
    <s v="Realizar 260 obras de manutenção, recuperação ou reforço em pontes, pontilhões, viadutos, passarelas ou túneis."/>
    <s v="98.22.15.451.3009.5.187.44905100.08"/>
    <n v="20433263.289999999"/>
    <s v=""/>
    <x v="0"/>
    <m/>
  </r>
  <r>
    <x v="0"/>
    <x v="0"/>
    <x v="32"/>
    <s v="Realizar 260 obras de manutenção, recuperação ou reforço em pontes, pontilhões, viadutos, passarelas ou túneis."/>
    <s v="98.22.15.451.3009.5.187.44905100.08"/>
    <n v="13046297.689999999"/>
    <s v=""/>
    <x v="0"/>
    <m/>
  </r>
  <r>
    <x v="0"/>
    <x v="0"/>
    <x v="32"/>
    <s v="Realizar 260 obras de manutenção, recuperação ou reforço em pontes, pontilhões, viadutos, passarelas ou túneis."/>
    <s v="98.22.15.451.3009.5.187.44905100.08"/>
    <n v="0"/>
    <s v=""/>
    <x v="1"/>
    <m/>
  </r>
  <r>
    <x v="0"/>
    <x v="0"/>
    <x v="32"/>
    <s v="Realizar 260 obras de manutenção, recuperação ou reforço em pontes, pontilhões, viadutos, passarelas ou túneis."/>
    <s v="98.22.15.451.3009.5.187.44905100.08"/>
    <n v="0"/>
    <s v=""/>
    <x v="1"/>
    <m/>
  </r>
  <r>
    <x v="0"/>
    <x v="0"/>
    <x v="32"/>
    <s v="Realizar 260 obras de manutenção, recuperação ou reforço em pontes, pontilhões, viadutos, passarelas ou túneis."/>
    <s v="98.22.15.451.3009.5.187.44905100.08"/>
    <n v="0"/>
    <s v=""/>
    <x v="1"/>
    <m/>
  </r>
  <r>
    <x v="0"/>
    <x v="0"/>
    <x v="32"/>
    <s v="Realizar 260 obras de manutenção, recuperação ou reforço em pontes, pontilhões, viadutos, passarelas ou túneis."/>
    <s v="98.22.15.451.3009.5.187.44905100.08"/>
    <n v="0"/>
    <s v=""/>
    <x v="1"/>
    <m/>
  </r>
  <r>
    <x v="0"/>
    <x v="0"/>
    <x v="32"/>
    <s v="Realizar 260 obras de manutenção, recuperação ou reforço em pontes, pontilhões, viadutos, passarelas ou túneis."/>
    <s v="98.22.15.451.3009.5.187.44905100.08"/>
    <n v="0"/>
    <s v=""/>
    <x v="1"/>
    <m/>
  </r>
  <r>
    <x v="0"/>
    <x v="0"/>
    <x v="32"/>
    <s v="Realizar 260 obras de manutenção, recuperação ou reforço em pontes, pontilhões, viadutos, passarelas ou túneis."/>
    <s v="98.22.15.451.3009.5.187.44905100.08"/>
    <n v="0"/>
    <s v=""/>
    <x v="1"/>
    <m/>
  </r>
  <r>
    <x v="0"/>
    <x v="0"/>
    <x v="32"/>
    <s v="Realizar 260 obras de manutenção, recuperação ou reforço em pontes, pontilhões, viadutos, passarelas ou túneis."/>
    <s v="98.22.15.451.3009.5.187.44905100.08"/>
    <n v="0"/>
    <s v=""/>
    <x v="1"/>
    <m/>
  </r>
  <r>
    <x v="0"/>
    <x v="0"/>
    <x v="32"/>
    <s v="Realizar 260 obras de manutenção, recuperação ou reforço em pontes, pontilhões, viadutos, passarelas ou túneis."/>
    <s v="98.22.15.451.3009.5.187.44905100.08"/>
    <n v="0"/>
    <s v=""/>
    <x v="1"/>
    <m/>
  </r>
  <r>
    <x v="0"/>
    <x v="0"/>
    <x v="32"/>
    <s v="Realizar 260 obras de manutenção, recuperação ou reforço em pontes, pontilhões, viadutos, passarelas ou túneis."/>
    <s v="98.22.15.451.3009.5.187.44905100.08"/>
    <n v="0"/>
    <s v=""/>
    <x v="1"/>
    <m/>
  </r>
  <r>
    <x v="0"/>
    <x v="0"/>
    <x v="32"/>
    <s v="Realizar 260 obras de manutenção, recuperação ou reforço em pontes, pontilhões, viadutos, passarelas ou túneis."/>
    <s v="98.22.15.451.3009.5.187.44905100.08"/>
    <n v="0"/>
    <s v=""/>
    <x v="1"/>
    <m/>
  </r>
  <r>
    <x v="0"/>
    <x v="0"/>
    <x v="32"/>
    <s v="Realizar 260 obras de manutenção, recuperação ou reforço em pontes, pontilhões, viadutos, passarelas ou túneis."/>
    <s v="98.22.15.451.3009.5.187.44905100.08"/>
    <n v="0"/>
    <s v=""/>
    <x v="1"/>
    <m/>
  </r>
  <r>
    <x v="0"/>
    <x v="0"/>
    <x v="32"/>
    <s v="Realizar 260 obras de manutenção, recuperação ou reforço em pontes, pontilhões, viadutos, passarelas ou túneis."/>
    <s v="98.22.15.451.3009.5.187.44905100.08"/>
    <n v="0"/>
    <s v=""/>
    <x v="1"/>
    <m/>
  </r>
  <r>
    <x v="0"/>
    <x v="0"/>
    <x v="32"/>
    <s v="Realizar 260 obras de manutenção, recuperação ou reforço em pontes, pontilhões, viadutos, passarelas ou túneis."/>
    <s v="98.22.15.451.3009.5.187.44905100.08"/>
    <n v="0"/>
    <s v=""/>
    <x v="1"/>
    <m/>
  </r>
  <r>
    <x v="0"/>
    <x v="0"/>
    <x v="32"/>
    <s v="Realizar 260 obras de manutenção, recuperação ou reforço em pontes, pontilhões, viadutos, passarelas ou túneis."/>
    <s v="98.22.15.451.3009.5.187.44905100.08"/>
    <n v="0"/>
    <s v=""/>
    <x v="1"/>
    <m/>
  </r>
  <r>
    <x v="0"/>
    <x v="0"/>
    <x v="32"/>
    <s v="Realizar 260 obras de manutenção, recuperação ou reforço em pontes, pontilhões, viadutos, passarelas ou túneis."/>
    <s v="98.22.15.451.3009.5.287.44903900.08"/>
    <n v="0"/>
    <s v=""/>
    <x v="1"/>
    <m/>
  </r>
  <r>
    <x v="0"/>
    <x v="0"/>
    <x v="32"/>
    <s v="Realizar 260 obras de manutenção, recuperação ou reforço em pontes, pontilhões, viadutos, passarelas ou túneis."/>
    <s v="98.22.15.451.3009.5.287.44903900.08"/>
    <n v="0"/>
    <s v=""/>
    <x v="1"/>
    <m/>
  </r>
  <r>
    <x v="0"/>
    <x v="0"/>
    <x v="32"/>
    <s v="Realizar 260 obras de manutenção, recuperação ou reforço em pontes, pontilhões, viadutos, passarelas ou túneis."/>
    <s v="98.22.15.451.3009.5.287.44903900.08"/>
    <n v="0"/>
    <s v=""/>
    <x v="1"/>
    <m/>
  </r>
  <r>
    <x v="0"/>
    <x v="0"/>
    <x v="33"/>
    <s v="Realizar 18 ações para a redução do índice de mortes no trânsito."/>
    <s v="20.10.26.785.3009.2.098.33903900.00.1.500.9001.0"/>
    <n v="31036434.010000002"/>
    <n v="33408602.960000008"/>
    <x v="0"/>
    <m/>
  </r>
  <r>
    <x v="0"/>
    <x v="0"/>
    <x v="33"/>
    <s v="Realizar 18 ações para a redução do índice de mortes no trânsito."/>
    <s v="87.10.14.422.3009.4.657.33903900.08"/>
    <n v="0"/>
    <s v=""/>
    <x v="1"/>
    <m/>
  </r>
  <r>
    <x v="0"/>
    <x v="0"/>
    <x v="33"/>
    <s v="Realizar 18 ações para a redução do índice de mortes no trânsito."/>
    <s v="87.10.26.126.3011.1.220.44904000.08.1.752.0626"/>
    <n v="0"/>
    <s v=""/>
    <x v="1"/>
    <m/>
  </r>
  <r>
    <x v="0"/>
    <x v="0"/>
    <x v="33"/>
    <s v="Realizar 18 ações para a redução do índice de mortes no trânsito."/>
    <s v="87.10.26.572.3009.4.658.33903900.08.1.752.0626.0"/>
    <n v="93009176.590000004"/>
    <n v="90190639.13000004"/>
    <x v="2"/>
    <m/>
  </r>
  <r>
    <x v="0"/>
    <x v="0"/>
    <x v="33"/>
    <s v="Realizar 18 ações para a redução do índice de mortes no trânsito."/>
    <s v="87.10.26.572.3009.4.702.33903900.08.1.752.0626.0"/>
    <n v="415925305"/>
    <s v=""/>
    <x v="0"/>
    <m/>
  </r>
  <r>
    <x v="0"/>
    <x v="0"/>
    <x v="33"/>
    <s v="Realizar 18 ações para a redução do índice de mortes no trânsito."/>
    <s v="87.10.26.572.3009.4.703.33903900.08.1.752.0626"/>
    <n v="106963849.08"/>
    <s v=""/>
    <x v="0"/>
    <m/>
  </r>
  <r>
    <x v="0"/>
    <x v="0"/>
    <x v="33"/>
    <s v="Realizar 18 ações para a redução do índice de mortes no trânsito."/>
    <s v="87.10.26.572.3009.6.841.33903900.08.1.752.0626.1"/>
    <n v="0"/>
    <s v=""/>
    <x v="1"/>
    <m/>
  </r>
  <r>
    <x v="0"/>
    <x v="0"/>
    <x v="33"/>
    <s v="Realizar 18 ações para a redução do índice de mortes no trânsito."/>
    <s v="98.20.15.452.3009.3.757.44903900.08.1.759.0402.1"/>
    <n v="2173769.0499999998"/>
    <n v="2540525.3600000013"/>
    <x v="0"/>
    <m/>
  </r>
  <r>
    <x v="0"/>
    <x v="0"/>
    <x v="33"/>
    <s v="Realizar 18 ações para a redução do índice de mortes no trânsito."/>
    <s v="98.20.15.452.3009.3.757.44905100.08.1.759.0402.0"/>
    <n v="2731531.99"/>
    <n v="2731531.9899999998"/>
    <x v="3"/>
    <m/>
  </r>
  <r>
    <x v="1"/>
    <x v="6"/>
    <x v="34"/>
    <s v="Realizar a manutenção de 1.500.000 metros quadrados de calçadas."/>
    <s v="07.10.15.452.3006.1.169.44903900.08.1.759.1224.1"/>
    <n v="1212723.67"/>
    <n v="2911100.54"/>
    <x v="0"/>
    <m/>
  </r>
  <r>
    <x v="1"/>
    <x v="6"/>
    <x v="34"/>
    <s v="Realizar a manutenção de 1.500.000 metros quadrados de calçadas."/>
    <s v="12.10.15.452.3006.1.169.44903900.00.1.500.0003.0"/>
    <n v="1233118.96"/>
    <n v="1549617.18"/>
    <x v="0"/>
    <m/>
  </r>
  <r>
    <x v="1"/>
    <x v="6"/>
    <x v="34"/>
    <s v="Realizar a manutenção de 1.500.000 metros quadrados de calçadas."/>
    <s v="98.12.15.452.3006.1.169.44903900.08.1.759.0402.0"/>
    <n v="16363392.630000001"/>
    <n v="22646267.000000004"/>
    <x v="0"/>
    <m/>
  </r>
  <r>
    <x v="1"/>
    <x v="6"/>
    <x v="34"/>
    <s v="Realizar a manutenção de 1.500.000 metros quadrados de calçadas."/>
    <s v="98.12.15.452.3006.1.169.44903900.08.1.759.0402.1"/>
    <n v="314169.94"/>
    <n v="919310.30999999994"/>
    <x v="0"/>
    <m/>
  </r>
  <r>
    <x v="1"/>
    <x v="6"/>
    <x v="34"/>
    <s v="Realizar a manutenção de 1.500.000 metros quadrados de calçadas."/>
    <s v="98.12.15.452.3006.1.169.44903900.08.2.759.0402.1"/>
    <n v="4086124.41"/>
    <n v="5979433.1900000013"/>
    <x v="0"/>
    <m/>
  </r>
  <r>
    <x v="1"/>
    <x v="6"/>
    <x v="34"/>
    <s v="Realizar a manutenção de 1.500.000 metros quadrados de calçadas."/>
    <s v="98.22.26.453.3009.5.105.44903900.08"/>
    <n v="0"/>
    <s v=""/>
    <x v="1"/>
    <m/>
  </r>
  <r>
    <x v="1"/>
    <x v="6"/>
    <x v="34"/>
    <s v="Realizar a manutenção de 1.500.000 metros quadrados de calçadas."/>
    <s v="98.22.26.453.3009.5.105.44905100.08"/>
    <n v="0"/>
    <s v=""/>
    <x v="1"/>
    <m/>
  </r>
  <r>
    <x v="1"/>
    <x v="7"/>
    <x v="35"/>
    <s v="Implantar dez Territórios Educadores."/>
    <s v="98.29.15.451.3022.3.664.44905100.08"/>
    <n v="2861768.5"/>
    <s v=""/>
    <x v="0"/>
    <m/>
  </r>
  <r>
    <x v="1"/>
    <x v="7"/>
    <x v="35"/>
    <s v="Implantar dez Territórios Educadores."/>
    <s v="98.29.15.451.3022.3.664.44913900.08"/>
    <n v="579470.92000000004"/>
    <s v=""/>
    <x v="0"/>
    <m/>
  </r>
  <r>
    <x v="0"/>
    <x v="0"/>
    <x v="36"/>
    <s v="Implantar 300 quilômetros de estruturas cicloviárias."/>
    <s v="20.10.26.785.3009.1.097.44905100.00.1.500.0003.0"/>
    <n v="19518800.100000001"/>
    <n v="28834921.380000003"/>
    <x v="0"/>
    <m/>
  </r>
  <r>
    <x v="0"/>
    <x v="0"/>
    <x v="36"/>
    <s v="Implantar 300 quilômetros de estruturas cicloviárias."/>
    <s v="98.20.26.785.3009.1.097.44905100.08.1.759.0402.0"/>
    <n v="1602839.13"/>
    <n v="1582259.15"/>
    <x v="2"/>
    <m/>
  </r>
  <r>
    <x v="0"/>
    <x v="0"/>
    <x v="37"/>
    <s v="Implantar o Aquático: Sistema de Transporte Público Hidroviário, na represa Billings."/>
    <s v="20.50.26.453.3009.5.362.44903900.00.1.500.0003.0"/>
    <n v="3381659.46"/>
    <n v="1886419.22"/>
    <x v="2"/>
    <m/>
  </r>
  <r>
    <x v="0"/>
    <x v="0"/>
    <x v="37"/>
    <s v="Implantar o Aquático: Sistema de Transporte Público Hidroviário, na represa Billings."/>
    <s v="20.50.26.453.3009.5.362.44906100.00.1.500.0003.0"/>
    <n v="14876090"/>
    <n v="7438045"/>
    <x v="2"/>
    <m/>
  </r>
  <r>
    <x v="0"/>
    <x v="0"/>
    <x v="37"/>
    <s v="Implantar o Aquático: Sistema de Transporte Público Hidroviário, na represa Billings."/>
    <s v="20.50.26.453.3009.5.362.44906100.00.1.500.0003.1"/>
    <n v="13239019.039999999"/>
    <n v="6619509.5199999996"/>
    <x v="2"/>
    <m/>
  </r>
  <r>
    <x v="0"/>
    <x v="0"/>
    <x v="37"/>
    <s v="Implantar o Aquático: Sistema de Transporte Público Hidroviário, na represa Billings."/>
    <s v="98.20.26.453.3009.5.362.44905100.08.1.759.0402.0"/>
    <n v="1673826.69"/>
    <n v="1703441.5400000005"/>
    <x v="0"/>
    <m/>
  </r>
  <r>
    <x v="0"/>
    <x v="0"/>
    <x v="38"/>
    <s v="Viabilizar a implantação de corredores de ônibus no modelo BRT (Bus Rapid Transit) na Avenida Aricanduva e na Radial Leste."/>
    <s v="22.10.26.453.3009.1.094.44903900.00"/>
    <n v="0"/>
    <s v=""/>
    <x v="1"/>
    <m/>
  </r>
  <r>
    <x v="0"/>
    <x v="0"/>
    <x v="38"/>
    <s v="Viabilizar a implantação de corredores de ônibus no modelo BRT (Bus Rapid Transit) na Avenida Aricanduva e na Radial Leste."/>
    <s v="22.10.26.453.3009.1.094.44903900.00"/>
    <n v="0"/>
    <s v=""/>
    <x v="1"/>
    <m/>
  </r>
  <r>
    <x v="0"/>
    <x v="0"/>
    <x v="38"/>
    <s v="Viabilizar a implantação de corredores de ônibus no modelo BRT (Bus Rapid Transit) na Avenida Aricanduva e na Radial Leste."/>
    <s v="22.10.26.453.3009.1.094.44903900.00"/>
    <n v="5206.76"/>
    <s v=""/>
    <x v="0"/>
    <m/>
  </r>
  <r>
    <x v="0"/>
    <x v="0"/>
    <x v="38"/>
    <s v="Viabilizar a implantação de corredores de ônibus no modelo BRT (Bus Rapid Transit) na Avenida Aricanduva e na Radial Leste."/>
    <s v="22.10.26.453.3009.1.094.44903900.00"/>
    <n v="0"/>
    <s v=""/>
    <x v="1"/>
    <m/>
  </r>
  <r>
    <x v="0"/>
    <x v="0"/>
    <x v="38"/>
    <s v="Viabilizar a implantação de corredores de ônibus no modelo BRT (Bus Rapid Transit) na Avenida Aricanduva e na Radial Leste."/>
    <s v="22.10.26.453.3009.1.094.44903900.00"/>
    <n v="176327.4"/>
    <s v=""/>
    <x v="0"/>
    <m/>
  </r>
  <r>
    <x v="0"/>
    <x v="0"/>
    <x v="38"/>
    <s v="Viabilizar a implantação de corredores de ônibus no modelo BRT (Bus Rapid Transit) na Avenida Aricanduva e na Radial Leste."/>
    <s v="22.10.26.453.3009.1.094.44903900.00"/>
    <n v="84782.34"/>
    <s v=""/>
    <x v="0"/>
    <m/>
  </r>
  <r>
    <x v="0"/>
    <x v="0"/>
    <x v="38"/>
    <s v="Viabilizar a implantação de corredores de ônibus no modelo BRT (Bus Rapid Transit) na Avenida Aricanduva e na Radial Leste."/>
    <s v="22.10.26.453.3009.1.094.44903900.00"/>
    <n v="0"/>
    <s v=""/>
    <x v="1"/>
    <m/>
  </r>
  <r>
    <x v="0"/>
    <x v="0"/>
    <x v="39"/>
    <s v="Viabilizar 40 quilômetros de novos corredores de ônibus."/>
    <s v="20.50.26.453.3009.1.099.44906100.00.1.500.0003.1"/>
    <n v="3605051.52"/>
    <n v="1802525.7600000002"/>
    <x v="2"/>
    <m/>
  </r>
  <r>
    <x v="0"/>
    <x v="0"/>
    <x v="39"/>
    <s v="Viabilizar 40 quilômetros de novos corredores de ônibus."/>
    <s v="20.50.26.453.3009.5.392.44905100.00.1.500.0003.0"/>
    <n v="13335026.6"/>
    <n v="14232818.77"/>
    <x v="0"/>
    <m/>
  </r>
  <r>
    <x v="0"/>
    <x v="0"/>
    <x v="39"/>
    <s v="Viabilizar 40 quilômetros de novos corredores de ônibus."/>
    <s v="20.50.26.453.3009.5.392.44905100.02.2.700.0881.1"/>
    <n v="302349.01"/>
    <n v="455452.83999999991"/>
    <x v="0"/>
    <m/>
  </r>
  <r>
    <x v="0"/>
    <x v="0"/>
    <x v="39"/>
    <s v="Viabilizar 40 quilômetros de novos corredores de ônibus."/>
    <s v="20.50.26.453.3009.5.392.44905100.02.2.700.0885.1"/>
    <n v="3877369.34"/>
    <n v="3473376.09"/>
    <x v="2"/>
    <m/>
  </r>
  <r>
    <x v="0"/>
    <x v="0"/>
    <x v="39"/>
    <s v="Viabilizar 40 quilômetros de novos corredores de ônibus."/>
    <s v="20.50.26.453.3009.5.392.44909200.00.2.500.9001.1"/>
    <n v="109502.96"/>
    <n v="109502.96"/>
    <x v="3"/>
    <m/>
  </r>
  <r>
    <x v="0"/>
    <x v="0"/>
    <x v="39"/>
    <s v="Viabilizar 40 quilômetros de novos corredores de ônibus."/>
    <s v="20.50.26.453.3009.5.392.44909200.02.2.700.0881.1"/>
    <n v="81951.240000000005"/>
    <n v="40975.620000000003"/>
    <x v="2"/>
    <m/>
  </r>
  <r>
    <x v="0"/>
    <x v="0"/>
    <x v="39"/>
    <s v="Viabilizar 40 quilômetros de novos corredores de ônibus."/>
    <s v="20.50.26.453.3009.5.392.44909200.02.2.700.0885.1"/>
    <n v="69749.119999999995"/>
    <n v="34874.559999999998"/>
    <x v="2"/>
    <m/>
  </r>
  <r>
    <x v="0"/>
    <x v="0"/>
    <x v="39"/>
    <s v="Viabilizar 40 quilômetros de novos corredores de ônibus."/>
    <s v="22.10.26.453.3009.1.099.44903900.02"/>
    <n v="0"/>
    <s v=""/>
    <x v="1"/>
    <m/>
  </r>
  <r>
    <x v="0"/>
    <x v="0"/>
    <x v="39"/>
    <s v="Viabilizar 40 quilômetros de novos corredores de ônibus."/>
    <s v="22.10.26.453.3009.1.099.44903900.02"/>
    <n v="0"/>
    <s v=""/>
    <x v="1"/>
    <m/>
  </r>
  <r>
    <x v="0"/>
    <x v="0"/>
    <x v="39"/>
    <s v="Viabilizar 40 quilômetros de novos corredores de ônibus."/>
    <s v="98.20.26.453.3009.1.099.44905100.08.1.759.0402.0"/>
    <n v="16399656.32"/>
    <n v="19998881.789999995"/>
    <x v="0"/>
    <m/>
  </r>
  <r>
    <x v="0"/>
    <x v="0"/>
    <x v="39"/>
    <s v="Viabilizar 40 quilômetros de novos corredores de ônibus."/>
    <s v="98.22.26.453.3009.1.099.44903900.08"/>
    <n v="108474.18"/>
    <s v=""/>
    <x v="0"/>
    <m/>
  </r>
  <r>
    <x v="0"/>
    <x v="0"/>
    <x v="39"/>
    <s v="Viabilizar 40 quilômetros de novos corredores de ônibus."/>
    <s v="98.22.26.453.3009.1.099.44903900.08"/>
    <n v="103267.42"/>
    <s v=""/>
    <x v="0"/>
    <m/>
  </r>
  <r>
    <x v="0"/>
    <x v="0"/>
    <x v="40"/>
    <s v="Viabilizar a implantação de quatro novos terminais de ônibus."/>
    <s v="20.50.26.453.3009.1.095.44905100.00.1.500.0003.1"/>
    <n v="9754980.1799999997"/>
    <n v="3642839.1000000006"/>
    <x v="2"/>
    <m/>
  </r>
  <r>
    <x v="0"/>
    <x v="0"/>
    <x v="40"/>
    <s v="Viabilizar a implantação de quatro novos terminais de ônibus."/>
    <s v="22.10.26.453.3009.1.095.44903900.00"/>
    <n v="835566.93"/>
    <s v=""/>
    <x v="0"/>
    <m/>
  </r>
  <r>
    <x v="0"/>
    <x v="0"/>
    <x v="40"/>
    <s v="Viabilizar a implantação de quatro novos terminais de ônibus."/>
    <s v="22.10.26.453.3009.1.095.44903900.00"/>
    <n v="645870.69999999995"/>
    <s v=""/>
    <x v="0"/>
    <m/>
  </r>
  <r>
    <x v="0"/>
    <x v="0"/>
    <x v="40"/>
    <s v="Viabilizar a implantação de quatro novos terminais de ônibus."/>
    <s v="22.10.26.453.3009.1.095.44903900.00"/>
    <n v="56700.13"/>
    <s v=""/>
    <x v="0"/>
    <m/>
  </r>
  <r>
    <x v="0"/>
    <x v="0"/>
    <x v="40"/>
    <s v="Viabilizar a implantação de quatro novos terminais de ônibus."/>
    <s v="22.10.26.453.3009.1.095.44905100.00"/>
    <n v="0"/>
    <s v=""/>
    <x v="1"/>
    <m/>
  </r>
  <r>
    <x v="0"/>
    <x v="0"/>
    <x v="40"/>
    <s v="Viabilizar a implantação de quatro novos terminais de ônibus."/>
    <s v="22.10.26.453.3009.1.095.44905100.00"/>
    <n v="0"/>
    <s v=""/>
    <x v="1"/>
    <m/>
  </r>
  <r>
    <x v="0"/>
    <x v="0"/>
    <x v="40"/>
    <s v="Viabilizar a implantação de quatro novos terminais de ônibus."/>
    <s v="22.10.26.453.3009.1.095.44905100.00"/>
    <n v="0"/>
    <s v=""/>
    <x v="1"/>
    <m/>
  </r>
  <r>
    <x v="0"/>
    <x v="0"/>
    <x v="40"/>
    <s v="Viabilizar a implantação de quatro novos terminais de ônibus."/>
    <s v="22.10.26.453.3009.1.095.44905100.00"/>
    <n v="0"/>
    <s v=""/>
    <x v="1"/>
    <m/>
  </r>
  <r>
    <x v="0"/>
    <x v="0"/>
    <x v="40"/>
    <s v="Viabilizar a implantação de quatro novos terminais de ônibus."/>
    <s v="98.20.26.453.3009.1.095.44905100.08.1.759.0402.0"/>
    <n v="3409795.39"/>
    <n v="5565591.9499999993"/>
    <x v="0"/>
    <m/>
  </r>
  <r>
    <x v="0"/>
    <x v="0"/>
    <x v="40"/>
    <s v="Viabilizar a implantação de quatro novos terminais de ônibus."/>
    <s v="98.20.26.453.3009.1.095.44906100.08.2.759.0402.1"/>
    <n v="84847988.340000004"/>
    <n v="84847988.339999989"/>
    <x v="3"/>
    <m/>
  </r>
  <r>
    <x v="0"/>
    <x v="0"/>
    <x v="40"/>
    <s v="Viabilizar a implantação de quatro novos terminais de ônibus."/>
    <s v="98.22.26.453.3009.1.095.44903900.08"/>
    <n v="0"/>
    <s v=""/>
    <x v="1"/>
    <m/>
  </r>
  <r>
    <x v="0"/>
    <x v="0"/>
    <x v="40"/>
    <s v="Viabilizar a implantação de quatro novos terminais de ônibus."/>
    <s v="98.22.26.453.3009.1.095.44905100.08"/>
    <n v="0"/>
    <s v=""/>
    <x v="1"/>
    <m/>
  </r>
  <r>
    <x v="0"/>
    <x v="0"/>
    <x v="41"/>
    <s v="Implantar 50 quilômetros de faixas exclusivas de ônibus."/>
    <s v="87.10.26.453.3009.5.391.44905100.08.1.752.0626.0"/>
    <n v="1982556.41"/>
    <n v="2046895.9100000001"/>
    <x v="0"/>
    <m/>
  </r>
  <r>
    <x v="0"/>
    <x v="0"/>
    <x v="42"/>
    <s v="Garantir que ao menos 20% da frota de ônibus municipais seja composta por veículos de matriz energética limpa."/>
    <s v="20.50.26.453.3009.1.800.44604500.01.1.754.1482.1"/>
    <n v="34863922"/>
    <n v="34863922"/>
    <x v="3"/>
    <m/>
  </r>
  <r>
    <x v="0"/>
    <x v="0"/>
    <x v="43"/>
    <s v="Ampliar o acervo de arte urbana do Museu de Arte de Rua (MAR) de São Paulo, com a realização de 260 novos painéis (grafite) em muros e empenas da cidade."/>
    <s v="25.10.13.392.3001.6.423.33903900.00"/>
    <n v="2266203.4500000002"/>
    <s v=""/>
    <x v="0"/>
    <m/>
  </r>
  <r>
    <x v="1"/>
    <x v="8"/>
    <x v="44"/>
    <s v="Implantar dez salas de cinema nos CEUs."/>
    <s v="16.10.12.368.3010.3.364.44915100.00.1.500.9001"/>
    <n v="0"/>
    <s v=""/>
    <x v="1"/>
    <m/>
  </r>
  <r>
    <x v="1"/>
    <x v="8"/>
    <x v="45"/>
    <s v="Inaugurar a Casa de Cultura Cidade Ademar."/>
    <s v="98.25.13.392.3001.5.425.44905100.08"/>
    <n v="3182064.08"/>
    <s v=""/>
    <x v="0"/>
    <m/>
  </r>
  <r>
    <x v="1"/>
    <x v="9"/>
    <x v="46"/>
    <s v="Implantar quatro Estúdios Criativos da Juventude – Rede Daora."/>
    <s v="34.10.14.422.3018.4.327.33903100.00"/>
    <n v="19071"/>
    <s v=""/>
    <x v="0"/>
    <m/>
  </r>
  <r>
    <x v="0"/>
    <x v="0"/>
    <x v="47"/>
    <s v="Realizar 1.600.000 atendimentos ao trabalhador, incluindo qualificação e encaminhamento para oportunidades formais de trabalho e geração de renda."/>
    <s v="12.10.08.605.3016.4.301.33904800.00"/>
    <n v="2028594.12"/>
    <s v=""/>
    <x v="0"/>
    <m/>
  </r>
  <r>
    <x v="0"/>
    <x v="0"/>
    <x v="47"/>
    <s v="Realizar 1.600.000 atendimentos ao trabalhador, incluindo qualificação e encaminhamento para oportunidades formais de trabalho e geração de renda."/>
    <s v="13.10.11.333.3019.2.555.33904800.00"/>
    <n v="831600"/>
    <s v=""/>
    <x v="0"/>
    <m/>
  </r>
  <r>
    <x v="0"/>
    <x v="0"/>
    <x v="47"/>
    <s v="Realizar 1.600.000 atendimentos ao trabalhador, incluindo qualificação e encaminhamento para oportunidades formais de trabalho e geração de renda."/>
    <s v="13.10.11.333.3019.2.555.33904800.00"/>
    <n v="401863.14"/>
    <s v=""/>
    <x v="0"/>
    <m/>
  </r>
  <r>
    <x v="0"/>
    <x v="0"/>
    <x v="47"/>
    <s v="Realizar 1.600.000 atendimentos ao trabalhador, incluindo qualificação e encaminhamento para oportunidades formais de trabalho e geração de renda."/>
    <s v="23.10.12.126.3001.4.420.33904800.00"/>
    <n v="580097.69999999995"/>
    <s v=""/>
    <x v="0"/>
    <m/>
  </r>
  <r>
    <x v="0"/>
    <x v="0"/>
    <x v="47"/>
    <s v="Realizar 1.600.000 atendimentos ao trabalhador, incluindo qualificação e encaminhamento para oportunidades formais de trabalho e geração de renda."/>
    <s v="23.10.12.126.3001.4.420.33904800.00"/>
    <n v="159436.20000000001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08.605.3016.4.470.33903000.00"/>
    <n v="1775.82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10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20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20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10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20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30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149953.85999999999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20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20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20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5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18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18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64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5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3349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5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50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15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5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6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6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22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15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6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15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4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17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45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15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4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98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20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0"/>
    <s v=""/>
    <x v="1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0"/>
    <s v=""/>
    <x v="1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3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25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1500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7375017.0300000003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2458339.0099999998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6647000.0899999999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6647000.0899999999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1802963.75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7214439.3899999997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503900.00"/>
    <n v="3582267.71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3900.00"/>
    <n v="196348.18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3900.00"/>
    <n v="20826.09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3900.00"/>
    <n v="9923.1299999999992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3900.00"/>
    <n v="348.18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3900.00"/>
    <n v="0"/>
    <s v=""/>
    <x v="1"/>
    <m/>
  </r>
  <r>
    <x v="0"/>
    <x v="0"/>
    <x v="47"/>
    <s v="Realizar 1.600.000 atendimentos ao trabalhador, incluindo qualificação e encaminhamento para oportunidades formais de trabalho e geração de renda."/>
    <s v="30.10.11.333.3019.4.432.33903900.00"/>
    <n v="122756.55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4322841.5999999996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1176521.57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1809875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1277114.47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1139522.79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427581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3872633.52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1136488.8799999999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1912146.45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245555.11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3307713.03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92395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6236662.5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231418.65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793802.5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260337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7138096.2999999998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1854651.27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2343606.2999999998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0"/>
    <s v=""/>
    <x v="1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11088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2596716.7999999998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1646336.5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478616.04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3.3019.4.432.33904800.00"/>
    <n v="831600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600.00"/>
    <n v="132351.64000000001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600.00"/>
    <n v="966.39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600.00"/>
    <n v="231615.37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600.00"/>
    <n v="10468.99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554622.64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5836.3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12978.18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3798094.1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465695.96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7005042.0999999996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313565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0"/>
    <s v=""/>
    <x v="1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0"/>
    <s v=""/>
    <x v="1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0"/>
    <s v=""/>
    <x v="1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0"/>
    <s v=""/>
    <x v="1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718172.08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51725.32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5696.49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311730.36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267336.15000000002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0"/>
    <s v=""/>
    <x v="1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0"/>
    <s v=""/>
    <x v="1"/>
    <m/>
  </r>
  <r>
    <x v="0"/>
    <x v="0"/>
    <x v="47"/>
    <s v="Realizar 1.600.000 atendimentos ao trabalhador, incluindo qualificação e encaminhamento para oportunidades formais de trabalho e geração de renda."/>
    <s v="30.10.11.334.3019.4.430.33903900.00"/>
    <n v="43319.12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4700.00"/>
    <n v="0"/>
    <s v=""/>
    <x v="1"/>
    <m/>
  </r>
  <r>
    <x v="0"/>
    <x v="0"/>
    <x v="47"/>
    <s v="Realizar 1.600.000 atendimentos ao trabalhador, incluindo qualificação e encaminhamento para oportunidades formais de trabalho e geração de renda."/>
    <s v="30.10.11.334.3019.4.430.33904700.00"/>
    <n v="0"/>
    <s v=""/>
    <x v="1"/>
    <m/>
  </r>
  <r>
    <x v="0"/>
    <x v="0"/>
    <x v="47"/>
    <s v="Realizar 1.600.000 atendimentos ao trabalhador, incluindo qualificação e encaminhamento para oportunidades formais de trabalho e geração de renda."/>
    <s v="30.10.11.334.3019.4.430.33904700.00"/>
    <n v="73777.8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1.334.3019.4.430.33904700.00"/>
    <n v="72885.600000000006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2.366.3019.4.434.33903900.00"/>
    <n v="99689.67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2.366.3019.4.434.33903900.00"/>
    <n v="5222.91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2.366.3019.4.434.33903900.00"/>
    <n v="1215.81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2.366.3019.4.434.33903900.00"/>
    <n v="42.66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2.366.3019.4.434.33903900.00"/>
    <n v="0"/>
    <s v=""/>
    <x v="1"/>
    <m/>
  </r>
  <r>
    <x v="0"/>
    <x v="0"/>
    <x v="47"/>
    <s v="Realizar 1.600.000 atendimentos ao trabalhador, incluindo qualificação e encaminhamento para oportunidades formais de trabalho e geração de renda."/>
    <s v="30.10.12.366.3019.4.434.33903900.00"/>
    <n v="56199.51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2.366.3019.4.434.33903900.00"/>
    <n v="231903.12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2.366.3019.4.434.33904800.00"/>
    <n v="401944.4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2.366.3019.4.434.33904800.00"/>
    <n v="28408.6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2.366.3019.4.434.33904800.00"/>
    <n v="0"/>
    <s v=""/>
    <x v="1"/>
    <m/>
  </r>
  <r>
    <x v="0"/>
    <x v="0"/>
    <x v="47"/>
    <s v="Realizar 1.600.000 atendimentos ao trabalhador, incluindo qualificação e encaminhamento para oportunidades formais de trabalho e geração de renda."/>
    <s v="30.10.12.366.3019.4.434.33904800.00"/>
    <n v="294945.5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2.366.3019.4.434.33904800.00"/>
    <n v="1732486.5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2.366.3019.4.434.33904800.00"/>
    <n v="1780841.7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2.366.3019.4.434.33904800.00"/>
    <n v="4929932.7"/>
    <s v=""/>
    <x v="0"/>
    <m/>
  </r>
  <r>
    <x v="0"/>
    <x v="0"/>
    <x v="47"/>
    <s v="Realizar 1.600.000 atendimentos ao trabalhador, incluindo qualificação e encaminhamento para oportunidades formais de trabalho e geração de renda."/>
    <s v="30.10.12.366.3019.4.434.33904800.00"/>
    <n v="2772645.85"/>
    <s v=""/>
    <x v="0"/>
    <m/>
  </r>
  <r>
    <x v="0"/>
    <x v="0"/>
    <x v="47"/>
    <s v="Realizar 1.600.000 atendimentos ao trabalhador, incluindo qualificação e encaminhamento para oportunidades formais de trabalho e geração de renda."/>
    <s v="34.10.14.422.3018.4.319.33904800.00"/>
    <n v="4793375.7"/>
    <s v=""/>
    <x v="0"/>
    <m/>
  </r>
  <r>
    <x v="0"/>
    <x v="0"/>
    <x v="48"/>
    <s v="Realizar 1.000.000 de atendimentos e qualificações ao empreendedor."/>
    <s v="30.10.11.334.3019.2.409.33503900.00"/>
    <n v="450646.87"/>
    <s v=""/>
    <x v="0"/>
    <m/>
  </r>
  <r>
    <x v="0"/>
    <x v="0"/>
    <x v="48"/>
    <s v="Realizar 1.000.000 de atendimentos e qualificações ao empreendedor."/>
    <s v="30.10.11.334.3019.2.410.33503900.00"/>
    <n v="2164512"/>
    <s v=""/>
    <x v="0"/>
    <m/>
  </r>
  <r>
    <x v="0"/>
    <x v="0"/>
    <x v="48"/>
    <s v="Realizar 1.000.000 de atendimentos e qualificações ao empreendedor."/>
    <s v="30.10.11.334.3019.2.410.33503900.00"/>
    <n v="90541"/>
    <s v=""/>
    <x v="0"/>
    <m/>
  </r>
  <r>
    <x v="0"/>
    <x v="0"/>
    <x v="48"/>
    <s v="Realizar 1.000.000 de atendimentos e qualificações ao empreendedor."/>
    <s v="30.10.11.334.3019.2.410.33503900.00"/>
    <n v="1126555"/>
    <s v=""/>
    <x v="0"/>
    <m/>
  </r>
  <r>
    <x v="0"/>
    <x v="0"/>
    <x v="48"/>
    <s v="Realizar 1.000.000 de atendimentos e qualificações ao empreendedor."/>
    <s v="30.10.11.334.3019.2.410.33503900.00"/>
    <n v="261030.66"/>
    <s v=""/>
    <x v="0"/>
    <m/>
  </r>
  <r>
    <x v="0"/>
    <x v="0"/>
    <x v="48"/>
    <s v="Realizar 1.000.000 de atendimentos e qualificações ao empreendedor."/>
    <s v="30.10.11.334.3019.2.410.33503900.00"/>
    <n v="449685.54"/>
    <s v=""/>
    <x v="0"/>
    <m/>
  </r>
  <r>
    <x v="0"/>
    <x v="0"/>
    <x v="48"/>
    <s v="Realizar 1.000.000 de atendimentos e qualificações ao empreendedor."/>
    <s v="30.10.11.334.3019.2.410.33503900.00"/>
    <n v="40914.18"/>
    <s v=""/>
    <x v="0"/>
    <m/>
  </r>
  <r>
    <x v="0"/>
    <x v="0"/>
    <x v="48"/>
    <s v="Realizar 1.000.000 de atendimentos e qualificações ao empreendedor."/>
    <s v="30.10.11.334.3019.2.410.33503900.00"/>
    <n v="105218.82"/>
    <s v=""/>
    <x v="0"/>
    <m/>
  </r>
  <r>
    <x v="0"/>
    <x v="0"/>
    <x v="48"/>
    <s v="Realizar 1.000.000 de atendimentos e qualificações ao empreendedor."/>
    <s v="30.10.11.334.3019.2.410.33503900.00"/>
    <n v="24387.599999999999"/>
    <s v=""/>
    <x v="0"/>
    <m/>
  </r>
  <r>
    <x v="0"/>
    <x v="0"/>
    <x v="48"/>
    <s v="Realizar 1.000.000 de atendimentos e qualificações ao empreendedor."/>
    <s v="30.10.11.334.3019.2.410.33503900.00"/>
    <n v="89938.8"/>
    <s v=""/>
    <x v="0"/>
    <m/>
  </r>
  <r>
    <x v="0"/>
    <x v="0"/>
    <x v="48"/>
    <s v="Realizar 1.000.000 de atendimentos e qualificações ao empreendedor."/>
    <s v="30.10.11.334.3019.2.410.33503900.00"/>
    <n v="399319.14"/>
    <s v=""/>
    <x v="0"/>
    <m/>
  </r>
  <r>
    <x v="0"/>
    <x v="0"/>
    <x v="48"/>
    <s v="Realizar 1.000.000 de atendimentos e qualificações ao empreendedor."/>
    <s v="30.10.11.334.3019.2.410.33503900.00"/>
    <n v="114433.38"/>
    <s v=""/>
    <x v="0"/>
    <m/>
  </r>
  <r>
    <x v="0"/>
    <x v="0"/>
    <x v="48"/>
    <s v="Realizar 1.000.000 de atendimentos e qualificações ao empreendedor."/>
    <s v="30.10.11.334.3019.2.410.33503900.00"/>
    <n v="0"/>
    <s v=""/>
    <x v="1"/>
    <m/>
  </r>
  <r>
    <x v="0"/>
    <x v="0"/>
    <x v="48"/>
    <s v="Realizar 1.000.000 de atendimentos e qualificações ao empreendedor."/>
    <s v="30.10.11.334.3019.2.410.33503900.00"/>
    <n v="14096.88"/>
    <s v=""/>
    <x v="0"/>
    <m/>
  </r>
  <r>
    <x v="0"/>
    <x v="0"/>
    <x v="48"/>
    <s v="Realizar 1.000.000 de atendimentos e qualificações ao empreendedor."/>
    <s v="30.10.11.334.3019.2.410.33503900.00"/>
    <n v="0"/>
    <s v=""/>
    <x v="1"/>
    <m/>
  </r>
  <r>
    <x v="0"/>
    <x v="0"/>
    <x v="48"/>
    <s v="Realizar 1.000.000 de atendimentos e qualificações ao empreendedor."/>
    <s v="30.10.11.334.3019.2.410.33503900.00"/>
    <n v="178386.36"/>
    <s v=""/>
    <x v="0"/>
    <m/>
  </r>
  <r>
    <x v="0"/>
    <x v="0"/>
    <x v="48"/>
    <s v="Realizar 1.000.000 de atendimentos e qualificações ao empreendedor."/>
    <s v="30.10.11.334.3019.2.410.33503900.00"/>
    <n v="52046.46"/>
    <s v=""/>
    <x v="0"/>
    <m/>
  </r>
  <r>
    <x v="0"/>
    <x v="0"/>
    <x v="48"/>
    <s v="Realizar 1.000.000 de atendimentos e qualificações ao empreendedor."/>
    <s v="30.10.11.334.3019.2.410.33503900.00"/>
    <n v="9171.06"/>
    <s v=""/>
    <x v="0"/>
    <m/>
  </r>
  <r>
    <x v="0"/>
    <x v="0"/>
    <x v="48"/>
    <s v="Realizar 1.000.000 de atendimentos e qualificações ao empreendedor."/>
    <s v="30.10.11.334.3019.2.410.33503900.00"/>
    <n v="56369.88"/>
    <s v=""/>
    <x v="0"/>
    <m/>
  </r>
  <r>
    <x v="0"/>
    <x v="0"/>
    <x v="48"/>
    <s v="Realizar 1.000.000 de atendimentos e qualificações ao empreendedor."/>
    <s v="30.10.11.334.3019.2.410.33503900.00"/>
    <n v="19243.32"/>
    <s v=""/>
    <x v="0"/>
    <m/>
  </r>
  <r>
    <x v="0"/>
    <x v="0"/>
    <x v="48"/>
    <s v="Realizar 1.000.000 de atendimentos e qualificações ao empreendedor."/>
    <s v="30.10.11.334.3019.2.410.33503900.00"/>
    <n v="12520.68"/>
    <s v=""/>
    <x v="0"/>
    <m/>
  </r>
  <r>
    <x v="0"/>
    <x v="0"/>
    <x v="48"/>
    <s v="Realizar 1.000.000 de atendimentos e qualificações ao empreendedor."/>
    <s v="30.10.11.334.3019.2.410.33503900.00"/>
    <n v="48422.76"/>
    <s v=""/>
    <x v="0"/>
    <m/>
  </r>
  <r>
    <x v="0"/>
    <x v="0"/>
    <x v="48"/>
    <s v="Realizar 1.000.000 de atendimentos e qualificações ao empreendedor."/>
    <s v="30.10.11.334.3019.2.410.33503900.00"/>
    <n v="88210.62"/>
    <s v=""/>
    <x v="0"/>
    <m/>
  </r>
  <r>
    <x v="0"/>
    <x v="0"/>
    <x v="48"/>
    <s v="Realizar 1.000.000 de atendimentos e qualificações ao empreendedor."/>
    <s v="30.10.11.334.3019.2.410.33503900.00"/>
    <n v="0"/>
    <s v=""/>
    <x v="1"/>
    <m/>
  </r>
  <r>
    <x v="0"/>
    <x v="0"/>
    <x v="48"/>
    <s v="Realizar 1.000.000 de atendimentos e qualificações ao empreendedor."/>
    <s v="30.10.11.334.3019.2.410.33503900.00"/>
    <n v="59220.78"/>
    <s v=""/>
    <x v="0"/>
    <m/>
  </r>
  <r>
    <x v="0"/>
    <x v="0"/>
    <x v="48"/>
    <s v="Realizar 1.000.000 de atendimentos e qualificações ao empreendedor."/>
    <s v="30.10.11.334.3019.2.410.33503900.00"/>
    <n v="0"/>
    <s v=""/>
    <x v="1"/>
    <m/>
  </r>
  <r>
    <x v="0"/>
    <x v="0"/>
    <x v="48"/>
    <s v="Realizar 1.000.000 de atendimentos e qualificações ao empreendedor."/>
    <s v="30.10.11.334.3019.2.410.33503900.00"/>
    <n v="0"/>
    <s v=""/>
    <x v="1"/>
    <m/>
  </r>
  <r>
    <x v="0"/>
    <x v="0"/>
    <x v="48"/>
    <s v="Realizar 1.000.000 de atendimentos e qualificações ao empreendedor."/>
    <s v="30.10.11.334.3019.2.410.33503900.00"/>
    <n v="37453.919999999998"/>
    <s v=""/>
    <x v="0"/>
    <m/>
  </r>
  <r>
    <x v="0"/>
    <x v="0"/>
    <x v="48"/>
    <s v="Realizar 1.000.000 de atendimentos e qualificações ao empreendedor."/>
    <s v="30.10.11.334.3019.2.410.33503900.00"/>
    <n v="5415.9"/>
    <s v=""/>
    <x v="0"/>
    <m/>
  </r>
  <r>
    <x v="0"/>
    <x v="0"/>
    <x v="48"/>
    <s v="Realizar 1.000.000 de atendimentos e qualificações ao empreendedor."/>
    <s v="30.10.11.334.3019.2.410.33503900.00"/>
    <n v="0"/>
    <s v=""/>
    <x v="1"/>
    <m/>
  </r>
  <r>
    <x v="0"/>
    <x v="0"/>
    <x v="48"/>
    <s v="Realizar 1.000.000 de atendimentos e qualificações ao empreendedor."/>
    <s v="30.10.11.334.3019.2.410.33503900.00"/>
    <n v="92721.36"/>
    <s v=""/>
    <x v="0"/>
    <m/>
  </r>
  <r>
    <x v="0"/>
    <x v="0"/>
    <x v="48"/>
    <s v="Realizar 1.000.000 de atendimentos e qualificações ao empreendedor."/>
    <s v="30.10.11.334.3019.2.410.33503900.00"/>
    <n v="0"/>
    <s v=""/>
    <x v="1"/>
    <m/>
  </r>
  <r>
    <x v="0"/>
    <x v="0"/>
    <x v="48"/>
    <s v="Realizar 1.000.000 de atendimentos e qualificações ao empreendedor."/>
    <s v="30.10.11.334.3019.2.410.33503900.00"/>
    <n v="164618.04"/>
    <s v=""/>
    <x v="0"/>
    <m/>
  </r>
  <r>
    <x v="0"/>
    <x v="0"/>
    <x v="48"/>
    <s v="Realizar 1.000.000 de atendimentos e qualificações ao empreendedor."/>
    <s v="30.10.11.334.3019.4.315.33508500.00"/>
    <n v="1000000"/>
    <s v=""/>
    <x v="0"/>
    <m/>
  </r>
  <r>
    <x v="0"/>
    <x v="0"/>
    <x v="48"/>
    <s v="Realizar 1.000.000 de atendimentos e qualificações ao empreendedor."/>
    <s v="30.10.11.334.3019.4.315.33508500.00"/>
    <n v="5000000"/>
    <s v=""/>
    <x v="0"/>
    <m/>
  </r>
  <r>
    <x v="0"/>
    <x v="0"/>
    <x v="48"/>
    <s v="Realizar 1.000.000 de atendimentos e qualificações ao empreendedor."/>
    <s v="30.10.11.334.3019.4.440.33508500.00"/>
    <n v="27000000"/>
    <s v=""/>
    <x v="0"/>
    <m/>
  </r>
  <r>
    <x v="0"/>
    <x v="0"/>
    <x v="48"/>
    <s v="Realizar 1.000.000 de atendimentos e qualificações ao empreendedor."/>
    <s v="30.10.11.334.3019.4.440.33508500.00"/>
    <n v="50000000"/>
    <s v=""/>
    <x v="0"/>
    <m/>
  </r>
  <r>
    <x v="1"/>
    <x v="10"/>
    <x v="49"/>
    <s v="Alcançar 20 mil pontos de acesso público à internet sem fio, priorizando a cobertura nos territórios mais vulneráveis."/>
    <s v="23.10.24.126.3018.4.305.33903900.00"/>
    <n v="90012.62"/>
    <s v=""/>
    <x v="0"/>
    <m/>
  </r>
  <r>
    <x v="0"/>
    <x v="0"/>
    <x v="50"/>
    <s v="Capacitar 300 mil cidadãos em cursos voltados à inclusão digital."/>
    <s v="23.10.12.126.3001.4.420.33904800.00"/>
    <n v="793634.1"/>
    <s v=""/>
    <x v="0"/>
    <m/>
  </r>
  <r>
    <x v="0"/>
    <x v="0"/>
    <x v="51"/>
    <s v="Estruturar 400 hortas urbanas e locais de agricultura, com capacitação ligada à economia verde e fomento de tecnologias ambientais."/>
    <s v="30.10.20.606.3016.2.015.33503900.00"/>
    <n v="80000"/>
    <s v=""/>
    <x v="0"/>
    <m/>
  </r>
  <r>
    <x v="0"/>
    <x v="0"/>
    <x v="51"/>
    <s v="Estruturar 400 hortas urbanas e locais de agricultura, com capacitação ligada à economia verde e fomento de tecnologias ambientais."/>
    <s v="30.10.20.606.3016.2.015.33503900.00"/>
    <n v="150000"/>
    <s v=""/>
    <x v="0"/>
    <m/>
  </r>
  <r>
    <x v="0"/>
    <x v="0"/>
    <x v="51"/>
    <s v="Estruturar 400 hortas urbanas e locais de agricultura, com capacitação ligada à economia verde e fomento de tecnologias ambientais."/>
    <s v="30.10.20.606.3016.2.015.33503900.00"/>
    <n v="150000"/>
    <s v=""/>
    <x v="0"/>
    <m/>
  </r>
  <r>
    <x v="0"/>
    <x v="0"/>
    <x v="51"/>
    <s v="Estruturar 400 hortas urbanas e locais de agricultura, com capacitação ligada à economia verde e fomento de tecnologias ambientais."/>
    <s v="30.10.20.606.3016.2.015.33503900.00"/>
    <n v="250000"/>
    <s v=""/>
    <x v="0"/>
    <m/>
  </r>
  <r>
    <x v="0"/>
    <x v="0"/>
    <x v="51"/>
    <s v="Estruturar 400 hortas urbanas e locais de agricultura, com capacitação ligada à economia verde e fomento de tecnologias ambientais."/>
    <s v="30.10.20.606.3016.2.015.33503900.00"/>
    <n v="100000"/>
    <s v=""/>
    <x v="0"/>
    <m/>
  </r>
  <r>
    <x v="0"/>
    <x v="0"/>
    <x v="51"/>
    <s v="Estruturar 400 hortas urbanas e locais de agricultura, com capacitação ligada à economia verde e fomento de tecnologias ambientais."/>
    <s v="30.10.20.606.3016.2.015.33503900.00"/>
    <n v="977000"/>
    <s v=""/>
    <x v="0"/>
    <m/>
  </r>
  <r>
    <x v="0"/>
    <x v="0"/>
    <x v="51"/>
    <s v="Estruturar 400 hortas urbanas e locais de agricultura, com capacitação ligada à economia verde e fomento de tecnologias ambientais."/>
    <s v="30.10.20.606.3016.2.015.33503900.00"/>
    <n v="88367.56"/>
    <s v=""/>
    <x v="0"/>
    <m/>
  </r>
  <r>
    <x v="0"/>
    <x v="0"/>
    <x v="51"/>
    <s v="Estruturar 400 hortas urbanas e locais de agricultura, com capacitação ligada à economia verde e fomento de tecnologias ambientais."/>
    <s v="30.10.20.606.3016.2.015.33503900.00"/>
    <n v="3500000"/>
    <s v=""/>
    <x v="0"/>
    <m/>
  </r>
  <r>
    <x v="0"/>
    <x v="0"/>
    <x v="51"/>
    <s v="Estruturar 400 hortas urbanas e locais de agricultura, com capacitação ligada à economia verde e fomento de tecnologias ambientais."/>
    <s v="30.10.20.606.3016.2.015.33903900.00"/>
    <n v="277125.93"/>
    <s v=""/>
    <x v="0"/>
    <m/>
  </r>
  <r>
    <x v="0"/>
    <x v="0"/>
    <x v="51"/>
    <s v="Estruturar 400 hortas urbanas e locais de agricultura, com capacitação ligada à economia verde e fomento de tecnologias ambientais."/>
    <s v="30.10.20.606.3016.2.015.33903900.00"/>
    <n v="82773.009999999995"/>
    <s v=""/>
    <x v="0"/>
    <m/>
  </r>
  <r>
    <x v="1"/>
    <x v="11"/>
    <x v="52"/>
    <s v="Implantar oito novos parques municipais."/>
    <s v="27.10.18.541.3005.1.702.44905100.00"/>
    <n v="0"/>
    <s v=""/>
    <x v="1"/>
    <m/>
  </r>
  <r>
    <x v="1"/>
    <x v="11"/>
    <x v="52"/>
    <s v="Implantar oito novos parques municipais."/>
    <s v="27.10.18.541.3005.1.702.44905100.00"/>
    <n v="0"/>
    <s v=""/>
    <x v="1"/>
    <m/>
  </r>
  <r>
    <x v="1"/>
    <x v="11"/>
    <x v="52"/>
    <s v="Implantar oito novos parques municipais."/>
    <s v="27.10.18.541.3005.1.702.44909200.00"/>
    <n v="165667.93"/>
    <s v=""/>
    <x v="0"/>
    <m/>
  </r>
  <r>
    <x v="1"/>
    <x v="11"/>
    <x v="52"/>
    <s v="Implantar oito novos parques municipais."/>
    <s v="86.27.18.541.3005.1.702.44905100.03"/>
    <n v="0"/>
    <s v=""/>
    <x v="1"/>
    <m/>
  </r>
  <r>
    <x v="1"/>
    <x v="11"/>
    <x v="52"/>
    <s v="Implantar oito novos parques municipais."/>
    <s v="86.27.18.541.3005.1.702.44905100.03"/>
    <n v="21200.48"/>
    <s v=""/>
    <x v="0"/>
    <m/>
  </r>
  <r>
    <x v="1"/>
    <x v="11"/>
    <x v="52"/>
    <s v="Implantar oito novos parques municipais."/>
    <s v="86.27.18.541.3005.1.702.44905100.03"/>
    <n v="4730223.67"/>
    <s v=""/>
    <x v="0"/>
    <m/>
  </r>
  <r>
    <x v="1"/>
    <x v="11"/>
    <x v="52"/>
    <s v="Implantar oito novos parques municipais."/>
    <s v="86.27.18.541.3005.1.702.44905100.03"/>
    <n v="15334.9"/>
    <s v=""/>
    <x v="0"/>
    <m/>
  </r>
  <r>
    <x v="1"/>
    <x v="11"/>
    <x v="52"/>
    <s v="Implantar oito novos parques municipais."/>
    <s v="86.27.18.541.3005.1.702.44909200.03"/>
    <n v="12767.22"/>
    <s v=""/>
    <x v="0"/>
    <m/>
  </r>
  <r>
    <x v="1"/>
    <x v="11"/>
    <x v="52"/>
    <s v="Implantar oito novos parques municipais."/>
    <s v="86.27.18.541.3005.1.703.44905100.03"/>
    <n v="2415341.21"/>
    <s v=""/>
    <x v="0"/>
    <m/>
  </r>
  <r>
    <x v="1"/>
    <x v="11"/>
    <x v="52"/>
    <s v="Implantar oito novos parques municipais."/>
    <s v="86.27.18.541.3005.1.703.44905100.03"/>
    <n v="2563227.54"/>
    <s v=""/>
    <x v="0"/>
    <m/>
  </r>
  <r>
    <x v="1"/>
    <x v="11"/>
    <x v="52"/>
    <s v="Implantar oito novos parques municipais."/>
    <s v="86.27.18.541.3005.1.703.44905100.03"/>
    <n v="2544388.83"/>
    <s v=""/>
    <x v="0"/>
    <m/>
  </r>
  <r>
    <x v="1"/>
    <x v="11"/>
    <x v="52"/>
    <s v="Implantar oito novos parques municipais."/>
    <s v="86.27.18.541.3005.1.703.44905100.03"/>
    <n v="141698.42000000001"/>
    <s v=""/>
    <x v="0"/>
    <m/>
  </r>
  <r>
    <x v="1"/>
    <x v="11"/>
    <x v="52"/>
    <s v="Implantar oito novos parques municipais."/>
    <s v="86.27.18.541.3005.1.703.44905100.03"/>
    <n v="243327.01"/>
    <s v=""/>
    <x v="0"/>
    <m/>
  </r>
  <r>
    <x v="1"/>
    <x v="11"/>
    <x v="52"/>
    <s v="Implantar oito novos parques municipais."/>
    <s v="86.27.18.541.3005.1.703.44905100.03"/>
    <n v="1974769.47"/>
    <s v=""/>
    <x v="0"/>
    <m/>
  </r>
  <r>
    <x v="1"/>
    <x v="11"/>
    <x v="52"/>
    <s v="Implantar oito novos parques municipais."/>
    <s v="86.27.18.541.3005.1.703.44905100.03"/>
    <n v="810740.11"/>
    <s v=""/>
    <x v="0"/>
    <m/>
  </r>
  <r>
    <x v="1"/>
    <x v="11"/>
    <x v="52"/>
    <s v="Implantar oito novos parques municipais."/>
    <s v="86.27.18.541.3005.1.703.44905100.03"/>
    <n v="0"/>
    <s v=""/>
    <x v="1"/>
    <m/>
  </r>
  <r>
    <x v="1"/>
    <x v="11"/>
    <x v="52"/>
    <s v="Implantar oito novos parques municipais."/>
    <s v="94.10.18.541.3005.1.703.44905100.03"/>
    <n v="1634610.02"/>
    <s v=""/>
    <x v="0"/>
    <m/>
  </r>
  <r>
    <x v="1"/>
    <x v="11"/>
    <x v="52"/>
    <s v="Implantar oito novos parques municipais."/>
    <s v="94.10.18.541.3005.1.703.44905100.08"/>
    <n v="2875914.07"/>
    <s v=""/>
    <x v="0"/>
    <m/>
  </r>
  <r>
    <x v="1"/>
    <x v="11"/>
    <x v="52"/>
    <s v="Implantar oito novos parques municipais."/>
    <s v="94.10.18.541.3005.1.703.44905100.08"/>
    <n v="0"/>
    <s v=""/>
    <x v="1"/>
    <m/>
  </r>
  <r>
    <x v="1"/>
    <x v="11"/>
    <x v="52"/>
    <s v="Implantar oito novos parques municipais."/>
    <s v="94.10.18.541.3005.1.703.44905100.08"/>
    <n v="1142819.33"/>
    <s v=""/>
    <x v="0"/>
    <m/>
  </r>
  <r>
    <x v="1"/>
    <x v="11"/>
    <x v="52"/>
    <s v="Implantar oito novos parques municipais."/>
    <s v="94.10.18.541.3005.1.703.44905100.08"/>
    <n v="275292.11"/>
    <s v=""/>
    <x v="0"/>
    <m/>
  </r>
  <r>
    <x v="1"/>
    <x v="11"/>
    <x v="52"/>
    <s v="Implantar oito novos parques municipais."/>
    <s v="94.10.18.541.3005.1.703.44905100.08"/>
    <n v="295528.56"/>
    <s v=""/>
    <x v="0"/>
    <m/>
  </r>
  <r>
    <x v="1"/>
    <x v="11"/>
    <x v="52"/>
    <s v="Implantar oito novos parques municipais."/>
    <s v="94.10.18.541.3005.1.703.44905100.08"/>
    <n v="0"/>
    <s v=""/>
    <x v="1"/>
    <m/>
  </r>
  <r>
    <x v="1"/>
    <x v="11"/>
    <x v="52"/>
    <s v="Implantar oito novos parques municipais."/>
    <s v="94.10.18.541.3005.1.703.44905100.08"/>
    <n v="40076.01"/>
    <s v=""/>
    <x v="0"/>
    <m/>
  </r>
  <r>
    <x v="1"/>
    <x v="11"/>
    <x v="52"/>
    <s v="Implantar oito novos parques municipais."/>
    <s v="94.10.18.541.3005.1.703.44905100.08"/>
    <n v="0"/>
    <s v=""/>
    <x v="1"/>
    <m/>
  </r>
  <r>
    <x v="1"/>
    <x v="11"/>
    <x v="52"/>
    <s v="Implantar oito novos parques municipais."/>
    <s v="94.10.18.541.3005.1.703.44905100.08"/>
    <n v="0"/>
    <s v=""/>
    <x v="1"/>
    <m/>
  </r>
  <r>
    <x v="1"/>
    <x v="11"/>
    <x v="52"/>
    <s v="Implantar oito novos parques municipais."/>
    <s v="94.10.18.541.3005.1.703.44905100.08"/>
    <n v="0"/>
    <s v=""/>
    <x v="1"/>
    <m/>
  </r>
  <r>
    <x v="1"/>
    <x v="11"/>
    <x v="52"/>
    <s v="Implantar oito novos parques municipais."/>
    <s v="94.10.18.541.3005.7.127.44903500.08"/>
    <n v="966750.64"/>
    <s v=""/>
    <x v="0"/>
    <m/>
  </r>
  <r>
    <x v="0"/>
    <x v="0"/>
    <x v="53"/>
    <s v="Implantar duas Unidades de Conservação."/>
    <s v="27.10.18.541.3005.2.702.33903900.00"/>
    <n v="2949550.94"/>
    <s v=""/>
    <x v="0"/>
    <m/>
  </r>
  <r>
    <x v="0"/>
    <x v="0"/>
    <x v="53"/>
    <s v="Implantar duas Unidades de Conservação."/>
    <s v="27.10.18.541.3005.2.702.33903900.00"/>
    <n v="12559531.23"/>
    <s v=""/>
    <x v="0"/>
    <m/>
  </r>
  <r>
    <x v="0"/>
    <x v="0"/>
    <x v="53"/>
    <s v="Implantar duas Unidades de Conservação."/>
    <s v="27.10.18.541.3005.2.702.33903900.00"/>
    <n v="1473449.56"/>
    <s v=""/>
    <x v="0"/>
    <m/>
  </r>
  <r>
    <x v="0"/>
    <x v="0"/>
    <x v="53"/>
    <s v="Implantar duas Unidades de Conservação."/>
    <s v="27.10.18.541.3005.2.702.33903900.00"/>
    <n v="2123007.39"/>
    <s v=""/>
    <x v="0"/>
    <m/>
  </r>
  <r>
    <x v="0"/>
    <x v="0"/>
    <x v="53"/>
    <s v="Implantar duas Unidades de Conservação."/>
    <s v="94.10.18.541.3005.2.702.33903900.08"/>
    <n v="1473449.56"/>
    <s v=""/>
    <x v="0"/>
    <m/>
  </r>
  <r>
    <x v="0"/>
    <x v="0"/>
    <x v="53"/>
    <s v="Implantar duas Unidades de Conservação."/>
    <s v="94.10.18.541.3005.7.127.44903500.08"/>
    <n v="1079495.44"/>
    <s v=""/>
    <x v="0"/>
    <m/>
  </r>
  <r>
    <x v="0"/>
    <x v="0"/>
    <x v="53"/>
    <s v="Implantar duas Unidades de Conservação."/>
    <s v="94.10.18.541.3005.7.127.44903500.08"/>
    <n v="0"/>
    <s v=""/>
    <x v="1"/>
    <m/>
  </r>
  <r>
    <x v="0"/>
    <x v="0"/>
    <x v="53"/>
    <s v="Implantar duas Unidades de Conservação."/>
    <s v="94.10.18.541.3005.7.127.44903500.08"/>
    <n v="293759.27"/>
    <s v=""/>
    <x v="0"/>
    <m/>
  </r>
  <r>
    <x v="0"/>
    <x v="0"/>
    <x v="54"/>
    <s v="Plantar 180.000 árvores nativas de modo a expandir o bioma da Mata Atlântica e manter a cobertura vegetal do município."/>
    <s v="12.10.15.451.3022.1.170.44905100.00.1.500.0003.1"/>
    <n v="15090942.92"/>
    <n v="56552732.210000001"/>
    <x v="0"/>
    <m/>
  </r>
  <r>
    <x v="0"/>
    <x v="0"/>
    <x v="54"/>
    <s v="Plantar 180.000 árvores nativas de modo a expandir o bioma da Mata Atlântica e manter a cobertura vegetal do município."/>
    <s v="12.10.15.452.3005.2.705.33903900.00.1.500.9001.0"/>
    <n v="42960933.18"/>
    <n v="47501485.079999343"/>
    <x v="0"/>
    <m/>
  </r>
  <r>
    <x v="0"/>
    <x v="0"/>
    <x v="54"/>
    <s v="Plantar 180.000 árvores nativas de modo a expandir o bioma da Mata Atlântica e manter a cobertura vegetal do município."/>
    <s v="12.10.15.452.3005.2.705.33903900.00.2.500.9001.1"/>
    <n v="8615082.3599999994"/>
    <n v="9198604.1699999813"/>
    <x v="0"/>
    <m/>
  </r>
  <r>
    <x v="0"/>
    <x v="0"/>
    <x v="54"/>
    <s v="Plantar 180.000 árvores nativas de modo a expandir o bioma da Mata Atlântica e manter a cobertura vegetal do município."/>
    <s v="12.10.15.452.3022.1.170.44903900.00.2.500.9001.1"/>
    <n v="0"/>
    <n v="2053442.75"/>
    <x v="1"/>
    <m/>
  </r>
  <r>
    <x v="0"/>
    <x v="0"/>
    <x v="54"/>
    <s v="Plantar 180.000 árvores nativas de modo a expandir o bioma da Mata Atlântica e manter a cobertura vegetal do município."/>
    <s v="27.10.18.126.3011.1.220.44904000.00"/>
    <n v="442570.4"/>
    <s v=""/>
    <x v="0"/>
    <m/>
  </r>
  <r>
    <x v="0"/>
    <x v="0"/>
    <x v="54"/>
    <s v="Plantar 180.000 árvores nativas de modo a expandir o bioma da Mata Atlântica e manter a cobertura vegetal do município."/>
    <s v="27.10.18.541.3005.7.130.44903900.00"/>
    <n v="11599988.76"/>
    <s v=""/>
    <x v="0"/>
    <m/>
  </r>
  <r>
    <x v="0"/>
    <x v="0"/>
    <x v="54"/>
    <s v="Plantar 180.000 árvores nativas de modo a expandir o bioma da Mata Atlântica e manter a cobertura vegetal do município."/>
    <s v="41.10.15.452.3005.2.705.33903900.00.1.500.9001.0"/>
    <n v="4193687.8"/>
    <n v="4571230.4899999984"/>
    <x v="0"/>
    <m/>
  </r>
  <r>
    <x v="0"/>
    <x v="0"/>
    <x v="54"/>
    <s v="Plantar 180.000 árvores nativas de modo a expandir o bioma da Mata Atlântica e manter a cobertura vegetal do município."/>
    <s v="41.10.15.452.3005.2.705.33903900.00.2.500.9001"/>
    <n v="7373.57"/>
    <s v=""/>
    <x v="0"/>
    <m/>
  </r>
  <r>
    <x v="0"/>
    <x v="0"/>
    <x v="54"/>
    <s v="Plantar 180.000 árvores nativas de modo a expandir o bioma da Mata Atlântica e manter a cobertura vegetal do município."/>
    <s v="42.10.15.452.3005.2.705.33903900.00.1.500.9001.0"/>
    <n v="2866491.96"/>
    <n v="2899346.7300000014"/>
    <x v="0"/>
    <m/>
  </r>
  <r>
    <x v="0"/>
    <x v="0"/>
    <x v="54"/>
    <s v="Plantar 180.000 árvores nativas de modo a expandir o bioma da Mata Atlântica e manter a cobertura vegetal do município."/>
    <s v="42.10.15.452.3005.2.705.33903900.00.2.500.9001.1"/>
    <n v="3119485.66"/>
    <n v="3838071.0999999996"/>
    <x v="0"/>
    <m/>
  </r>
  <r>
    <x v="0"/>
    <x v="0"/>
    <x v="54"/>
    <s v="Plantar 180.000 árvores nativas de modo a expandir o bioma da Mata Atlântica e manter a cobertura vegetal do município."/>
    <s v="43.10.15.452.3005.2.705.33903900.00.1.500.9001.0"/>
    <n v="3694907.96"/>
    <n v="2146863.5899999994"/>
    <x v="2"/>
    <m/>
  </r>
  <r>
    <x v="0"/>
    <x v="0"/>
    <x v="54"/>
    <s v="Plantar 180.000 árvores nativas de modo a expandir o bioma da Mata Atlântica e manter a cobertura vegetal do município."/>
    <s v="43.10.15.452.3005.2.705.33903900.00.2.500.9001.1"/>
    <n v="1483750.29"/>
    <n v="1447213.7399999998"/>
    <x v="2"/>
    <m/>
  </r>
  <r>
    <x v="0"/>
    <x v="0"/>
    <x v="54"/>
    <s v="Plantar 180.000 árvores nativas de modo a expandir o bioma da Mata Atlântica e manter a cobertura vegetal do município."/>
    <s v="44.10.15.452.3005.2.705.33903900.00.1.500.9001.0"/>
    <n v="4557370.67"/>
    <n v="4768936.799999998"/>
    <x v="0"/>
    <m/>
  </r>
  <r>
    <x v="0"/>
    <x v="0"/>
    <x v="54"/>
    <s v="Plantar 180.000 árvores nativas de modo a expandir o bioma da Mata Atlântica e manter a cobertura vegetal do município."/>
    <s v="44.10.15.452.3005.2.705.33903900.00.2.500.9001.1"/>
    <n v="526099.74"/>
    <n v="714090.24000000011"/>
    <x v="0"/>
    <m/>
  </r>
  <r>
    <x v="0"/>
    <x v="0"/>
    <x v="54"/>
    <s v="Plantar 180.000 árvores nativas de modo a expandir o bioma da Mata Atlântica e manter a cobertura vegetal do município."/>
    <s v="45.10.15.452.3005.2.705.33903900.00.1.500.9001.0"/>
    <n v="5305389.92"/>
    <n v="6005860.3500000006"/>
    <x v="0"/>
    <m/>
  </r>
  <r>
    <x v="0"/>
    <x v="0"/>
    <x v="54"/>
    <s v="Plantar 180.000 árvores nativas de modo a expandir o bioma da Mata Atlântica e manter a cobertura vegetal do município."/>
    <s v="45.10.15.452.3005.2.705.33903900.00.1.500.9001.1"/>
    <n v="940233.19"/>
    <n v="953267.95000000019"/>
    <x v="0"/>
    <m/>
  </r>
  <r>
    <x v="0"/>
    <x v="0"/>
    <x v="54"/>
    <s v="Plantar 180.000 árvores nativas de modo a expandir o bioma da Mata Atlântica e manter a cobertura vegetal do município."/>
    <s v="45.10.15.452.3005.2.705.33903900.00.2.500.9001.1"/>
    <n v="1431629.83"/>
    <n v="1750595.1099999999"/>
    <x v="0"/>
    <m/>
  </r>
  <r>
    <x v="0"/>
    <x v="0"/>
    <x v="54"/>
    <s v="Plantar 180.000 árvores nativas de modo a expandir o bioma da Mata Atlântica e manter a cobertura vegetal do município."/>
    <s v="46.10.15.452.3005.2.705.33903900.00.1.500.9001.0"/>
    <n v="5445757.1799999997"/>
    <s v=""/>
    <x v="0"/>
    <m/>
  </r>
  <r>
    <x v="0"/>
    <x v="0"/>
    <x v="54"/>
    <s v="Plantar 180.000 árvores nativas de modo a expandir o bioma da Mata Atlântica e manter a cobertura vegetal do município."/>
    <s v="46.10.15.452.3005.2.705.33903900.00.2.500.9001.1"/>
    <n v="1185987.1499999999"/>
    <s v=""/>
    <x v="0"/>
    <m/>
  </r>
  <r>
    <x v="0"/>
    <x v="0"/>
    <x v="54"/>
    <s v="Plantar 180.000 árvores nativas de modo a expandir o bioma da Mata Atlântica e manter a cobertura vegetal do município."/>
    <s v="47.10.15.452.3005.2.705.33903900.00.1.500.9001.0"/>
    <n v="3099863.46"/>
    <n v="2576223.2999999998"/>
    <x v="2"/>
    <m/>
  </r>
  <r>
    <x v="0"/>
    <x v="0"/>
    <x v="54"/>
    <s v="Plantar 180.000 árvores nativas de modo a expandir o bioma da Mata Atlântica e manter a cobertura vegetal do município."/>
    <s v="47.10.15.452.3005.2.705.33903900.00.1.500.9001.1"/>
    <n v="82096.14"/>
    <n v="32413.09"/>
    <x v="2"/>
    <m/>
  </r>
  <r>
    <x v="0"/>
    <x v="0"/>
    <x v="54"/>
    <s v="Plantar 180.000 árvores nativas de modo a expandir o bioma da Mata Atlântica e manter a cobertura vegetal do município."/>
    <s v="47.10.15.452.3005.2.705.33903900.00.2.500.9001.1"/>
    <n v="950894.7"/>
    <n v="741930.88000000012"/>
    <x v="2"/>
    <m/>
  </r>
  <r>
    <x v="0"/>
    <x v="0"/>
    <x v="54"/>
    <s v="Plantar 180.000 árvores nativas de modo a expandir o bioma da Mata Atlântica e manter a cobertura vegetal do município."/>
    <s v="48.10.15.452.3005.2.705.33903900.00.1.500.9001.0"/>
    <n v="7446343.7699999996"/>
    <n v="8722157.7300000042"/>
    <x v="0"/>
    <m/>
  </r>
  <r>
    <x v="0"/>
    <x v="0"/>
    <x v="54"/>
    <s v="Plantar 180.000 árvores nativas de modo a expandir o bioma da Mata Atlântica e manter a cobertura vegetal do município."/>
    <s v="48.10.15.452.3005.2.705.33903900.00.2.500.9001.1"/>
    <n v="1759804.91"/>
    <n v="2960032.8899999997"/>
    <x v="0"/>
    <m/>
  </r>
  <r>
    <x v="0"/>
    <x v="0"/>
    <x v="54"/>
    <s v="Plantar 180.000 árvores nativas de modo a expandir o bioma da Mata Atlântica e manter a cobertura vegetal do município."/>
    <s v="49.10.15.452.3005.2.705.33903900.00.1.500.9001.0"/>
    <n v="27594499.82"/>
    <n v="27336904.260000002"/>
    <x v="2"/>
    <m/>
  </r>
  <r>
    <x v="0"/>
    <x v="0"/>
    <x v="54"/>
    <s v="Plantar 180.000 árvores nativas de modo a expandir o bioma da Mata Atlântica e manter a cobertura vegetal do município."/>
    <s v="49.10.15.452.3005.2.705.33903900.00.2.500.9001.1"/>
    <n v="0"/>
    <n v="2509525.8200000003"/>
    <x v="1"/>
    <m/>
  </r>
  <r>
    <x v="0"/>
    <x v="0"/>
    <x v="54"/>
    <s v="Plantar 180.000 árvores nativas de modo a expandir o bioma da Mata Atlântica e manter a cobertura vegetal do município."/>
    <s v="50.10.15.452.3005.2.705.33903900.00.1.500.9001.0"/>
    <n v="5986863.9299999997"/>
    <n v="5773972.9199999981"/>
    <x v="2"/>
    <m/>
  </r>
  <r>
    <x v="0"/>
    <x v="0"/>
    <x v="54"/>
    <s v="Plantar 180.000 árvores nativas de modo a expandir o bioma da Mata Atlântica e manter a cobertura vegetal do município."/>
    <s v="50.10.15.452.3005.2.705.33903900.00.2.500.9001.1"/>
    <n v="6823566.5099999998"/>
    <n v="7314014.2800000003"/>
    <x v="0"/>
    <m/>
  </r>
  <r>
    <x v="0"/>
    <x v="0"/>
    <x v="54"/>
    <s v="Plantar 180.000 árvores nativas de modo a expandir o bioma da Mata Atlântica e manter a cobertura vegetal do município."/>
    <s v="51.10.15.452.3005.2.705.33903900.00.1.500.9001.0"/>
    <n v="7349066.8799999999"/>
    <n v="8590986.8499999978"/>
    <x v="0"/>
    <m/>
  </r>
  <r>
    <x v="0"/>
    <x v="0"/>
    <x v="54"/>
    <s v="Plantar 180.000 árvores nativas de modo a expandir o bioma da Mata Atlântica e manter a cobertura vegetal do município."/>
    <s v="51.10.15.452.3005.2.705.33903900.00.2.500.9001.1"/>
    <n v="4519163.04"/>
    <n v="4519163.04"/>
    <x v="3"/>
    <m/>
  </r>
  <r>
    <x v="0"/>
    <x v="0"/>
    <x v="54"/>
    <s v="Plantar 180.000 árvores nativas de modo a expandir o bioma da Mata Atlântica e manter a cobertura vegetal do município."/>
    <s v="52.10.15.452.3005.2.705.33903900.00.1.500.9001.0"/>
    <n v="11799165.390000001"/>
    <n v="12350698.179999996"/>
    <x v="0"/>
    <m/>
  </r>
  <r>
    <x v="0"/>
    <x v="0"/>
    <x v="54"/>
    <s v="Plantar 180.000 árvores nativas de modo a expandir o bioma da Mata Atlântica e manter a cobertura vegetal do município."/>
    <s v="52.10.15.452.3005.2.705.33903900.00.2.500.9001.1"/>
    <n v="4609433.83"/>
    <n v="5747040.0399999991"/>
    <x v="0"/>
    <m/>
  </r>
  <r>
    <x v="0"/>
    <x v="0"/>
    <x v="54"/>
    <s v="Plantar 180.000 árvores nativas de modo a expandir o bioma da Mata Atlântica e manter a cobertura vegetal do município."/>
    <s v="53.10.15.452.3005.2.705.33903900.00.1.500.9001.0"/>
    <n v="7424682.6799999997"/>
    <n v="8500000"/>
    <x v="0"/>
    <m/>
  </r>
  <r>
    <x v="0"/>
    <x v="0"/>
    <x v="54"/>
    <s v="Plantar 180.000 árvores nativas de modo a expandir o bioma da Mata Atlântica e manter a cobertura vegetal do município."/>
    <s v="53.10.15.452.3005.2.705.33903900.00.2.500.9001.1"/>
    <n v="1251389.1000000001"/>
    <n v="2507344.4900000002"/>
    <x v="0"/>
    <m/>
  </r>
  <r>
    <x v="0"/>
    <x v="0"/>
    <x v="54"/>
    <s v="Plantar 180.000 árvores nativas de modo a expandir o bioma da Mata Atlântica e manter a cobertura vegetal do município."/>
    <s v="54.10.15.452.3005.2.705.33903900.00.1.500.9001.0"/>
    <n v="6756576.7599999998"/>
    <n v="7342628.4000000013"/>
    <x v="0"/>
    <m/>
  </r>
  <r>
    <x v="0"/>
    <x v="0"/>
    <x v="54"/>
    <s v="Plantar 180.000 árvores nativas de modo a expandir o bioma da Mata Atlântica e manter a cobertura vegetal do município."/>
    <s v="54.10.15.452.3005.2.705.33903900.00.2.500.9001.1"/>
    <n v="1357128.44"/>
    <n v="1951026.6699999997"/>
    <x v="0"/>
    <m/>
  </r>
  <r>
    <x v="0"/>
    <x v="0"/>
    <x v="54"/>
    <s v="Plantar 180.000 árvores nativas de modo a expandir o bioma da Mata Atlântica e manter a cobertura vegetal do município."/>
    <s v="55.10.15.452.3005.2.705.33903900.00.1.500.9001.0"/>
    <n v="3945992.8"/>
    <n v="3987123.1500000008"/>
    <x v="0"/>
    <m/>
  </r>
  <r>
    <x v="0"/>
    <x v="0"/>
    <x v="54"/>
    <s v="Plantar 180.000 árvores nativas de modo a expandir o bioma da Mata Atlântica e manter a cobertura vegetal do município."/>
    <s v="55.10.15.452.3005.2.705.33903900.00.1.500.9001.1"/>
    <n v="85631.69"/>
    <n v="644370.52"/>
    <x v="0"/>
    <m/>
  </r>
  <r>
    <x v="0"/>
    <x v="0"/>
    <x v="54"/>
    <s v="Plantar 180.000 árvores nativas de modo a expandir o bioma da Mata Atlântica e manter a cobertura vegetal do município."/>
    <s v="55.10.15.452.3005.2.705.33903900.00.2.500.9001.1"/>
    <n v="858193.14"/>
    <n v="949404.41999999981"/>
    <x v="0"/>
    <m/>
  </r>
  <r>
    <x v="0"/>
    <x v="0"/>
    <x v="54"/>
    <s v="Plantar 180.000 árvores nativas de modo a expandir o bioma da Mata Atlântica e manter a cobertura vegetal do município."/>
    <s v="56.10.15.452.3005.2.705.33903900.00.1.500.9001.0"/>
    <n v="2801547.3"/>
    <n v="3095853.0000000005"/>
    <x v="0"/>
    <m/>
  </r>
  <r>
    <x v="0"/>
    <x v="0"/>
    <x v="54"/>
    <s v="Plantar 180.000 árvores nativas de modo a expandir o bioma da Mata Atlântica e manter a cobertura vegetal do município."/>
    <s v="56.10.15.452.3005.2.705.33903900.00.2.500.9001.1"/>
    <n v="6561553.5999999996"/>
    <n v="6459877.4699999997"/>
    <x v="2"/>
    <m/>
  </r>
  <r>
    <x v="0"/>
    <x v="0"/>
    <x v="54"/>
    <s v="Plantar 180.000 árvores nativas de modo a expandir o bioma da Mata Atlântica e manter a cobertura vegetal do município."/>
    <s v="57.10.15.452.3005.2.705.33903900.00.1.500.9001.0"/>
    <n v="5569486.5599999996"/>
    <n v="4992662.9599999981"/>
    <x v="2"/>
    <m/>
  </r>
  <r>
    <x v="0"/>
    <x v="0"/>
    <x v="54"/>
    <s v="Plantar 180.000 árvores nativas de modo a expandir o bioma da Mata Atlântica e manter a cobertura vegetal do município."/>
    <s v="57.10.15.452.3005.2.705.33903900.00.2.500.9001.1"/>
    <n v="1878443.01"/>
    <n v="2435562.4899999998"/>
    <x v="0"/>
    <m/>
  </r>
  <r>
    <x v="0"/>
    <x v="0"/>
    <x v="54"/>
    <s v="Plantar 180.000 árvores nativas de modo a expandir o bioma da Mata Atlântica e manter a cobertura vegetal do município."/>
    <s v="58.10.15.452.3005.2.705.33903900.00.1.500.9001.0"/>
    <n v="6430052.3200000003"/>
    <n v="7048563"/>
    <x v="0"/>
    <m/>
  </r>
  <r>
    <x v="0"/>
    <x v="0"/>
    <x v="54"/>
    <s v="Plantar 180.000 árvores nativas de modo a expandir o bioma da Mata Atlântica e manter a cobertura vegetal do município."/>
    <s v="58.10.15.452.3005.2.705.33903900.00.2.500.9001.1"/>
    <n v="395408.12"/>
    <n v="690371.05"/>
    <x v="0"/>
    <m/>
  </r>
  <r>
    <x v="0"/>
    <x v="0"/>
    <x v="54"/>
    <s v="Plantar 180.000 árvores nativas de modo a expandir o bioma da Mata Atlântica e manter a cobertura vegetal do município."/>
    <s v="59.10.15.452.3005.2.705.33903900.00.1.500.9001.0"/>
    <n v="7490573.7300000004"/>
    <n v="7879804.5299999975"/>
    <x v="0"/>
    <m/>
  </r>
  <r>
    <x v="0"/>
    <x v="0"/>
    <x v="54"/>
    <s v="Plantar 180.000 árvores nativas de modo a expandir o bioma da Mata Atlântica e manter a cobertura vegetal do município."/>
    <s v="59.10.15.452.3005.2.705.33903900.00.1.500.9001.1"/>
    <n v="0"/>
    <n v="160581.74"/>
    <x v="1"/>
    <m/>
  </r>
  <r>
    <x v="0"/>
    <x v="0"/>
    <x v="54"/>
    <s v="Plantar 180.000 árvores nativas de modo a expandir o bioma da Mata Atlântica e manter a cobertura vegetal do município."/>
    <s v="59.10.15.452.3005.2.705.33903900.00.2.500.9001.1"/>
    <n v="1976216.59"/>
    <n v="2228406.2199999997"/>
    <x v="0"/>
    <m/>
  </r>
  <r>
    <x v="0"/>
    <x v="0"/>
    <x v="54"/>
    <s v="Plantar 180.000 árvores nativas de modo a expandir o bioma da Mata Atlântica e manter a cobertura vegetal do município."/>
    <s v="60.10.15.452.3005.2.705.33903900.00.1.500.9001.0"/>
    <n v="3871191.35"/>
    <s v=""/>
    <x v="0"/>
    <m/>
  </r>
  <r>
    <x v="0"/>
    <x v="0"/>
    <x v="54"/>
    <s v="Plantar 180.000 árvores nativas de modo a expandir o bioma da Mata Atlântica e manter a cobertura vegetal do município."/>
    <s v="60.10.15.452.3005.2.705.33903900.00.2.500.9001.1"/>
    <n v="7295539.3099999996"/>
    <s v=""/>
    <x v="0"/>
    <m/>
  </r>
  <r>
    <x v="0"/>
    <x v="0"/>
    <x v="54"/>
    <s v="Plantar 180.000 árvores nativas de modo a expandir o bioma da Mata Atlântica e manter a cobertura vegetal do município."/>
    <s v="61.10.15.452.3005.2.705.33903900.00.1.500.9001.0"/>
    <n v="6429705.5300000003"/>
    <n v="6657756.6799999988"/>
    <x v="0"/>
    <m/>
  </r>
  <r>
    <x v="0"/>
    <x v="0"/>
    <x v="54"/>
    <s v="Plantar 180.000 árvores nativas de modo a expandir o bioma da Mata Atlântica e manter a cobertura vegetal do município."/>
    <s v="61.10.15.452.3005.2.705.33903900.00.1.500.9001.1"/>
    <n v="486248.65"/>
    <n v="1139283.77"/>
    <x v="0"/>
    <m/>
  </r>
  <r>
    <x v="0"/>
    <x v="0"/>
    <x v="54"/>
    <s v="Plantar 180.000 árvores nativas de modo a expandir o bioma da Mata Atlântica e manter a cobertura vegetal do município."/>
    <s v="61.10.15.452.3005.2.705.33903900.00.2.500.9001.1"/>
    <n v="1504287.03"/>
    <n v="1506132.89"/>
    <x v="0"/>
    <m/>
  </r>
  <r>
    <x v="0"/>
    <x v="0"/>
    <x v="54"/>
    <s v="Plantar 180.000 árvores nativas de modo a expandir o bioma da Mata Atlântica e manter a cobertura vegetal do município."/>
    <s v="62.10.15.452.3005.2.705.33903000.00.1.500.9001.1"/>
    <n v="0"/>
    <n v="1161.53"/>
    <x v="1"/>
    <m/>
  </r>
  <r>
    <x v="0"/>
    <x v="0"/>
    <x v="54"/>
    <s v="Plantar 180.000 árvores nativas de modo a expandir o bioma da Mata Atlântica e manter a cobertura vegetal do município."/>
    <s v="62.10.15.452.3005.2.705.33903000.00.2.500.9001.1"/>
    <n v="34501.9"/>
    <s v=""/>
    <x v="0"/>
    <m/>
  </r>
  <r>
    <x v="0"/>
    <x v="0"/>
    <x v="54"/>
    <s v="Plantar 180.000 árvores nativas de modo a expandir o bioma da Mata Atlântica e manter a cobertura vegetal do município."/>
    <s v="62.10.15.452.3005.2.705.33903900.00.1.500.9001.0"/>
    <n v="3665303.56"/>
    <n v="4245381.1300000008"/>
    <x v="0"/>
    <m/>
  </r>
  <r>
    <x v="0"/>
    <x v="0"/>
    <x v="54"/>
    <s v="Plantar 180.000 árvores nativas de modo a expandir o bioma da Mata Atlântica e manter a cobertura vegetal do município."/>
    <s v="62.10.15.452.3005.2.705.33903900.00.2.500.9001.1"/>
    <n v="476270.09"/>
    <n v="567009.22000000009"/>
    <x v="0"/>
    <m/>
  </r>
  <r>
    <x v="0"/>
    <x v="0"/>
    <x v="54"/>
    <s v="Plantar 180.000 árvores nativas de modo a expandir o bioma da Mata Atlântica e manter a cobertura vegetal do município."/>
    <s v="63.10.15.452.3005.2.705.33903900.00.1.500.9001.0"/>
    <n v="5827319.1799999997"/>
    <n v="5974493.7799999993"/>
    <x v="0"/>
    <m/>
  </r>
  <r>
    <x v="0"/>
    <x v="0"/>
    <x v="54"/>
    <s v="Plantar 180.000 árvores nativas de modo a expandir o bioma da Mata Atlântica e manter a cobertura vegetal do município."/>
    <s v="63.10.15.452.3005.2.705.33903900.00.2.500.9001.1"/>
    <n v="2396120.59"/>
    <n v="2656774.3400000003"/>
    <x v="0"/>
    <m/>
  </r>
  <r>
    <x v="0"/>
    <x v="0"/>
    <x v="54"/>
    <s v="Plantar 180.000 árvores nativas de modo a expandir o bioma da Mata Atlântica e manter a cobertura vegetal do município."/>
    <s v="64.10.15.452.3005.2.705.33903900.00.1.500.9001.0"/>
    <n v="1977701.54"/>
    <n v="2174703.7600000002"/>
    <x v="0"/>
    <m/>
  </r>
  <r>
    <x v="0"/>
    <x v="0"/>
    <x v="54"/>
    <s v="Plantar 180.000 árvores nativas de modo a expandir o bioma da Mata Atlântica e manter a cobertura vegetal do município."/>
    <s v="64.10.15.452.3005.2.705.33903900.00.2.500.9001.1"/>
    <n v="368712.69"/>
    <n v="434940.67000000004"/>
    <x v="0"/>
    <m/>
  </r>
  <r>
    <x v="0"/>
    <x v="0"/>
    <x v="54"/>
    <s v="Plantar 180.000 árvores nativas de modo a expandir o bioma da Mata Atlântica e manter a cobertura vegetal do município."/>
    <s v="65.10.15.452.3005.2.705.33903900.00.1.500.9001.0"/>
    <n v="2859030.17"/>
    <n v="3382497.4099999997"/>
    <x v="0"/>
    <m/>
  </r>
  <r>
    <x v="0"/>
    <x v="0"/>
    <x v="54"/>
    <s v="Plantar 180.000 árvores nativas de modo a expandir o bioma da Mata Atlântica e manter a cobertura vegetal do município."/>
    <s v="65.10.15.452.3005.2.705.33903900.00.2.500.9001.1"/>
    <n v="4239027.47"/>
    <n v="4987736.1000000006"/>
    <x v="0"/>
    <m/>
  </r>
  <r>
    <x v="0"/>
    <x v="0"/>
    <x v="54"/>
    <s v="Plantar 180.000 árvores nativas de modo a expandir o bioma da Mata Atlântica e manter a cobertura vegetal do município."/>
    <s v="66.10.15.452.3005.2.705.33903000.00.1.500.9001.0"/>
    <n v="1194"/>
    <n v="1194"/>
    <x v="3"/>
    <m/>
  </r>
  <r>
    <x v="0"/>
    <x v="0"/>
    <x v="54"/>
    <s v="Plantar 180.000 árvores nativas de modo a expandir o bioma da Mata Atlântica e manter a cobertura vegetal do município."/>
    <s v="66.10.15.452.3005.2.705.33903900.00.1.500.9001.0"/>
    <n v="4105075.8"/>
    <n v="4800176.790000001"/>
    <x v="0"/>
    <m/>
  </r>
  <r>
    <x v="0"/>
    <x v="0"/>
    <x v="54"/>
    <s v="Plantar 180.000 árvores nativas de modo a expandir o bioma da Mata Atlântica e manter a cobertura vegetal do município."/>
    <s v="66.10.15.452.3005.2.705.33903900.00.2.500.9001.1"/>
    <n v="860473.91"/>
    <n v="1485162.4699999997"/>
    <x v="0"/>
    <m/>
  </r>
  <r>
    <x v="0"/>
    <x v="0"/>
    <x v="54"/>
    <s v="Plantar 180.000 árvores nativas de modo a expandir o bioma da Mata Atlântica e manter a cobertura vegetal do município."/>
    <s v="67.10.15.452.3005.2.705.33903900.00.1.500.9001.0"/>
    <n v="2761970.11"/>
    <n v="1804241.27"/>
    <x v="2"/>
    <m/>
  </r>
  <r>
    <x v="0"/>
    <x v="0"/>
    <x v="54"/>
    <s v="Plantar 180.000 árvores nativas de modo a expandir o bioma da Mata Atlântica e manter a cobertura vegetal do município."/>
    <s v="67.10.15.452.3005.2.705.33903900.00.2.500.9001.1"/>
    <n v="4346914.75"/>
    <n v="2368198.3499999996"/>
    <x v="2"/>
    <m/>
  </r>
  <r>
    <x v="0"/>
    <x v="0"/>
    <x v="54"/>
    <s v="Plantar 180.000 árvores nativas de modo a expandir o bioma da Mata Atlântica e manter a cobertura vegetal do município."/>
    <s v="68.10.15.452.3005.2.705.33903900.00.1.500.9001.0"/>
    <n v="3411956.54"/>
    <n v="3271672.0000000005"/>
    <x v="2"/>
    <m/>
  </r>
  <r>
    <x v="0"/>
    <x v="0"/>
    <x v="54"/>
    <s v="Plantar 180.000 árvores nativas de modo a expandir o bioma da Mata Atlântica e manter a cobertura vegetal do município."/>
    <s v="68.10.15.452.3005.2.705.33903900.00.1.500.9001.1"/>
    <n v="0"/>
    <n v="382623.62"/>
    <x v="1"/>
    <m/>
  </r>
  <r>
    <x v="0"/>
    <x v="0"/>
    <x v="54"/>
    <s v="Plantar 180.000 árvores nativas de modo a expandir o bioma da Mata Atlântica e manter a cobertura vegetal do município."/>
    <s v="68.10.15.452.3005.2.705.33903900.00.2.500.9001.1"/>
    <n v="1936592.81"/>
    <n v="2002926.15"/>
    <x v="0"/>
    <m/>
  </r>
  <r>
    <x v="0"/>
    <x v="0"/>
    <x v="54"/>
    <s v="Plantar 180.000 árvores nativas de modo a expandir o bioma da Mata Atlântica e manter a cobertura vegetal do município."/>
    <s v="69.10.15.452.3005.2.705.33903900.00.1.500.9001.0"/>
    <n v="2848023.66"/>
    <n v="3092926.4999999986"/>
    <x v="0"/>
    <m/>
  </r>
  <r>
    <x v="0"/>
    <x v="0"/>
    <x v="54"/>
    <s v="Plantar 180.000 árvores nativas de modo a expandir o bioma da Mata Atlântica e manter a cobertura vegetal do município."/>
    <s v="69.10.15.452.3005.2.705.33903900.00.2.500.9001.1"/>
    <n v="2018459.06"/>
    <n v="2201400.0700000003"/>
    <x v="0"/>
    <m/>
  </r>
  <r>
    <x v="0"/>
    <x v="0"/>
    <x v="54"/>
    <s v="Plantar 180.000 árvores nativas de modo a expandir o bioma da Mata Atlântica e manter a cobertura vegetal do município."/>
    <s v="70.10.15.452.3005.2.705.33903900.00.1.500.9001.0"/>
    <n v="6444331.0800000001"/>
    <n v="7100000.0000000019"/>
    <x v="0"/>
    <m/>
  </r>
  <r>
    <x v="0"/>
    <x v="0"/>
    <x v="54"/>
    <s v="Plantar 180.000 árvores nativas de modo a expandir o bioma da Mata Atlântica e manter a cobertura vegetal do município."/>
    <s v="70.10.15.452.3005.2.705.33903900.00.2.500.9001.1"/>
    <n v="1498007.06"/>
    <n v="2145111.1800000002"/>
    <x v="0"/>
    <m/>
  </r>
  <r>
    <x v="0"/>
    <x v="0"/>
    <x v="54"/>
    <s v="Plantar 180.000 árvores nativas de modo a expandir o bioma da Mata Atlântica e manter a cobertura vegetal do município."/>
    <s v="71.10.15.452.3005.2.705.33903900.00.1.500.9001.0"/>
    <n v="3222613.23"/>
    <n v="3175878.9200000004"/>
    <x v="2"/>
    <m/>
  </r>
  <r>
    <x v="0"/>
    <x v="0"/>
    <x v="54"/>
    <s v="Plantar 180.000 árvores nativas de modo a expandir o bioma da Mata Atlântica e manter a cobertura vegetal do município."/>
    <s v="71.10.15.452.3005.2.705.33903900.00.2.500.9001.1"/>
    <n v="540040.59"/>
    <n v="63132.959999999999"/>
    <x v="2"/>
    <m/>
  </r>
  <r>
    <x v="0"/>
    <x v="0"/>
    <x v="54"/>
    <s v="Plantar 180.000 árvores nativas de modo a expandir o bioma da Mata Atlântica e manter a cobertura vegetal do município."/>
    <s v="72.10.15.452.3005.2.705.33903900.00.1.500.9001.0"/>
    <n v="5167811"/>
    <s v=""/>
    <x v="0"/>
    <m/>
  </r>
  <r>
    <x v="0"/>
    <x v="0"/>
    <x v="54"/>
    <s v="Plantar 180.000 árvores nativas de modo a expandir o bioma da Mata Atlântica e manter a cobertura vegetal do município."/>
    <s v="72.10.15.452.3005.2.705.33903900.00.2.500.9001.1"/>
    <n v="1987934.48"/>
    <s v=""/>
    <x v="0"/>
    <m/>
  </r>
  <r>
    <x v="0"/>
    <x v="0"/>
    <x v="54"/>
    <s v="Plantar 180.000 árvores nativas de modo a expandir o bioma da Mata Atlântica e manter a cobertura vegetal do município."/>
    <s v="98.12.15.452.3022.3.350.44905100.08.1.759.0402.1"/>
    <n v="372790.92"/>
    <n v="21965619.129999992"/>
    <x v="0"/>
    <m/>
  </r>
  <r>
    <x v="0"/>
    <x v="0"/>
    <x v="55"/>
    <s v="Implantar Hospital Veterinário."/>
    <s v="84.10.10.122.3024.2.100.33903900.00"/>
    <n v="899760"/>
    <s v=""/>
    <x v="0"/>
    <m/>
  </r>
  <r>
    <x v="0"/>
    <x v="0"/>
    <x v="55"/>
    <s v="Implantar Hospital Veterinário."/>
    <s v="84.10.10.304.3003.2.522.33503900.02"/>
    <n v="110711.76"/>
    <s v=""/>
    <x v="0"/>
    <m/>
  </r>
  <r>
    <x v="0"/>
    <x v="0"/>
    <x v="55"/>
    <s v="Implantar Hospital Veterinário."/>
    <s v="84.10.10.304.3003.2.522.33503900.02"/>
    <n v="110374.58"/>
    <s v=""/>
    <x v="0"/>
    <m/>
  </r>
  <r>
    <x v="0"/>
    <x v="0"/>
    <x v="55"/>
    <s v="Implantar Hospital Veterinário."/>
    <s v="84.10.10.304.3003.2.522.33503900.02"/>
    <n v="108549.18"/>
    <s v=""/>
    <x v="0"/>
    <m/>
  </r>
  <r>
    <x v="0"/>
    <x v="0"/>
    <x v="55"/>
    <s v="Implantar Hospital Veterinário."/>
    <s v="84.10.10.304.3003.2.522.33503900.02"/>
    <n v="119568.35"/>
    <s v=""/>
    <x v="0"/>
    <m/>
  </r>
  <r>
    <x v="0"/>
    <x v="0"/>
    <x v="55"/>
    <s v="Implantar Hospital Veterinário."/>
    <s v="84.10.10.304.3003.2.522.33503900.02"/>
    <n v="120383.42"/>
    <s v=""/>
    <x v="0"/>
    <m/>
  </r>
  <r>
    <x v="0"/>
    <x v="0"/>
    <x v="55"/>
    <s v="Implantar Hospital Veterinário."/>
    <s v="84.10.10.304.3003.2.522.33503900.02"/>
    <n v="121668.7"/>
    <s v=""/>
    <x v="0"/>
    <m/>
  </r>
  <r>
    <x v="0"/>
    <x v="0"/>
    <x v="55"/>
    <s v="Implantar Hospital Veterinário."/>
    <s v="84.10.10.304.3003.2.522.33503900.02"/>
    <n v="110787.3"/>
    <s v=""/>
    <x v="0"/>
    <m/>
  </r>
  <r>
    <x v="0"/>
    <x v="0"/>
    <x v="55"/>
    <s v="Implantar Hospital Veterinário."/>
    <s v="84.10.10.304.3003.2.522.33503900.02"/>
    <n v="110787.3"/>
    <s v=""/>
    <x v="0"/>
    <m/>
  </r>
  <r>
    <x v="0"/>
    <x v="0"/>
    <x v="55"/>
    <s v="Implantar Hospital Veterinário."/>
    <s v="84.10.10.304.3003.2.522.33503900.02"/>
    <n v="106087.88"/>
    <s v=""/>
    <x v="0"/>
    <m/>
  </r>
  <r>
    <x v="0"/>
    <x v="0"/>
    <x v="55"/>
    <s v="Implantar Hospital Veterinário."/>
    <s v="84.10.10.304.3003.2.522.33503900.02"/>
    <n v="116450.57"/>
    <s v=""/>
    <x v="0"/>
    <m/>
  </r>
  <r>
    <x v="0"/>
    <x v="0"/>
    <x v="55"/>
    <s v="Implantar Hospital Veterinário."/>
    <s v="84.10.10.304.3003.2.522.33503900.02"/>
    <n v="121499.36"/>
    <s v=""/>
    <x v="0"/>
    <m/>
  </r>
  <r>
    <x v="0"/>
    <x v="0"/>
    <x v="55"/>
    <s v="Implantar Hospital Veterinário."/>
    <s v="84.10.10.304.3003.2.522.33503900.02"/>
    <n v="108350.03"/>
    <s v=""/>
    <x v="0"/>
    <m/>
  </r>
  <r>
    <x v="0"/>
    <x v="0"/>
    <x v="55"/>
    <s v="Implantar Hospital Veterinário."/>
    <s v="84.10.10.304.3027.2.501.33508500.00.1.500.9001.0"/>
    <n v="5963090.8700000001"/>
    <n v="26708014.830000024"/>
    <x v="0"/>
    <m/>
  </r>
  <r>
    <x v="0"/>
    <x v="0"/>
    <x v="55"/>
    <s v="Implantar Hospital Veterinário."/>
    <s v="84.22.10.304.3003.2.522.33903900.00"/>
    <n v="80714.960000000006"/>
    <s v=""/>
    <x v="0"/>
    <m/>
  </r>
  <r>
    <x v="0"/>
    <x v="0"/>
    <x v="55"/>
    <s v="Implantar Hospital Veterinário."/>
    <s v="84.22.10.304.3003.2.522.33903900.00"/>
    <n v="77401.5"/>
    <s v=""/>
    <x v="0"/>
    <m/>
  </r>
  <r>
    <x v="0"/>
    <x v="0"/>
    <x v="55"/>
    <s v="Implantar Hospital Veterinário."/>
    <s v="84.22.10.304.3003.2.522.33903900.00"/>
    <n v="74252.34"/>
    <s v=""/>
    <x v="0"/>
    <m/>
  </r>
  <r>
    <x v="0"/>
    <x v="0"/>
    <x v="55"/>
    <s v="Implantar Hospital Veterinário."/>
    <s v="84.22.10.304.3003.2.522.33903900.00"/>
    <n v="80714.960000000006"/>
    <s v=""/>
    <x v="0"/>
    <m/>
  </r>
  <r>
    <x v="0"/>
    <x v="0"/>
    <x v="55"/>
    <s v="Implantar Hospital Veterinário."/>
    <s v="84.22.10.304.3003.2.522.33903900.00"/>
    <n v="69146.91"/>
    <s v=""/>
    <x v="0"/>
    <m/>
  </r>
  <r>
    <x v="0"/>
    <x v="0"/>
    <x v="55"/>
    <s v="Implantar Hospital Veterinário."/>
    <s v="84.22.10.304.3003.2.522.33903900.00"/>
    <n v="585359.48"/>
    <s v=""/>
    <x v="0"/>
    <m/>
  </r>
  <r>
    <x v="0"/>
    <x v="0"/>
    <x v="55"/>
    <s v="Implantar Hospital Veterinário."/>
    <s v="84.22.10.304.3003.2.522.33903900.00"/>
    <n v="400753.81"/>
    <s v=""/>
    <x v="0"/>
    <m/>
  </r>
  <r>
    <x v="0"/>
    <x v="0"/>
    <x v="55"/>
    <s v="Implantar Hospital Veterinário."/>
    <s v="84.22.10.304.3003.2.522.33903900.00"/>
    <n v="301558.67"/>
    <s v=""/>
    <x v="0"/>
    <m/>
  </r>
  <r>
    <x v="0"/>
    <x v="0"/>
    <x v="55"/>
    <s v="Implantar Hospital Veterinário."/>
    <s v="84.22.10.304.3003.2.522.33903900.00"/>
    <n v="590085.72"/>
    <s v=""/>
    <x v="0"/>
    <m/>
  </r>
  <r>
    <x v="0"/>
    <x v="0"/>
    <x v="55"/>
    <s v="Implantar Hospital Veterinário."/>
    <s v="84.22.10.304.3003.2.522.33903900.00"/>
    <n v="470319.69"/>
    <s v=""/>
    <x v="0"/>
    <m/>
  </r>
  <r>
    <x v="0"/>
    <x v="0"/>
    <x v="55"/>
    <s v="Implantar Hospital Veterinário."/>
    <s v="84.22.10.304.3003.2.522.33903900.00"/>
    <n v="389022.05"/>
    <s v=""/>
    <x v="0"/>
    <m/>
  </r>
  <r>
    <x v="0"/>
    <x v="0"/>
    <x v="55"/>
    <s v="Implantar Hospital Veterinário."/>
    <s v="84.22.10.304.3003.2.522.33903900.00"/>
    <n v="392946.19"/>
    <s v=""/>
    <x v="0"/>
    <m/>
  </r>
  <r>
    <x v="0"/>
    <x v="0"/>
    <x v="55"/>
    <s v="Implantar Hospital Veterinário."/>
    <s v="84.22.10.304.3003.2.522.33903900.00"/>
    <n v="262584.86"/>
    <s v=""/>
    <x v="0"/>
    <m/>
  </r>
  <r>
    <x v="0"/>
    <x v="0"/>
    <x v="55"/>
    <s v="Implantar Hospital Veterinário."/>
    <s v="84.22.10.304.3003.2.522.33903900.00"/>
    <n v="338491.41"/>
    <s v=""/>
    <x v="0"/>
    <m/>
  </r>
  <r>
    <x v="0"/>
    <x v="0"/>
    <x v="56"/>
    <s v="Garantir a capacidade de atendimento e destinação adequada de 25 mil animais silvestres resgatados, apreendidos ou recebidos na cidade de São Paulo."/>
    <s v="27.10.18.541.3005.6.651.33903000.00"/>
    <n v="1655229.51"/>
    <s v=""/>
    <x v="0"/>
    <m/>
  </r>
  <r>
    <x v="0"/>
    <x v="0"/>
    <x v="56"/>
    <s v="Garantir a capacidade de atendimento e destinação adequada de 25 mil animais silvestres resgatados, apreendidos ou recebidos na cidade de São Paulo."/>
    <s v="27.10.18.541.3005.6.651.33903900.00"/>
    <n v="5661060.0199999996"/>
    <s v=""/>
    <x v="0"/>
    <m/>
  </r>
  <r>
    <x v="0"/>
    <x v="0"/>
    <x v="56"/>
    <s v="Garantir a capacidade de atendimento e destinação adequada de 25 mil animais silvestres resgatados, apreendidos ou recebidos na cidade de São Paulo."/>
    <s v="27.10.18.541.3005.6.651.33903900.00"/>
    <n v="300000"/>
    <s v=""/>
    <x v="0"/>
    <m/>
  </r>
  <r>
    <x v="0"/>
    <x v="0"/>
    <x v="57"/>
    <s v="Reduzir em 600.000 toneladas a quantidade de resíduos enviados aos aterros entre 2021 e 2024."/>
    <s v="12.10.15.451.3022.1.170.44905100.00.1.500.0003.1"/>
    <n v="1340076.67"/>
    <n v="56552732.210000001"/>
    <x v="0"/>
    <m/>
  </r>
  <r>
    <x v="0"/>
    <x v="0"/>
    <x v="57"/>
    <s v="Reduzir em 600.000 toneladas a quantidade de resíduos enviados aos aterros entre 2021 e 2024."/>
    <s v="12.10.15.452.3022.1.170.44903900.00.1.500.0003.1"/>
    <n v="75688.210000000006"/>
    <n v="10779452.959999992"/>
    <x v="0"/>
    <m/>
  </r>
  <r>
    <x v="0"/>
    <x v="0"/>
    <x v="57"/>
    <s v="Reduzir em 600.000 toneladas a quantidade de resíduos enviados aos aterros entre 2021 e 2024."/>
    <s v="98.12.15.452.3005.1.706.44905100.08.1.759.0402.0"/>
    <n v="3071240.04"/>
    <n v="6274729.6700000009"/>
    <x v="0"/>
    <m/>
  </r>
  <r>
    <x v="0"/>
    <x v="0"/>
    <x v="57"/>
    <s v="Reduzir em 600.000 toneladas a quantidade de resíduos enviados aos aterros entre 2021 e 2024."/>
    <s v="98.12.15.452.3022.3.350.44905100.08.1.759.0402.0"/>
    <n v="524868.86"/>
    <n v="3041052.4399999995"/>
    <x v="0"/>
    <m/>
  </r>
  <r>
    <x v="0"/>
    <x v="0"/>
    <x v="58"/>
    <s v="Realizar 150 ações de projeção internacional que posicionem São Paulo como cidade global e sustentável e que possibilitem acordos de cooperação internacional."/>
    <s v="73.10.04.122.3024.2.100.33901400.00"/>
    <n v="23625.5"/>
    <s v=""/>
    <x v="0"/>
    <m/>
  </r>
  <r>
    <x v="0"/>
    <x v="0"/>
    <x v="58"/>
    <s v="Realizar 150 ações de projeção internacional que posicionem São Paulo como cidade global e sustentável e que possibilitem acordos de cooperação internacional."/>
    <s v="73.10.04.122.3024.2.100.33903000.00"/>
    <n v="18185"/>
    <s v=""/>
    <x v="0"/>
    <m/>
  </r>
  <r>
    <x v="0"/>
    <x v="0"/>
    <x v="58"/>
    <s v="Realizar 150 ações de projeção internacional que posicionem São Paulo como cidade global e sustentável e que possibilitem acordos de cooperação internacional."/>
    <s v="73.10.04.122.3024.2.100.33903300.00"/>
    <n v="881233.61"/>
    <s v=""/>
    <x v="0"/>
    <m/>
  </r>
  <r>
    <x v="0"/>
    <x v="0"/>
    <x v="58"/>
    <s v="Realizar 150 ações de projeção internacional que posicionem São Paulo como cidade global e sustentável e que possibilitem acordos de cooperação internacional."/>
    <s v="73.10.04.122.3024.2.100.33903900.00.1.500.9001"/>
    <n v="443042.07"/>
    <s v=""/>
    <x v="0"/>
    <m/>
  </r>
  <r>
    <x v="0"/>
    <x v="0"/>
    <x v="58"/>
    <s v="Realizar 150 ações de projeção internacional que posicionem São Paulo como cidade global e sustentável e que possibilitem acordos de cooperação internacional."/>
    <s v="73.10.04.122.3024.2.100.33903900.00.1.501.9001"/>
    <n v="21571.23"/>
    <s v=""/>
    <x v="0"/>
    <m/>
  </r>
  <r>
    <x v="0"/>
    <x v="0"/>
    <x v="58"/>
    <s v="Realizar 150 ações de projeção internacional que posicionem São Paulo como cidade global e sustentável e que possibilitem acordos de cooperação internacional."/>
    <s v="73.10.04.122.3024.2.100.33909300.00.1.500.9001"/>
    <n v="10239.48"/>
    <s v=""/>
    <x v="0"/>
    <m/>
  </r>
  <r>
    <x v="0"/>
    <x v="0"/>
    <x v="58"/>
    <s v="Realizar 150 ações de projeção internacional que posicionem São Paulo como cidade global e sustentável e que possibilitem acordos de cooperação internacional."/>
    <s v="73.10.07.212.3015.4.910.33503900.00"/>
    <n v="6411731.25"/>
    <s v=""/>
    <x v="0"/>
    <m/>
  </r>
  <r>
    <x v="0"/>
    <x v="0"/>
    <x v="58"/>
    <s v="Realizar 150 ações de projeção internacional que posicionem São Paulo como cidade global e sustentável e que possibilitem acordos de cooperação internacional."/>
    <s v="73.10.07.212.3015.4.910.33804100.00"/>
    <n v="214093.6"/>
    <s v=""/>
    <x v="0"/>
    <m/>
  </r>
  <r>
    <x v="0"/>
    <x v="0"/>
    <x v="58"/>
    <s v="Realizar 150 ações de projeção internacional que posicionem São Paulo como cidade global e sustentável e que possibilitem acordos de cooperação internacional."/>
    <s v="73.10.07.212.3015.4.910.33901400.00"/>
    <n v="250000"/>
    <s v=""/>
    <x v="0"/>
    <m/>
  </r>
  <r>
    <x v="0"/>
    <x v="0"/>
    <x v="58"/>
    <s v="Realizar 150 ações de projeção internacional que posicionem São Paulo como cidade global e sustentável e que possibilitem acordos de cooperação internacional."/>
    <s v="73.10.07.212.3015.4.910.33903900.00"/>
    <n v="6786666.2800000003"/>
    <s v=""/>
    <x v="0"/>
    <m/>
  </r>
  <r>
    <x v="0"/>
    <x v="0"/>
    <x v="58"/>
    <s v="Realizar 150 ações de projeção internacional que posicionem São Paulo como cidade global e sustentável e que possibilitem acordos de cooperação internacional."/>
    <s v="73.10.07.212.3015.4.910.33913900.00"/>
    <n v="6331264.4800000004"/>
    <s v=""/>
    <x v="0"/>
    <m/>
  </r>
  <r>
    <x v="0"/>
    <x v="0"/>
    <x v="58"/>
    <s v="Realizar 150 ações de projeção internacional que posicionem São Paulo como cidade global e sustentável e que possibilitem acordos de cooperação internacional."/>
    <s v="73.10.07.212.3015.6.695.33503900.00"/>
    <n v="3599409.4"/>
    <s v=""/>
    <x v="0"/>
    <m/>
  </r>
  <r>
    <x v="0"/>
    <x v="0"/>
    <x v="58"/>
    <s v="Realizar 150 ações de projeção internacional que posicionem São Paulo como cidade global e sustentável e que possibilitem acordos de cooperação internacional."/>
    <s v="73.10.07.212.3015.6.695.33913900.00"/>
    <n v="606652.43999999994"/>
    <s v=""/>
    <x v="0"/>
    <m/>
  </r>
  <r>
    <x v="0"/>
    <x v="0"/>
    <x v="59"/>
    <s v="Implementar 60% do Plano de Turismo Municipal  Perspectiva 2030."/>
    <s v="74.10.27.695.3015.2.640.33913900.00"/>
    <n v="888916.38"/>
    <s v=""/>
    <x v="0"/>
    <m/>
  </r>
  <r>
    <x v="0"/>
    <x v="0"/>
    <x v="59"/>
    <s v="Implementar 60% do Plano de Turismo Municipal  Perspectiva 2030."/>
    <s v="74.10.27.813.3015.2.118.33903900.00"/>
    <n v="3987792"/>
    <s v=""/>
    <x v="0"/>
    <m/>
  </r>
  <r>
    <x v="0"/>
    <x v="0"/>
    <x v="59"/>
    <s v="Implementar 60% do Plano de Turismo Municipal  Perspectiva 2030."/>
    <s v="74.10.27.813.3015.2.118.33903900.00"/>
    <n v="3991002.84"/>
    <s v=""/>
    <x v="0"/>
    <m/>
  </r>
  <r>
    <x v="0"/>
    <x v="0"/>
    <x v="59"/>
    <s v="Implementar 60% do Plano de Turismo Municipal  Perspectiva 2030."/>
    <s v="74.10.27.813.3015.2.118.33903900.00"/>
    <n v="3976390"/>
    <s v=""/>
    <x v="0"/>
    <m/>
  </r>
  <r>
    <x v="1"/>
    <x v="12"/>
    <x v="60"/>
    <s v="Remodelar as praças de atendimento localizadas nos territórios das Subprefeituras – Descomplica SP."/>
    <s v="23.10.04.126.3011.1.358.44903000.00"/>
    <n v="216535.96"/>
    <s v=""/>
    <x v="0"/>
    <m/>
  </r>
  <r>
    <x v="1"/>
    <x v="12"/>
    <x v="60"/>
    <s v="Remodelar as praças de atendimento localizadas nos territórios das Subprefeituras – Descomplica SP."/>
    <s v="23.10.04.126.3011.1.358.44903900.00"/>
    <n v="973840.87"/>
    <s v=""/>
    <x v="0"/>
    <m/>
  </r>
  <r>
    <x v="1"/>
    <x v="12"/>
    <x v="60"/>
    <s v="Remodelar as praças de atendimento localizadas nos territórios das Subprefeituras – Descomplica SP."/>
    <s v="23.10.04.126.3011.1.358.44905100.00"/>
    <n v="2437021.4"/>
    <s v=""/>
    <x v="0"/>
    <m/>
  </r>
  <r>
    <x v="1"/>
    <x v="12"/>
    <x v="60"/>
    <s v="Remodelar as praças de atendimento localizadas nos territórios das Subprefeituras – Descomplica SP."/>
    <s v="23.10.04.126.3011.1.358.44905200.00"/>
    <n v="1722378.91"/>
    <s v=""/>
    <x v="0"/>
    <m/>
  </r>
  <r>
    <x v="1"/>
    <x v="12"/>
    <x v="60"/>
    <s v="Remodelar as praças de atendimento localizadas nos territórios das Subprefeituras – Descomplica SP."/>
    <s v="23.10.04.126.3011.2.403.33903000.00"/>
    <n v="49263.76"/>
    <s v=""/>
    <x v="0"/>
    <m/>
  </r>
  <r>
    <x v="1"/>
    <x v="12"/>
    <x v="60"/>
    <s v="Remodelar as praças de atendimento localizadas nos territórios das Subprefeituras – Descomplica SP."/>
    <s v="23.10.04.126.3011.2.403.33903400.00"/>
    <n v="8556851.0999999996"/>
    <s v=""/>
    <x v="0"/>
    <m/>
  </r>
  <r>
    <x v="1"/>
    <x v="12"/>
    <x v="60"/>
    <s v="Remodelar as praças de atendimento localizadas nos territórios das Subprefeituras – Descomplica SP."/>
    <s v="23.10.04.126.3011.2.403.33903700.00"/>
    <n v="562667.9"/>
    <s v=""/>
    <x v="0"/>
    <m/>
  </r>
  <r>
    <x v="1"/>
    <x v="12"/>
    <x v="60"/>
    <s v="Remodelar as praças de atendimento localizadas nos territórios das Subprefeituras – Descomplica SP."/>
    <s v="23.10.04.126.3011.2.403.33903900.00"/>
    <n v="5385867.25"/>
    <s v=""/>
    <x v="0"/>
    <m/>
  </r>
  <r>
    <x v="1"/>
    <x v="12"/>
    <x v="60"/>
    <s v="Remodelar as praças de atendimento localizadas nos territórios das Subprefeituras – Descomplica SP."/>
    <s v="23.10.04.126.3011.2.403.33904000.00"/>
    <n v="11204788.9"/>
    <s v=""/>
    <x v="0"/>
    <m/>
  </r>
  <r>
    <x v="0"/>
    <x v="0"/>
    <x v="61"/>
    <s v="Atingir a arrecadação de R$ 9 bi entre 2021 e 2024."/>
    <s v="21.10.04.126.3011.2.818.33904000.00"/>
    <n v="26498.42"/>
    <s v=""/>
    <x v="0"/>
    <m/>
  </r>
  <r>
    <x v="0"/>
    <x v="0"/>
    <x v="61"/>
    <s v="Atingir a arrecadação de R$ 9 bi entre 2021 e 2024."/>
    <s v="21.10.04.126.3011.2.818.33904000.00"/>
    <n v="641.82000000000005"/>
    <s v=""/>
    <x v="0"/>
    <m/>
  </r>
  <r>
    <x v="0"/>
    <x v="0"/>
    <x v="61"/>
    <s v="Atingir a arrecadação de R$ 9 bi entre 2021 e 2024."/>
    <s v="21.10.04.126.3024.2.171.33904000.00"/>
    <n v="676874.97"/>
    <s v=""/>
    <x v="0"/>
    <m/>
  </r>
  <r>
    <x v="0"/>
    <x v="0"/>
    <x v="61"/>
    <s v="Atingir a arrecadação de R$ 9 bi entre 2021 e 2024."/>
    <s v="21.10.04.126.3024.2.171.33904000.00"/>
    <n v="966588"/>
    <s v=""/>
    <x v="0"/>
    <m/>
  </r>
  <r>
    <x v="0"/>
    <x v="0"/>
    <x v="61"/>
    <s v="Atingir a arrecadação de R$ 9 bi entre 2021 e 2024."/>
    <s v="21.10.04.126.3024.2.171.33904000.00"/>
    <n v="122592.17"/>
    <s v=""/>
    <x v="0"/>
    <m/>
  </r>
  <r>
    <x v="0"/>
    <x v="0"/>
    <x v="62"/>
    <s v="Alcançar 7,37 pontos no Índice de Integridade da Administração Direta da PMSP."/>
    <s v="32.10.04.124.3012.4.822.33903900.00"/>
    <n v="45350"/>
    <s v=""/>
    <x v="0"/>
    <m/>
  </r>
  <r>
    <x v="0"/>
    <x v="0"/>
    <x v="63"/>
    <s v="Implantar o Portal Único de Licenciamento da cidade de São Paulo."/>
    <s v="29.10.15.126.3024.2.171.33904000.00"/>
    <n v="4486659.13"/>
    <s v=""/>
    <x v="0"/>
    <m/>
  </r>
  <r>
    <x v="0"/>
    <x v="0"/>
    <x v="63"/>
    <s v="Implantar o Portal Único de Licenciamento da cidade de São Paulo."/>
    <s v="29.10.15.126.3024.2.171.33904000.00"/>
    <n v="455655.53"/>
    <s v=""/>
    <x v="0"/>
    <m/>
  </r>
  <r>
    <x v="0"/>
    <x v="0"/>
    <x v="63"/>
    <s v="Implantar o Portal Único de Licenciamento da cidade de São Paulo."/>
    <s v="29.10.15.126.3024.2.171.33904000.00"/>
    <n v="15818963.4"/>
    <s v=""/>
    <x v="0"/>
    <m/>
  </r>
  <r>
    <x v="0"/>
    <x v="0"/>
    <x v="64"/>
    <s v="Criar o Sistema Municipal de Cidadania Fiscal."/>
    <s v="17.10.04.129.3011.3.001.44904000.01"/>
    <n v="960057"/>
    <s v=""/>
    <x v="0"/>
    <m/>
  </r>
  <r>
    <x v="0"/>
    <x v="0"/>
    <x v="64"/>
    <s v="Criar o Sistema Municipal de Cidadania Fiscal."/>
    <s v="21.10.02.122.3024.2.100.33903000.02"/>
    <n v="1498"/>
    <s v=""/>
    <x v="0"/>
    <m/>
  </r>
  <r>
    <x v="0"/>
    <x v="0"/>
    <x v="64"/>
    <s v="Criar o Sistema Municipal de Cidadania Fiscal."/>
    <s v="21.10.02.122.3024.2.100.33903900.00"/>
    <n v="348531.48"/>
    <s v=""/>
    <x v="0"/>
    <m/>
  </r>
  <r>
    <x v="0"/>
    <x v="0"/>
    <x v="64"/>
    <s v="Criar o Sistema Municipal de Cidadania Fiscal."/>
    <s v="21.10.02.122.3024.2.100.33903900.00"/>
    <n v="65833.72"/>
    <s v=""/>
    <x v="0"/>
    <m/>
  </r>
  <r>
    <x v="0"/>
    <x v="0"/>
    <x v="64"/>
    <s v="Criar o Sistema Municipal de Cidadania Fiscal."/>
    <s v="21.10.02.122.3024.2.100.33903900.00"/>
    <n v="4468.46"/>
    <s v=""/>
    <x v="0"/>
    <m/>
  </r>
  <r>
    <x v="0"/>
    <x v="0"/>
    <x v="64"/>
    <s v="Criar o Sistema Municipal de Cidadania Fiscal."/>
    <s v="21.10.02.122.3024.2.100.33903900.02"/>
    <n v="14341.09"/>
    <s v=""/>
    <x v="0"/>
    <m/>
  </r>
  <r>
    <x v="0"/>
    <x v="0"/>
    <x v="64"/>
    <s v="Criar o Sistema Municipal de Cidadania Fiscal."/>
    <s v="21.10.02.122.3024.2.100.44905200.00"/>
    <n v="5542.62"/>
    <s v=""/>
    <x v="0"/>
    <m/>
  </r>
  <r>
    <x v="0"/>
    <x v="0"/>
    <x v="64"/>
    <s v="Criar o Sistema Municipal de Cidadania Fiscal."/>
    <s v="21.10.02.122.3024.2.100.44905200.02"/>
    <n v="122527.5"/>
    <s v=""/>
    <x v="0"/>
    <m/>
  </r>
  <r>
    <x v="0"/>
    <x v="0"/>
    <x v="64"/>
    <s v="Criar o Sistema Municipal de Cidadania Fiscal."/>
    <s v="21.10.02.122.3024.2.100.44905200.02"/>
    <n v="36256.1"/>
    <s v=""/>
    <x v="0"/>
    <m/>
  </r>
  <r>
    <x v="0"/>
    <x v="0"/>
    <x v="64"/>
    <s v="Criar o Sistema Municipal de Cidadania Fiscal."/>
    <s v="21.10.02.122.3024.2.100.44905200.02"/>
    <n v="26498.63"/>
    <s v=""/>
    <x v="0"/>
    <m/>
  </r>
  <r>
    <x v="0"/>
    <x v="0"/>
    <x v="64"/>
    <s v="Criar o Sistema Municipal de Cidadania Fiscal."/>
    <s v="21.10.02.122.3024.2.100.44905200.02"/>
    <n v="10200"/>
    <s v=""/>
    <x v="0"/>
    <m/>
  </r>
  <r>
    <x v="0"/>
    <x v="0"/>
    <x v="64"/>
    <s v="Criar o Sistema Municipal de Cidadania Fiscal."/>
    <s v="21.10.02.122.3024.2.100.44905200.02"/>
    <n v="0"/>
    <s v=""/>
    <x v="1"/>
    <m/>
  </r>
  <r>
    <x v="0"/>
    <x v="0"/>
    <x v="64"/>
    <s v="Criar o Sistema Municipal de Cidadania Fiscal."/>
    <s v="21.10.02.122.3024.2.100.44905200.02"/>
    <n v="0"/>
    <s v=""/>
    <x v="1"/>
    <m/>
  </r>
  <r>
    <x v="0"/>
    <x v="0"/>
    <x v="64"/>
    <s v="Criar o Sistema Municipal de Cidadania Fiscal."/>
    <s v="21.10.02.122.3024.2.100.44905200.02"/>
    <n v="35699.85"/>
    <s v=""/>
    <x v="0"/>
    <m/>
  </r>
  <r>
    <x v="0"/>
    <x v="0"/>
    <x v="64"/>
    <s v="Criar o Sistema Municipal de Cidadania Fiscal."/>
    <s v="21.10.02.122.3024.2.100.44905200.02"/>
    <n v="0"/>
    <s v=""/>
    <x v="1"/>
    <m/>
  </r>
  <r>
    <x v="0"/>
    <x v="0"/>
    <x v="64"/>
    <s v="Criar o Sistema Municipal de Cidadania Fiscal."/>
    <s v="21.10.02.122.3024.2.100.44905200.02"/>
    <n v="345.24"/>
    <s v=""/>
    <x v="0"/>
    <m/>
  </r>
  <r>
    <x v="0"/>
    <x v="0"/>
    <x v="64"/>
    <s v="Criar o Sistema Municipal de Cidadania Fiscal."/>
    <s v="21.10.02.122.3024.2.100.44905200.02"/>
    <n v="2440"/>
    <s v=""/>
    <x v="0"/>
    <m/>
  </r>
  <r>
    <x v="0"/>
    <x v="0"/>
    <x v="64"/>
    <s v="Criar o Sistema Municipal de Cidadania Fiscal."/>
    <s v="21.10.02.122.3024.2.100.44905200.02"/>
    <n v="1949.9"/>
    <s v=""/>
    <x v="0"/>
    <m/>
  </r>
  <r>
    <x v="0"/>
    <x v="0"/>
    <x v="64"/>
    <s v="Criar o Sistema Municipal de Cidadania Fiscal."/>
    <s v="21.10.02.122.3024.2.100.44905200.02"/>
    <n v="626"/>
    <s v=""/>
    <x v="0"/>
    <m/>
  </r>
  <r>
    <x v="0"/>
    <x v="0"/>
    <x v="64"/>
    <s v="Criar o Sistema Municipal de Cidadania Fiscal."/>
    <s v="21.10.02.122.3024.2.100.44905200.02"/>
    <n v="2275.7800000000002"/>
    <s v=""/>
    <x v="0"/>
    <m/>
  </r>
  <r>
    <x v="0"/>
    <x v="0"/>
    <x v="64"/>
    <s v="Criar o Sistema Municipal de Cidadania Fiscal."/>
    <s v="21.10.02.122.3024.2.100.44905200.02"/>
    <n v="660"/>
    <s v=""/>
    <x v="0"/>
    <m/>
  </r>
  <r>
    <x v="0"/>
    <x v="0"/>
    <x v="64"/>
    <s v="Criar o Sistema Municipal de Cidadania Fiscal."/>
    <s v="21.10.04.126.3024.2.171.33904000.00"/>
    <n v="0"/>
    <s v=""/>
    <x v="1"/>
    <m/>
  </r>
  <r>
    <x v="0"/>
    <x v="0"/>
    <x v="64"/>
    <s v="Criar o Sistema Municipal de Cidadania Fiscal."/>
    <s v="21.10.04.126.3024.2.171.33904000.00"/>
    <n v="0"/>
    <s v=""/>
    <x v="1"/>
    <m/>
  </r>
  <r>
    <x v="1"/>
    <x v="1"/>
    <x v="65"/>
    <s v="Implantar três Centros Especializados em Reabilitação."/>
    <s v="84.10.10.301.3003.2.520.33508500.00.1.500.9001.0"/>
    <n v="4248983.2"/>
    <n v="2814228869.9199986"/>
    <x v="0"/>
    <s v="DA muito maior. Checar"/>
  </r>
  <r>
    <x v="1"/>
    <x v="2"/>
    <x v="66"/>
    <s v="Realizar reformas, ampliações ou adequações em 1.915 unidades escolares."/>
    <s v="16.10.12.361.3010.3.366.44905100.00"/>
    <n v="22025224.280000001"/>
    <s v=""/>
    <x v="0"/>
    <m/>
  </r>
  <r>
    <x v="1"/>
    <x v="2"/>
    <x v="66"/>
    <s v="Realizar reformas, ampliações ou adequações em 1.915 unidades escolares."/>
    <s v="16.10.12.365.3025.2.878.33903900.00"/>
    <n v="33553108.460000001"/>
    <s v=""/>
    <x v="0"/>
    <m/>
  </r>
  <r>
    <x v="1"/>
    <x v="2"/>
    <x v="66"/>
    <s v="Realizar reformas, ampliações ou adequações em 1.915 unidades escolares."/>
    <s v="16.10.12.365.3025.3.360.44905100.00"/>
    <n v="1146641.5"/>
    <s v=""/>
    <x v="0"/>
    <m/>
  </r>
  <r>
    <x v="1"/>
    <x v="2"/>
    <x v="66"/>
    <s v="Realizar reformas, ampliações ou adequações em 1.915 unidades escolares."/>
    <s v="16.10.12.365.3025.3.362.44905100.00.1.500.0003"/>
    <n v="7031825.2699999996"/>
    <s v=""/>
    <x v="0"/>
    <m/>
  </r>
  <r>
    <x v="1"/>
    <x v="2"/>
    <x v="67"/>
    <s v="Reformar ou adequar 46 CEUs."/>
    <s v="16.10.12.368.3010.2.830.33903900.00.1.500.9001"/>
    <n v="4594366.2"/>
    <s v=""/>
    <x v="0"/>
    <m/>
  </r>
  <r>
    <x v="0"/>
    <x v="0"/>
    <x v="68"/>
    <s v="Implantar 200 quilômetros de novas faixas azuis para motociclistas (Programa Faixa Azul), com foco na promoção da segurança viária."/>
    <s v="87.10.26.572.3009.4.658.33903900.08.1.752.0626"/>
    <n v="15617146.439999999"/>
    <s v=""/>
    <x v="0"/>
    <m/>
  </r>
  <r>
    <x v="1"/>
    <x v="8"/>
    <x v="69"/>
    <s v="Implantar quatro unidades da Escola Municipal de Iniciação Artística  EMIA."/>
    <s v="25.10.13.392.3001.6.371.33903000.00"/>
    <n v="384298.98"/>
    <s v=""/>
    <x v="0"/>
    <m/>
  </r>
  <r>
    <x v="1"/>
    <x v="8"/>
    <x v="69"/>
    <s v="Implantar quatro unidades da Escola Municipal de Iniciação Artística  EMIA."/>
    <s v="25.10.13.392.3001.6.371.33903900.00"/>
    <n v="320487.7"/>
    <s v=""/>
    <x v="0"/>
    <m/>
  </r>
  <r>
    <x v="1"/>
    <x v="8"/>
    <x v="69"/>
    <s v="Implantar quatro unidades da Escola Municipal de Iniciação Artística  EMIA."/>
    <s v="25.10.13.392.3001.6.371.33903900.00"/>
    <n v="8488.5499999999993"/>
    <s v=""/>
    <x v="0"/>
    <m/>
  </r>
  <r>
    <x v="1"/>
    <x v="8"/>
    <x v="69"/>
    <s v="Implantar quatro unidades da Escola Municipal de Iniciação Artística  EMIA."/>
    <s v="25.10.13.392.3001.6.371.33903900.00"/>
    <n v="12009053.75"/>
    <s v=""/>
    <x v="0"/>
    <m/>
  </r>
  <r>
    <x v="1"/>
    <x v="8"/>
    <x v="69"/>
    <s v="Implantar quatro unidades da Escola Municipal de Iniciação Artística  EMIA."/>
    <s v="25.10.13.392.3001.6.371.33903900.00"/>
    <n v="2338.54"/>
    <s v=""/>
    <x v="0"/>
    <m/>
  </r>
  <r>
    <x v="1"/>
    <x v="8"/>
    <x v="69"/>
    <s v="Implantar quatro unidades da Escola Municipal de Iniciação Artística  EMIA."/>
    <s v="25.10.13.392.3001.6.371.33903900.00"/>
    <n v="0"/>
    <s v=""/>
    <x v="1"/>
    <m/>
  </r>
  <r>
    <x v="1"/>
    <x v="8"/>
    <x v="69"/>
    <s v="Implantar quatro unidades da Escola Municipal de Iniciação Artística  EMIA."/>
    <s v="25.10.13.392.3001.6.371.33903900.00"/>
    <n v="70984.34"/>
    <s v=""/>
    <x v="0"/>
    <m/>
  </r>
  <r>
    <x v="1"/>
    <x v="8"/>
    <x v="69"/>
    <s v="Implantar quatro unidades da Escola Municipal de Iniciação Artística  EMIA."/>
    <s v="25.10.13.392.3001.6.371.33903900.00"/>
    <n v="60949.94"/>
    <s v=""/>
    <x v="0"/>
    <m/>
  </r>
  <r>
    <x v="1"/>
    <x v="8"/>
    <x v="69"/>
    <s v="Implantar quatro unidades da Escola Municipal de Iniciação Artística  EMIA."/>
    <s v="25.10.13.392.3001.6.371.33903900.00"/>
    <n v="1076.4000000000001"/>
    <s v=""/>
    <x v="0"/>
    <m/>
  </r>
  <r>
    <x v="1"/>
    <x v="8"/>
    <x v="69"/>
    <s v="Implantar quatro unidades da Escola Municipal de Iniciação Artística  EMIA."/>
    <s v="25.10.13.392.3001.6.371.33903900.00"/>
    <n v="85288.2"/>
    <s v=""/>
    <x v="0"/>
    <m/>
  </r>
  <r>
    <x v="1"/>
    <x v="8"/>
    <x v="69"/>
    <s v="Implantar quatro unidades da Escola Municipal de Iniciação Artística  EMIA."/>
    <s v="25.10.13.392.3001.6.371.33903900.00"/>
    <n v="2253.48"/>
    <s v=""/>
    <x v="0"/>
    <m/>
  </r>
  <r>
    <x v="1"/>
    <x v="8"/>
    <x v="69"/>
    <s v="Implantar quatro unidades da Escola Municipal de Iniciação Artística  EMIA."/>
    <s v="25.10.13.392.3001.6.371.33903900.00"/>
    <n v="1163408"/>
    <s v="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45E64D-6C98-467B-BB59-3D80889BBA41}" name="Tabela dinâmica3" cacheId="448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I27:K113" firstHeaderRow="0" firstDataRow="1" firstDataCol="1" rowPageCount="1" colPageCount="1"/>
  <pivotFields count="9">
    <pivotField axis="axisPage" multipleItemSelectionAllowed="1" showAll="0">
      <items count="3">
        <item h="1" x="0"/>
        <item x="1"/>
        <item t="default"/>
      </items>
    </pivotField>
    <pivotField axis="axisRow" showAll="0">
      <items count="14">
        <item x="3"/>
        <item x="5"/>
        <item x="9"/>
        <item x="4"/>
        <item x="8"/>
        <item x="2"/>
        <item x="12"/>
        <item x="10"/>
        <item x="1"/>
        <item x="6"/>
        <item x="7"/>
        <item x="11"/>
        <item x="0"/>
        <item t="default"/>
      </items>
    </pivotField>
    <pivotField axis="axisRow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showAll="0"/>
    <pivotField showAll="0"/>
    <pivotField dataField="1" numFmtId="4" showAll="0"/>
    <pivotField dataField="1" showAll="0"/>
    <pivotField axis="axisRow" showAll="0">
      <items count="6">
        <item m="1" x="4"/>
        <item x="0"/>
        <item x="1"/>
        <item x="3"/>
        <item x="2"/>
        <item t="default"/>
      </items>
    </pivotField>
    <pivotField showAll="0"/>
  </pivotFields>
  <rowFields count="3">
    <field x="1"/>
    <field x="2"/>
    <field x="7"/>
  </rowFields>
  <rowItems count="86">
    <i>
      <x/>
    </i>
    <i r="1">
      <x v="10"/>
    </i>
    <i r="2">
      <x v="1"/>
    </i>
    <i r="2">
      <x v="2"/>
    </i>
    <i r="2">
      <x v="3"/>
    </i>
    <i r="1">
      <x v="11"/>
    </i>
    <i r="2">
      <x v="1"/>
    </i>
    <i r="2">
      <x v="2"/>
    </i>
    <i r="1">
      <x v="12"/>
    </i>
    <i r="2">
      <x v="1"/>
    </i>
    <i r="2">
      <x v="2"/>
    </i>
    <i>
      <x v="1"/>
    </i>
    <i r="1">
      <x v="24"/>
    </i>
    <i r="2">
      <x v="1"/>
    </i>
    <i r="2">
      <x v="2"/>
    </i>
    <i>
      <x v="2"/>
    </i>
    <i r="1">
      <x v="46"/>
    </i>
    <i r="2">
      <x v="1"/>
    </i>
    <i>
      <x v="3"/>
    </i>
    <i r="1">
      <x v="14"/>
    </i>
    <i r="2">
      <x v="1"/>
    </i>
    <i r="2">
      <x v="2"/>
    </i>
    <i>
      <x v="4"/>
    </i>
    <i r="1">
      <x v="44"/>
    </i>
    <i r="2">
      <x v="2"/>
    </i>
    <i r="1">
      <x v="45"/>
    </i>
    <i r="2">
      <x v="1"/>
    </i>
    <i r="1">
      <x v="69"/>
    </i>
    <i r="2">
      <x v="1"/>
    </i>
    <i r="2">
      <x v="2"/>
    </i>
    <i>
      <x v="5"/>
    </i>
    <i r="1">
      <x v="8"/>
    </i>
    <i r="2">
      <x v="1"/>
    </i>
    <i r="2">
      <x v="4"/>
    </i>
    <i r="1">
      <x v="22"/>
    </i>
    <i r="2">
      <x v="1"/>
    </i>
    <i r="1">
      <x v="23"/>
    </i>
    <i r="2">
      <x v="1"/>
    </i>
    <i r="2">
      <x v="2"/>
    </i>
    <i r="1">
      <x v="66"/>
    </i>
    <i r="2">
      <x v="1"/>
    </i>
    <i r="1">
      <x v="67"/>
    </i>
    <i r="2">
      <x v="1"/>
    </i>
    <i>
      <x v="6"/>
    </i>
    <i r="1">
      <x v="60"/>
    </i>
    <i r="2">
      <x v="1"/>
    </i>
    <i>
      <x v="7"/>
    </i>
    <i r="1">
      <x v="49"/>
    </i>
    <i r="2">
      <x v="1"/>
    </i>
    <i>
      <x v="8"/>
    </i>
    <i r="1">
      <x v="2"/>
    </i>
    <i r="2">
      <x v="1"/>
    </i>
    <i r="2">
      <x v="3"/>
    </i>
    <i r="2">
      <x v="4"/>
    </i>
    <i r="1">
      <x v="3"/>
    </i>
    <i r="2">
      <x v="1"/>
    </i>
    <i r="2">
      <x v="2"/>
    </i>
    <i r="2">
      <x v="3"/>
    </i>
    <i r="2">
      <x v="4"/>
    </i>
    <i r="1">
      <x v="4"/>
    </i>
    <i r="2">
      <x v="1"/>
    </i>
    <i r="2">
      <x v="4"/>
    </i>
    <i r="1">
      <x v="5"/>
    </i>
    <i r="2">
      <x v="1"/>
    </i>
    <i r="1">
      <x v="6"/>
    </i>
    <i r="2">
      <x v="1"/>
    </i>
    <i r="1">
      <x v="7"/>
    </i>
    <i r="2">
      <x v="1"/>
    </i>
    <i r="1">
      <x v="65"/>
    </i>
    <i r="2">
      <x v="1"/>
    </i>
    <i>
      <x v="9"/>
    </i>
    <i r="1">
      <x v="31"/>
    </i>
    <i r="2">
      <x v="1"/>
    </i>
    <i r="2">
      <x v="2"/>
    </i>
    <i r="2">
      <x v="3"/>
    </i>
    <i r="1">
      <x v="34"/>
    </i>
    <i r="2">
      <x v="1"/>
    </i>
    <i r="2">
      <x v="2"/>
    </i>
    <i>
      <x v="10"/>
    </i>
    <i r="1">
      <x v="35"/>
    </i>
    <i r="2">
      <x v="1"/>
    </i>
    <i>
      <x v="11"/>
    </i>
    <i r="1">
      <x v="52"/>
    </i>
    <i r="2">
      <x v="1"/>
    </i>
    <i r="2"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oma de SMAE" fld="5" baseField="1" baseItem="2" numFmtId="4"/>
    <dataField name="Soma de DA" fld="6" baseField="1" baseItem="2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B9CD6C-9840-4948-BDE5-D4996D539B5E}" name="Tabela13" displayName="Tabela13" ref="A1:F31" totalsRowShown="0" dataDxfId="208">
  <autoFilter ref="A1:F31" xr:uid="{8FE70850-180A-4FB2-B06F-2B721B611847}"/>
  <tableColumns count="6">
    <tableColumn id="2" xr3:uid="{E320D954-B5AE-4A60-8CB0-DFB821DFD440}" name="Nº" dataDxfId="207"/>
    <tableColumn id="3" xr3:uid="{0176E4BE-171C-4C9E-B30C-716ACE5B8EFA}" name="Descrição" dataDxfId="206"/>
    <tableColumn id="4" xr3:uid="{7D924B83-DAFE-410D-9BE8-C57630414605}" name="Secretaria" dataDxfId="205"/>
    <tableColumn id="1" xr3:uid="{DF8C53AC-82A1-440F-951C-651668B83617}" name="acumulado_2022" dataDxfId="204"/>
    <tableColumn id="5" xr3:uid="{84D6B9FA-3AB4-4EB4-8D96-6E5BBB35F673}" name="acumulado_2023" dataDxfId="203"/>
    <tableColumn id="6" xr3:uid="{DCD6F88C-D916-4DC5-96C5-56F6AE7BF075}" name="realizado_2023" dataDxfId="202">
      <calculatedColumnFormula>IF(Tabela13[[#This Row],[acumulado_2023]]-Tabela13[[#This Row],[acumulado_2022]]=0,1,Tabela13[[#This Row],[acumulado_2023]]-Tabela13[[#This Row],[acumulado_2022]])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70850-180A-4FB2-B06F-2B721B611847}" name="Tabela1" displayName="Tabela1" ref="A1:F2264" totalsRowShown="0" dataDxfId="201">
  <autoFilter ref="A1:F2264" xr:uid="{8FE70850-180A-4FB2-B06F-2B721B611847}"/>
  <tableColumns count="6">
    <tableColumn id="1" xr3:uid="{7D34F1FD-AB4C-4EC6-A4C6-905C5753FE78}" name="IDRGP" dataDxfId="200"/>
    <tableColumn id="4" xr3:uid="{9F72787F-4A88-4013-92E5-1A2F0B258200}" name="Órgão" dataDxfId="199">
      <calculatedColumnFormula>VLOOKUP(Tabela1[[#This Row],[Nº]],Tabela13[#All],3,FALSE)</calculatedColumnFormula>
    </tableColumn>
    <tableColumn id="2" xr3:uid="{B9C4DAFD-F8EC-40C9-B829-ED2855263C26}" name="Nº" dataDxfId="198"/>
    <tableColumn id="3" xr3:uid="{8B3BB746-C44E-420C-8A24-49A84D24017F}" name="Descrição" dataDxfId="197"/>
    <tableColumn id="5" xr3:uid="{10D26C3A-743B-4068-B55F-1F6822AD0319}" name="Dotações Orçamentárias" dataDxfId="196"/>
    <tableColumn id="6" xr3:uid="{56103D3C-E65A-4A2A-9BAB-DE469E806288}" name="SMAE" dataDxfId="19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447D08-50CA-46E7-9C25-2206BDE69470}" name="DA_dotacoes_pdm" displayName="DA_dotacoes_pdm" ref="A2:AR264" totalsRowShown="0">
  <autoFilter ref="A2:AR264" xr:uid="{9C447D08-50CA-46E7-9C25-2206BDE69470}"/>
  <sortState xmlns:xlrd2="http://schemas.microsoft.com/office/spreadsheetml/2017/richdata2" ref="A3:AR264">
    <sortCondition ref="B3:B264"/>
    <sortCondition ref="D3:D264"/>
  </sortState>
  <tableColumns count="44">
    <tableColumn id="1" xr3:uid="{00D1D423-E0F4-4E52-88EA-F45F89B7D352}" name="ORGAO"/>
    <tableColumn id="2" xr3:uid="{BD8DB22A-9D0F-4523-B7D6-2700BE39FB3B}" name="META"/>
    <tableColumn id="3" xr3:uid="{B98F4892-8813-48B6-9D5A-472C953EE3B3}" name="TXT_META"/>
    <tableColumn id="4" xr3:uid="{602C91B4-F2D1-479B-906D-243E75FB4658}" name="DOTACAO"/>
    <tableColumn id="5" xr3:uid="{2E4EC799-AD49-4E94-9FE1-F5452C63E304}" name="TOTAL_da" dataDxfId="194"/>
    <tableColumn id="6" xr3:uid="{80CDCDF0-8425-4C41-A508-0FB67D9F7222}" name="Subprefeitura Aricanduva/Formosa/Carrão" dataDxfId="193"/>
    <tableColumn id="7" xr3:uid="{79F0253A-AF91-43BB-A37A-E4AFFAD1C6DE}" name="Subprefeitura Butantã" dataDxfId="192"/>
    <tableColumn id="8" xr3:uid="{A4B3F755-5F38-4F10-90DD-5D1B3FB5A27C}" name="Subprefeitura Campo Limpo" dataDxfId="191"/>
    <tableColumn id="9" xr3:uid="{F8F51531-B082-4130-BBCF-F9AF0ECCAEC2}" name="Subprefeitura Capela do Socorro" dataDxfId="190"/>
    <tableColumn id="10" xr3:uid="{E5962E97-B516-4011-B52A-793A109E4F53}" name="Subprefeitura Casa Verde/Cachoeirinha" dataDxfId="189"/>
    <tableColumn id="11" xr3:uid="{EE86BF12-09E9-49DB-8FAC-720CB52B5BCC}" name="Subprefeitura Cidade Ademar" dataDxfId="188"/>
    <tableColumn id="12" xr3:uid="{22E73FF7-B880-438B-8438-598846D66948}" name="Subprefeitura Cidade Tiradentes" dataDxfId="187"/>
    <tableColumn id="13" xr3:uid="{C8FD0307-B4A0-44C9-86F0-712E7841CED1}" name="Subprefeitura de Guaianases" dataDxfId="186"/>
    <tableColumn id="14" xr3:uid="{1C99ABDE-82A2-4E5F-BAE2-4143A2C5DA49}" name="Subprefeitura de Vila Prudente" dataDxfId="185"/>
    <tableColumn id="15" xr3:uid="{2DDD21B4-CC67-41CF-BF69-3F9F549EC06E}" name="Subprefeitura Ermelino Matarazzo" dataDxfId="184"/>
    <tableColumn id="16" xr3:uid="{C5B3656F-5DFB-4830-AE5B-1A3AF0DCEA54}" name="Subprefeitura Freguesia/Brasilândia" dataDxfId="183"/>
    <tableColumn id="17" xr3:uid="{0E72F7FD-660B-4E79-AB35-2F0423691D02}" name="Subprefeitura Ipiranga" dataDxfId="182"/>
    <tableColumn id="18" xr3:uid="{D7FEBA28-F9E3-420C-85CC-D91A03282446}" name="Subprefeitura Itaim Paulista" dataDxfId="181"/>
    <tableColumn id="19" xr3:uid="{2EAB3EB2-3303-4630-82EF-F1269AB42B82}" name="Subprefeitura Itaquera" dataDxfId="180"/>
    <tableColumn id="20" xr3:uid="{04FE7E1D-1A7E-4057-855D-7BEF60E2AE12}" name="Subprefeitura Jabaquara" dataDxfId="179"/>
    <tableColumn id="21" xr3:uid="{BB88927C-19FA-48BE-A25A-21303E3A8ECC}" name="Subprefeitura Jaçanã/Tremembé" dataDxfId="178"/>
    <tableColumn id="22" xr3:uid="{40BB7789-0C25-408C-8FFB-792EC4A4EB5C}" name="Subprefeitura Lapa" dataDxfId="177"/>
    <tableColumn id="23" xr3:uid="{1CB48596-7219-425E-BF3F-E7B067CC1A8D}" name="Subprefeitura M'Boi Mirim" dataDxfId="176"/>
    <tableColumn id="24" xr3:uid="{1978C81E-1573-41F9-AADD-4C93D780F4D7}" name="Subprefeitura Mooca" dataDxfId="175"/>
    <tableColumn id="25" xr3:uid="{73E63E00-20CE-4190-BF85-9C7CA2E20D6C}" name="Subprefeitura Parelheiros" dataDxfId="174"/>
    <tableColumn id="26" xr3:uid="{8D0DBB99-E1DD-4A31-AD40-77B3FB4FCD21}" name="Subprefeitura Penha" dataDxfId="173"/>
    <tableColumn id="27" xr3:uid="{C7BB2235-2A82-4F31-BCFB-2C2C25E461FC}" name="Subprefeitura Perus/Anhanguera" dataDxfId="172"/>
    <tableColumn id="28" xr3:uid="{A4252322-9A04-460B-A1CD-74F6D039EE49}" name="Subprefeitura Pinheiros" dataDxfId="171"/>
    <tableColumn id="29" xr3:uid="{1E860DCD-B351-4C0B-A932-76335CD6877A}" name="Subprefeitura Pirituba/Jaraguá" dataDxfId="170"/>
    <tableColumn id="30" xr3:uid="{289CA293-9E9C-4CC6-A005-6AB9E2A655F5}" name="Subprefeitura Santana/Tucuruvi" dataDxfId="169"/>
    <tableColumn id="31" xr3:uid="{D44C081C-CD1B-4ACD-AF85-C99613DDA531}" name="Subprefeitura Santo Amaro" dataDxfId="168"/>
    <tableColumn id="32" xr3:uid="{FBF484EA-7460-442B-8115-1FFE385461E3}" name="Subprefeitura São Mateus" dataDxfId="167"/>
    <tableColumn id="33" xr3:uid="{8F7DC792-B1E2-4A90-87B4-5BFCE29F4216}" name="Subprefeitura São Miguel Paulista" dataDxfId="166"/>
    <tableColumn id="34" xr3:uid="{E06A238D-D4D5-4A2E-BDBD-8FA315E71DC0}" name="Subprefeitura Sapopemba" dataDxfId="165"/>
    <tableColumn id="35" xr3:uid="{22A9220C-7FA5-45EA-A93E-769EBE2ECEBE}" name="Subprefeitura Sé" dataDxfId="164"/>
    <tableColumn id="36" xr3:uid="{2A3EF06A-DE52-4D4C-9820-88B0D18121BB}" name="Subprefeitura Vila Maria/Vila Guilherme" dataDxfId="163"/>
    <tableColumn id="37" xr3:uid="{E0D706F1-1938-4360-B4E6-9548D8EFFF68}" name="Subprefeitura Vila Mariana" dataDxfId="162"/>
    <tableColumn id="38" xr3:uid="{FE753E0C-42A0-4A5D-8DE4-479D0BC626A9}" name="Supra Subprefeitura Centro" dataDxfId="161"/>
    <tableColumn id="39" xr3:uid="{2F00628B-8D80-4023-9D53-FFACB20E915C}" name="Supra Subprefeitura Leste" dataDxfId="160"/>
    <tableColumn id="40" xr3:uid="{E342E237-11E4-4E84-BEA0-A7145328C5A7}" name="Supra Subprefeitura Norte" dataDxfId="159"/>
    <tableColumn id="41" xr3:uid="{0251BCCB-EB11-43DE-BE79-ADFC075B1E4A}" name="Supra Subprefeitura Oeste" dataDxfId="158"/>
    <tableColumn id="42" xr3:uid="{CC541F7B-BE44-406D-8026-60007EEC835E}" name="Supra Subprefeitura Sul" dataDxfId="157"/>
    <tableColumn id="43" xr3:uid="{D30C84EF-1290-4C24-AA79-403D563599A8}" name="Observações"/>
    <tableColumn id="44" xr3:uid="{2F55B2F7-BC7D-4075-BBCC-C1B922F62245}" name="Coluna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ED91E3-8E03-43D2-81E5-F3D7189518C9}" name="SMAE_dotacoes_pdm" displayName="SMAE_dotacoes_pdm" ref="A267:AS529" totalsRowShown="0">
  <autoFilter ref="A267:AS529" xr:uid="{DFED91E3-8E03-43D2-81E5-F3D7189518C9}"/>
  <sortState xmlns:xlrd2="http://schemas.microsoft.com/office/spreadsheetml/2017/richdata2" ref="A268:AR529">
    <sortCondition ref="B268:B529"/>
    <sortCondition ref="D268:D529"/>
  </sortState>
  <tableColumns count="45">
    <tableColumn id="1" xr3:uid="{CB67B2C0-700D-4E45-9324-3DDF0B0FFF43}" name="ORGAO"/>
    <tableColumn id="2" xr3:uid="{E1A9EE82-7EEE-4CD2-9C5A-C91AA18747AF}" name="META"/>
    <tableColumn id="3" xr3:uid="{423EBC90-7143-4148-9D9F-4BA4ABEA8613}" name="TXT_META"/>
    <tableColumn id="4" xr3:uid="{6BE3C604-8C15-42CF-8610-2E15A5AE26E8}" name="DOTACAO"/>
    <tableColumn id="5" xr3:uid="{479244BB-4431-4F97-ADF7-433B85DC93B3}" name="TOTAL_SMAE" dataDxfId="156">
      <calculatedColumnFormula>SUMIFS(smae_x_da!F:F,smae_x_da!E:E,D268,smae_x_da!C:C,SMAE_dotacoes_pdm[[#This Row],[META]])</calculatedColumnFormula>
    </tableColumn>
    <tableColumn id="6" xr3:uid="{03B68BB3-6472-4210-AAFB-310D252A5C6E}" name="Subprefeitura Aricanduva/Formosa/Carrão" dataDxfId="155">
      <calculatedColumnFormula>IFERROR((F5/$E5)*$E268,0)</calculatedColumnFormula>
    </tableColumn>
    <tableColumn id="7" xr3:uid="{D9A5F179-1EDF-432D-BCC3-8C6515726B2D}" name="Subprefeitura Butantã" dataDxfId="154">
      <calculatedColumnFormula>IFERROR((G5/$E5)*$E268,0)</calculatedColumnFormula>
    </tableColumn>
    <tableColumn id="8" xr3:uid="{F4FAA6D8-243C-4C0D-89EE-EB95FBDF4E4E}" name="Subprefeitura Campo Limpo" dataDxfId="153">
      <calculatedColumnFormula>IFERROR((H5/$E5)*$E268,0)</calculatedColumnFormula>
    </tableColumn>
    <tableColumn id="9" xr3:uid="{BA31F590-252B-45F3-BE73-6A4261EAAD52}" name="Subprefeitura Capela do Socorro" dataDxfId="152">
      <calculatedColumnFormula>IFERROR((I5/$E5)*$E268,0)</calculatedColumnFormula>
    </tableColumn>
    <tableColumn id="10" xr3:uid="{9B4E6D74-9D80-4BBD-A5E6-688F4070F402}" name="Subprefeitura Casa Verde/Cachoeirinha" dataDxfId="151">
      <calculatedColumnFormula>IFERROR((J5/$E5)*$E268,0)</calculatedColumnFormula>
    </tableColumn>
    <tableColumn id="11" xr3:uid="{2A30C5AA-42B3-4E53-A670-632456C0579E}" name="Subprefeitura Cidade Ademar" dataDxfId="150">
      <calculatedColumnFormula>IFERROR((K5/$E5)*$E268,0)</calculatedColumnFormula>
    </tableColumn>
    <tableColumn id="12" xr3:uid="{65A9A0C6-CF8A-4A97-85EA-FDA5DD5086D9}" name="Subprefeitura Cidade Tiradentes" dataDxfId="149">
      <calculatedColumnFormula>IFERROR((L5/$E5)*$E268,0)</calculatedColumnFormula>
    </tableColumn>
    <tableColumn id="13" xr3:uid="{BB8816FF-BA8A-4ADA-86F6-FD77BC66CC5C}" name="Subprefeitura de Guaianases" dataDxfId="148">
      <calculatedColumnFormula>IFERROR((M5/$E5)*$E268,0)</calculatedColumnFormula>
    </tableColumn>
    <tableColumn id="14" xr3:uid="{885247CF-88D8-44FB-980E-765AB2866981}" name="Subprefeitura de Vila Prudente" dataDxfId="147">
      <calculatedColumnFormula>IFERROR((N5/$E5)*$E268,0)</calculatedColumnFormula>
    </tableColumn>
    <tableColumn id="15" xr3:uid="{2F6EB5D4-7A9C-44F4-BA88-617BC77F2999}" name="Subprefeitura Ermelino Matarazzo" dataDxfId="146">
      <calculatedColumnFormula>IFERROR((O5/$E5)*$E268,0)</calculatedColumnFormula>
    </tableColumn>
    <tableColumn id="16" xr3:uid="{7881DB31-5D37-45C9-9C71-6B5D82752D7A}" name="Subprefeitura Freguesia/Brasilândia" dataDxfId="145">
      <calculatedColumnFormula>IFERROR((P5/$E5)*$E268,0)</calculatedColumnFormula>
    </tableColumn>
    <tableColumn id="17" xr3:uid="{396DC23A-DD11-46C2-9085-73E2BA1A3248}" name="Subprefeitura Ipiranga" dataDxfId="144">
      <calculatedColumnFormula>IFERROR((Q5/$E5)*$E268,0)</calculatedColumnFormula>
    </tableColumn>
    <tableColumn id="18" xr3:uid="{02066753-450F-4C86-9B93-92A4DCE20B2D}" name="Subprefeitura Itaim Paulista" dataDxfId="143">
      <calculatedColumnFormula>IFERROR((R5/$E5)*$E268,0)</calculatedColumnFormula>
    </tableColumn>
    <tableColumn id="19" xr3:uid="{3B2F5864-74B7-4FB9-AF58-E359DB79E7DB}" name="Subprefeitura Itaquera" dataDxfId="142">
      <calculatedColumnFormula>IFERROR((S5/$E5)*$E268,0)</calculatedColumnFormula>
    </tableColumn>
    <tableColumn id="20" xr3:uid="{286A9CD8-0B49-4EC7-A7BE-3ED08B71126D}" name="Subprefeitura Jabaquara" dataDxfId="141">
      <calculatedColumnFormula>IFERROR((T5/$E5)*$E268,0)</calculatedColumnFormula>
    </tableColumn>
    <tableColumn id="21" xr3:uid="{4D015084-DC12-48AB-875D-E38CA7B319E8}" name="Subprefeitura Jaçanã/Tremembé" dataDxfId="140">
      <calculatedColumnFormula>IFERROR((U5/$E5)*$E268,0)</calculatedColumnFormula>
    </tableColumn>
    <tableColumn id="22" xr3:uid="{4549D23F-F6F1-4A18-912D-FF58AFBCDE28}" name="Subprefeitura Lapa" dataDxfId="139">
      <calculatedColumnFormula>IFERROR((V5/$E5)*$E268,0)</calculatedColumnFormula>
    </tableColumn>
    <tableColumn id="23" xr3:uid="{02BE6289-4AD5-4734-A03A-07DBB4F638F3}" name="Subprefeitura M'Boi Mirim" dataDxfId="138">
      <calculatedColumnFormula>IFERROR((W5/$E5)*$E268,0)</calculatedColumnFormula>
    </tableColumn>
    <tableColumn id="24" xr3:uid="{B1900181-696E-4712-BC68-853D4005384F}" name="Subprefeitura Mooca" dataDxfId="137">
      <calculatedColumnFormula>IFERROR((X5/$E5)*$E268,0)</calculatedColumnFormula>
    </tableColumn>
    <tableColumn id="25" xr3:uid="{CD5B94B8-F452-49D7-B9FE-D3CCD084E85E}" name="Subprefeitura Parelheiros" dataDxfId="136">
      <calculatedColumnFormula>IFERROR((Y5/$E5)*$E268,0)</calculatedColumnFormula>
    </tableColumn>
    <tableColumn id="26" xr3:uid="{BDCCAB82-E684-4247-AD17-60D9533B2273}" name="Subprefeitura Penha" dataDxfId="135">
      <calculatedColumnFormula>IFERROR((Z5/$E5)*$E268,0)</calculatedColumnFormula>
    </tableColumn>
    <tableColumn id="27" xr3:uid="{D573E700-69F1-4DC9-A4C1-93433BB10095}" name="Subprefeitura Perus/Anhanguera" dataDxfId="134">
      <calculatedColumnFormula>IFERROR((AA5/$E5)*$E268,0)</calculatedColumnFormula>
    </tableColumn>
    <tableColumn id="28" xr3:uid="{AF457AB7-AC7C-4082-8F2E-BF34ED71B402}" name="Subprefeitura Pinheiros" dataDxfId="133">
      <calculatedColumnFormula>IFERROR((AB5/$E5)*$E268,0)</calculatedColumnFormula>
    </tableColumn>
    <tableColumn id="29" xr3:uid="{FD5BF10B-C8A3-4424-90B3-802A08F5E212}" name="Subprefeitura Pirituba/Jaraguá" dataDxfId="132">
      <calculatedColumnFormula>IFERROR((AC5/$E5)*$E268,0)</calculatedColumnFormula>
    </tableColumn>
    <tableColumn id="30" xr3:uid="{597EBBC4-6CF1-4DE1-8144-E846E1954DE3}" name="Subprefeitura Santana/Tucuruvi" dataDxfId="131">
      <calculatedColumnFormula>IFERROR((AD5/$E5)*$E268,0)</calculatedColumnFormula>
    </tableColumn>
    <tableColumn id="31" xr3:uid="{44FB60A6-1ECD-4900-9315-3CA15CBF372E}" name="Subprefeitura Santo Amaro" dataDxfId="130">
      <calculatedColumnFormula>IFERROR((AE5/$E5)*$E268,0)</calculatedColumnFormula>
    </tableColumn>
    <tableColumn id="32" xr3:uid="{DC94CF72-22B8-4EF8-9451-3CA516A9B5A5}" name="Subprefeitura São Mateus" dataDxfId="129">
      <calculatedColumnFormula>IFERROR((AF5/$E5)*$E268,0)</calculatedColumnFormula>
    </tableColumn>
    <tableColumn id="33" xr3:uid="{72411AAD-1DBC-4351-87E4-B4C3D809ACB0}" name="Subprefeitura São Miguel Paulista" dataDxfId="128">
      <calculatedColumnFormula>IFERROR((AG5/$E5)*$E268,0)</calculatedColumnFormula>
    </tableColumn>
    <tableColumn id="34" xr3:uid="{B77BED5A-D404-4EF0-A84E-52FD11C4FE58}" name="Subprefeitura Sapopemba" dataDxfId="127">
      <calculatedColumnFormula>IFERROR((AH5/$E5)*$E268,0)</calculatedColumnFormula>
    </tableColumn>
    <tableColumn id="35" xr3:uid="{8A58F17A-FB2E-4EEF-A6B9-D59DE7A3692E}" name="Subprefeitura Sé" dataDxfId="126">
      <calculatedColumnFormula>IFERROR((AI5/$E5)*$E268,0)</calculatedColumnFormula>
    </tableColumn>
    <tableColumn id="36" xr3:uid="{3A7B442F-EF21-4378-9A58-F6E8EE967313}" name="Subprefeitura Vila Maria/Vila Guilherme" dataDxfId="125">
      <calculatedColumnFormula>IFERROR((AJ5/$E5)*$E268,0)</calculatedColumnFormula>
    </tableColumn>
    <tableColumn id="37" xr3:uid="{18538727-9AFB-4003-9B76-DE7C839D53B7}" name="Subprefeitura Vila Mariana" dataDxfId="124">
      <calculatedColumnFormula>IFERROR((AK5/$E5)*$E268,0)</calculatedColumnFormula>
    </tableColumn>
    <tableColumn id="38" xr3:uid="{AA71CA2B-3BA9-464B-81E6-18F970753E58}" name="Supra Subprefeitura Centro" dataDxfId="123">
      <calculatedColumnFormula>IFERROR((AL5/$E5)*$E268,0)</calculatedColumnFormula>
    </tableColumn>
    <tableColumn id="39" xr3:uid="{D709DA8E-D22E-4DD6-9AC9-3AA05875260C}" name="Supra Subprefeitura Leste" dataDxfId="122">
      <calculatedColumnFormula>IFERROR((AM5/$E5)*$E268,0)</calculatedColumnFormula>
    </tableColumn>
    <tableColumn id="40" xr3:uid="{0DBC953B-B3BE-4798-A693-BF4DC3EB6BC9}" name="Supra Subprefeitura Norte" dataDxfId="121">
      <calculatedColumnFormula>IFERROR((AN5/$E5)*$E268,0)</calculatedColumnFormula>
    </tableColumn>
    <tableColumn id="41" xr3:uid="{206DF28B-AE85-4684-951D-EDD0C3A374F5}" name="Supra Subprefeitura Oeste" dataDxfId="120">
      <calculatedColumnFormula>IFERROR((AO5/$E5)*$E268,0)</calculatedColumnFormula>
    </tableColumn>
    <tableColumn id="42" xr3:uid="{457B437A-06F3-43DA-937A-01A2F6D20F8C}" name="Supra Subprefeitura Sul" dataDxfId="119">
      <calculatedColumnFormula>IFERROR((AP5/$E5)*$E268,0)</calculatedColumnFormula>
    </tableColumn>
    <tableColumn id="43" xr3:uid="{C678B59E-E32F-4D72-B630-3C2CF6E0436D}" name="Diferença Soma dos valores proporcionais vs SMAE" dataDxfId="118"/>
    <tableColumn id="44" xr3:uid="{13CFC742-D7FB-4082-AAC2-DE46D6D468AA}" name="Observações"/>
    <tableColumn id="45" xr3:uid="{23B46510-C476-4D09-BF57-72349E717D7A}" name="SE+SUPRACENTRO" dataDxfId="117">
      <calculatedColumnFormula>SMAE_dotacoes_pdm[[#This Row],[Supra Subprefeitura Centro]]+SMAE_dotacoes_pdm[[#This Row],[Subprefeitura Sé]]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91AFC-E916-411B-A880-09E5D5C04D3C}" name="DA_dotacoes_pdm7" displayName="DA_dotacoes_pdm7" ref="A2:AR264" totalsRowShown="0">
  <autoFilter ref="A2:AR264" xr:uid="{9C447D08-50CA-46E7-9C25-2206BDE69470}"/>
  <sortState xmlns:xlrd2="http://schemas.microsoft.com/office/spreadsheetml/2017/richdata2" ref="A3:AR264">
    <sortCondition ref="B3:B264"/>
    <sortCondition ref="D3:D264"/>
  </sortState>
  <tableColumns count="44">
    <tableColumn id="1" xr3:uid="{0D83C7E6-3ED3-4014-A7D1-494E62E8DFBD}" name="ORGAO"/>
    <tableColumn id="2" xr3:uid="{E7CF92FF-CE58-4F65-B10C-9451EE37AEF9}" name="META"/>
    <tableColumn id="3" xr3:uid="{8A05A321-F70F-49BB-8758-D2FDD8D2DF5F}" name="TXT_META"/>
    <tableColumn id="4" xr3:uid="{F112DDFC-7A12-40F7-BF9E-160820BB75C0}" name="DOTACAO"/>
    <tableColumn id="5" xr3:uid="{5B4AC268-7C65-46C4-B637-70806FC14BC6}" name="TOTAL_da" dataDxfId="116"/>
    <tableColumn id="6" xr3:uid="{EC126F04-6D18-4507-B6E7-F9BCC15CE626}" name="Subprefeitura Aricanduva/Formosa/Carrão" dataDxfId="115"/>
    <tableColumn id="7" xr3:uid="{F8C8EDE6-376A-4CA7-A0E4-0B5D314FBC9A}" name="Subprefeitura Butantã" dataDxfId="114"/>
    <tableColumn id="8" xr3:uid="{BD40EAA0-BFC1-4750-885F-8B4C3F591F54}" name="Subprefeitura Campo Limpo" dataDxfId="113"/>
    <tableColumn id="9" xr3:uid="{C52BCE45-6D79-4B55-BD1A-CC76D7996543}" name="Subprefeitura Capela do Socorro" dataDxfId="112"/>
    <tableColumn id="10" xr3:uid="{495D3074-C28E-48A1-BC56-0F0245BAA020}" name="Subprefeitura Casa Verde/Cachoeirinha" dataDxfId="111"/>
    <tableColumn id="11" xr3:uid="{2C51F693-6BAF-4076-8957-17E160F8A454}" name="Subprefeitura Cidade Ademar" dataDxfId="110"/>
    <tableColumn id="12" xr3:uid="{ED7AC434-C913-4D3D-816B-56652BE19DB0}" name="Subprefeitura Cidade Tiradentes" dataDxfId="109"/>
    <tableColumn id="13" xr3:uid="{75A87AFE-1D28-40F1-85A1-9A8F95E774A0}" name="Subprefeitura de Guaianases" dataDxfId="108"/>
    <tableColumn id="14" xr3:uid="{528A1594-09D3-479B-A3CF-49933AC52789}" name="Subprefeitura de Vila Prudente" dataDxfId="107"/>
    <tableColumn id="15" xr3:uid="{397E9F19-9118-4791-BDC4-A21776015CBB}" name="Subprefeitura Ermelino Matarazzo" dataDxfId="106"/>
    <tableColumn id="16" xr3:uid="{6DE2E830-9F74-4164-8131-D3C7F15A0990}" name="Subprefeitura Freguesia/Brasilândia" dataDxfId="105"/>
    <tableColumn id="17" xr3:uid="{EF653EC4-B251-4645-8972-57BD8B01A555}" name="Subprefeitura Ipiranga" dataDxfId="104"/>
    <tableColumn id="18" xr3:uid="{5136F44C-EC93-4AC1-B544-343A4475EF07}" name="Subprefeitura Itaim Paulista" dataDxfId="103"/>
    <tableColumn id="19" xr3:uid="{DC93E367-1119-4431-BEE9-C16EAC4F490F}" name="Subprefeitura Itaquera" dataDxfId="102"/>
    <tableColumn id="20" xr3:uid="{A300E2CF-BF0F-4163-89D9-72A09BB4BCB4}" name="Subprefeitura Jabaquara" dataDxfId="101"/>
    <tableColumn id="21" xr3:uid="{79CB9064-BBDE-45C8-AA7B-C64C55FB927B}" name="Subprefeitura Jaçanã/Tremembé" dataDxfId="100"/>
    <tableColumn id="22" xr3:uid="{9E15E2D0-BB8C-4CA6-933E-9D388EB0CC89}" name="Subprefeitura Lapa" dataDxfId="99"/>
    <tableColumn id="23" xr3:uid="{B9C35CAB-524D-4361-8416-CE795083ACEF}" name="Subprefeitura M'Boi Mirim" dataDxfId="98"/>
    <tableColumn id="24" xr3:uid="{335CFBD8-E591-4DE9-8102-0FA1854D314E}" name="Subprefeitura Mooca" dataDxfId="97"/>
    <tableColumn id="25" xr3:uid="{97484087-8ABB-4622-88A7-463EDCE7494D}" name="Subprefeitura Parelheiros" dataDxfId="96"/>
    <tableColumn id="26" xr3:uid="{FF0AEC76-B68B-46E5-ACC7-B73F3285511E}" name="Subprefeitura Penha" dataDxfId="95"/>
    <tableColumn id="27" xr3:uid="{38449495-D7DB-4133-9C5E-59D021BDEBA3}" name="Subprefeitura Perus/Anhanguera" dataDxfId="94"/>
    <tableColumn id="28" xr3:uid="{7AC2E443-B841-40B9-B0C7-261E4F2FD31E}" name="Subprefeitura Pinheiros" dataDxfId="93"/>
    <tableColumn id="29" xr3:uid="{80D0AD23-AC5A-4361-A580-9DFBC523BFA1}" name="Subprefeitura Pirituba/Jaraguá" dataDxfId="92"/>
    <tableColumn id="30" xr3:uid="{EF9A9E69-5B34-4865-B281-0E63878DB6C1}" name="Subprefeitura Santana/Tucuruvi" dataDxfId="91"/>
    <tableColumn id="31" xr3:uid="{450773FC-F300-4FA7-A1EF-B593006A2F2F}" name="Subprefeitura Santo Amaro" dataDxfId="90"/>
    <tableColumn id="32" xr3:uid="{572F652D-F155-46C4-BE58-F31F374F8B94}" name="Subprefeitura São Mateus" dataDxfId="89"/>
    <tableColumn id="33" xr3:uid="{BD04974B-1627-4201-B2A8-8C9FD86986F3}" name="Subprefeitura São Miguel Paulista" dataDxfId="88"/>
    <tableColumn id="34" xr3:uid="{18A71D18-DBAE-4B85-A63C-09C45186D32E}" name="Subprefeitura Sapopemba" dataDxfId="87"/>
    <tableColumn id="35" xr3:uid="{57DD8AB3-3DC6-43BA-8376-09F93E215AF8}" name="Subprefeitura Sé" dataDxfId="86"/>
    <tableColumn id="36" xr3:uid="{2306A9DC-1095-4A27-B014-AF94F0E974FB}" name="Subprefeitura Vila Maria/Vila Guilherme" dataDxfId="85"/>
    <tableColumn id="37" xr3:uid="{8BBAA8DE-8075-4FF8-B859-C46189CED649}" name="Subprefeitura Vila Mariana" dataDxfId="84"/>
    <tableColumn id="38" xr3:uid="{1788583C-76D5-4DB0-B45F-B0E6D7693B7E}" name="Supra Subprefeitura Centro" dataDxfId="83"/>
    <tableColumn id="39" xr3:uid="{F2836BB5-462B-44AD-9E59-3C0A65532707}" name="Supra Subprefeitura Leste" dataDxfId="82"/>
    <tableColumn id="40" xr3:uid="{F4A4F751-1502-488C-9BEA-E91FCDA0DE72}" name="Supra Subprefeitura Norte" dataDxfId="81"/>
    <tableColumn id="41" xr3:uid="{A51A743F-4B60-4DF5-BB55-C8139605F06E}" name="Supra Subprefeitura Oeste" dataDxfId="80"/>
    <tableColumn id="42" xr3:uid="{93F7EB9C-5479-4216-92C0-0E3013538748}" name="Supra Subprefeitura Sul" dataDxfId="79"/>
    <tableColumn id="43" xr3:uid="{01026F81-5BED-436C-83CE-35AA6C5EF1D6}" name="Observações"/>
    <tableColumn id="44" xr3:uid="{A3E37077-759C-4B8C-924D-260E1EC3A6EA}" name="Coluna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34251F-C9C9-428E-A7B1-499CF29E1179}" name="SMAE_dotacoes_pdm8" displayName="SMAE_dotacoes_pdm8" ref="A267:AS379" totalsRowShown="0">
  <autoFilter ref="A267:AS379" xr:uid="{DFED91E3-8E03-43D2-81E5-F3D7189518C9}"/>
  <sortState xmlns:xlrd2="http://schemas.microsoft.com/office/spreadsheetml/2017/richdata2" ref="A268:AR379">
    <sortCondition ref="B268:B379"/>
    <sortCondition ref="D268:D379"/>
  </sortState>
  <tableColumns count="45">
    <tableColumn id="1" xr3:uid="{D3CB558A-B92A-4B8C-80C4-8DD7B6ABD6EE}" name="ORGAO"/>
    <tableColumn id="2" xr3:uid="{E3604FCB-5392-403D-B70E-42057038D0DB}" name="META"/>
    <tableColumn id="3" xr3:uid="{3CA5358C-3DA1-44F6-87D2-1C0160865E59}" name="TXT_META"/>
    <tableColumn id="4" xr3:uid="{1FB0D469-58CB-4148-854F-2AB446DF82BD}" name="DOTACAO"/>
    <tableColumn id="5" xr3:uid="{0ADB883F-7A51-4A56-98CB-95787F4C27CB}" name="TOTAL_SMAE" dataDxfId="78">
      <calculatedColumnFormula>SUMIFS(smae_x_da!F:F,smae_x_da!E:E,D268,smae_x_da!C:C,SMAE_dotacoes_pdm8[[#This Row],[META]])</calculatedColumnFormula>
    </tableColumn>
    <tableColumn id="6" xr3:uid="{9F05C0AA-1DDD-46CA-A8F7-90B9FD873B38}" name="Subprefeitura Aricanduva/Formosa/Carrão" dataDxfId="77">
      <calculatedColumnFormula>IFERROR((F5/$E5)*$E268,0)</calculatedColumnFormula>
    </tableColumn>
    <tableColumn id="7" xr3:uid="{FE9E22E7-DDC3-4A1E-837A-A85FFD0AC960}" name="Subprefeitura Butantã" dataDxfId="76">
      <calculatedColumnFormula>IFERROR((G5/$E5)*$E268,0)</calculatedColumnFormula>
    </tableColumn>
    <tableColumn id="8" xr3:uid="{08A86FC7-481C-4E22-9F6B-178E99A31E66}" name="Subprefeitura Campo Limpo" dataDxfId="75">
      <calculatedColumnFormula>IFERROR((H5/$E5)*$E268,0)</calculatedColumnFormula>
    </tableColumn>
    <tableColumn id="9" xr3:uid="{59153162-003C-4450-995E-F672531C341F}" name="Subprefeitura Capela do Socorro" dataDxfId="74">
      <calculatedColumnFormula>IFERROR((I5/$E5)*$E268,0)</calculatedColumnFormula>
    </tableColumn>
    <tableColumn id="10" xr3:uid="{4F4FF803-DBC5-4614-AE0D-7B93E569DB83}" name="Subprefeitura Casa Verde/Cachoeirinha" dataDxfId="73">
      <calculatedColumnFormula>IFERROR((J5/$E5)*$E268,0)</calculatedColumnFormula>
    </tableColumn>
    <tableColumn id="11" xr3:uid="{19C62C49-220F-4F35-A860-F21399DD40D7}" name="Subprefeitura Cidade Ademar" dataDxfId="72">
      <calculatedColumnFormula>IFERROR((K5/$E5)*$E268,0)</calculatedColumnFormula>
    </tableColumn>
    <tableColumn id="12" xr3:uid="{FF77B624-BB68-43C2-AB1F-139C4E2BD34A}" name="Subprefeitura Cidade Tiradentes" dataDxfId="71">
      <calculatedColumnFormula>IFERROR((L5/$E5)*$E268,0)</calculatedColumnFormula>
    </tableColumn>
    <tableColumn id="13" xr3:uid="{79CF2202-FA0E-4741-A15A-8BC00F535C07}" name="Subprefeitura de Guaianases" dataDxfId="70">
      <calculatedColumnFormula>IFERROR((M5/$E5)*$E268,0)</calculatedColumnFormula>
    </tableColumn>
    <tableColumn id="14" xr3:uid="{EEEC7508-0C0C-4344-B89C-DED93D155340}" name="Subprefeitura de Vila Prudente" dataDxfId="69">
      <calculatedColumnFormula>IFERROR((N5/$E5)*$E268,0)</calculatedColumnFormula>
    </tableColumn>
    <tableColumn id="15" xr3:uid="{22C68A8C-1852-405F-9EE3-B5DA0424F037}" name="Subprefeitura Ermelino Matarazzo" dataDxfId="68">
      <calculatedColumnFormula>IFERROR((O5/$E5)*$E268,0)</calculatedColumnFormula>
    </tableColumn>
    <tableColumn id="16" xr3:uid="{BA6392FB-2102-4647-9C21-E511970280B8}" name="Subprefeitura Freguesia/Brasilândia" dataDxfId="67">
      <calculatedColumnFormula>IFERROR((P5/$E5)*$E268,0)</calculatedColumnFormula>
    </tableColumn>
    <tableColumn id="17" xr3:uid="{51B9B4C3-3778-4B39-B4DD-64EEF3665788}" name="Subprefeitura Ipiranga" dataDxfId="66">
      <calculatedColumnFormula>IFERROR((Q5/$E5)*$E268,0)</calculatedColumnFormula>
    </tableColumn>
    <tableColumn id="18" xr3:uid="{ACB9111A-2A8B-4A2A-BFED-15C33C95C303}" name="Subprefeitura Itaim Paulista" dataDxfId="65">
      <calculatedColumnFormula>IFERROR((R5/$E5)*$E268,0)</calculatedColumnFormula>
    </tableColumn>
    <tableColumn id="19" xr3:uid="{180EF4A1-C70E-4064-ACDB-D9C8FD14B40D}" name="Subprefeitura Itaquera" dataDxfId="64">
      <calculatedColumnFormula>IFERROR((S5/$E5)*$E268,0)</calculatedColumnFormula>
    </tableColumn>
    <tableColumn id="20" xr3:uid="{8E08E64F-9CDB-4863-90A1-C1D68AE3B4A3}" name="Subprefeitura Jabaquara" dataDxfId="63">
      <calculatedColumnFormula>IFERROR((T5/$E5)*$E268,0)</calculatedColumnFormula>
    </tableColumn>
    <tableColumn id="21" xr3:uid="{0B65AAD5-9294-4A80-947F-4C1CD76E8ADA}" name="Subprefeitura Jaçanã/Tremembé" dataDxfId="62">
      <calculatedColumnFormula>IFERROR((U5/$E5)*$E268,0)</calculatedColumnFormula>
    </tableColumn>
    <tableColumn id="22" xr3:uid="{1A88B54D-C0F1-43F3-A56C-12F40DA24C58}" name="Subprefeitura Lapa" dataDxfId="61">
      <calculatedColumnFormula>IFERROR((V5/$E5)*$E268,0)</calculatedColumnFormula>
    </tableColumn>
    <tableColumn id="23" xr3:uid="{30215710-E3DB-4670-98D6-F9F089250A1F}" name="Subprefeitura M'Boi Mirim" dataDxfId="60">
      <calculatedColumnFormula>IFERROR((W5/$E5)*$E268,0)</calculatedColumnFormula>
    </tableColumn>
    <tableColumn id="24" xr3:uid="{FF7705F1-FB5C-4FFD-8FE7-C101E3965BF5}" name="Subprefeitura Mooca" dataDxfId="59">
      <calculatedColumnFormula>IFERROR((X5/$E5)*$E268,0)</calculatedColumnFormula>
    </tableColumn>
    <tableColumn id="25" xr3:uid="{496EBFA7-0990-4E8C-B86A-A7C84341B4C3}" name="Subprefeitura Parelheiros" dataDxfId="58">
      <calculatedColumnFormula>IFERROR((Y5/$E5)*$E268,0)</calculatedColumnFormula>
    </tableColumn>
    <tableColumn id="26" xr3:uid="{BB371709-43E1-4A48-96FF-568AB7B5D3E7}" name="Subprefeitura Penha" dataDxfId="57">
      <calculatedColumnFormula>IFERROR((Z5/$E5)*$E268,0)</calculatedColumnFormula>
    </tableColumn>
    <tableColumn id="27" xr3:uid="{39218AA3-E362-4716-A2E2-69B2B78DEB54}" name="Subprefeitura Perus/Anhanguera" dataDxfId="56">
      <calculatedColumnFormula>IFERROR((AA5/$E5)*$E268,0)</calculatedColumnFormula>
    </tableColumn>
    <tableColumn id="28" xr3:uid="{619D172B-C922-4E18-84A7-79BA9E9EED8C}" name="Subprefeitura Pinheiros" dataDxfId="55">
      <calculatedColumnFormula>IFERROR((AB5/$E5)*$E268,0)</calculatedColumnFormula>
    </tableColumn>
    <tableColumn id="29" xr3:uid="{3DDA405B-2705-4F4E-8477-B4C80755BD5F}" name="Subprefeitura Pirituba/Jaraguá" dataDxfId="54">
      <calculatedColumnFormula>IFERROR((AC5/$E5)*$E268,0)</calculatedColumnFormula>
    </tableColumn>
    <tableColumn id="30" xr3:uid="{03E5CE71-332A-4170-B315-A10E326F22E2}" name="Subprefeitura Santana/Tucuruvi" dataDxfId="53">
      <calculatedColumnFormula>IFERROR((AD5/$E5)*$E268,0)</calculatedColumnFormula>
    </tableColumn>
    <tableColumn id="31" xr3:uid="{38B395ED-6744-4BCD-9702-4F01E1B137DC}" name="Subprefeitura Santo Amaro" dataDxfId="52">
      <calculatedColumnFormula>IFERROR((AE5/$E5)*$E268,0)</calculatedColumnFormula>
    </tableColumn>
    <tableColumn id="32" xr3:uid="{B5520406-C838-408F-91BA-4F040E4954FE}" name="Subprefeitura São Mateus" dataDxfId="51">
      <calculatedColumnFormula>IFERROR((AF5/$E5)*$E268,0)</calculatedColumnFormula>
    </tableColumn>
    <tableColumn id="33" xr3:uid="{074D6740-3CBE-4502-83F7-CBA7615D7E8B}" name="Subprefeitura São Miguel Paulista" dataDxfId="50">
      <calculatedColumnFormula>IFERROR((AG5/$E5)*$E268,0)</calculatedColumnFormula>
    </tableColumn>
    <tableColumn id="34" xr3:uid="{AE056C52-6997-4993-A1DE-6E0EB2D758FA}" name="Subprefeitura Sapopemba" dataDxfId="49">
      <calculatedColumnFormula>IFERROR((AH5/$E5)*$E268,0)</calculatedColumnFormula>
    </tableColumn>
    <tableColumn id="35" xr3:uid="{6822DE7B-1DF1-4846-91F7-1D47A03FAA14}" name="Subprefeitura Sé" dataDxfId="48">
      <calculatedColumnFormula>IFERROR((AI5/$E5)*$E268,0)</calculatedColumnFormula>
    </tableColumn>
    <tableColumn id="36" xr3:uid="{59FDB558-23BA-4D85-92B4-C1C0EC2AF30B}" name="Subprefeitura Vila Maria/Vila Guilherme" dataDxfId="47">
      <calculatedColumnFormula>IFERROR((AJ5/$E5)*$E268,0)</calculatedColumnFormula>
    </tableColumn>
    <tableColumn id="37" xr3:uid="{0FD18CD7-5BD0-4D90-A698-3DB4509F95CA}" name="Subprefeitura Vila Mariana" dataDxfId="46">
      <calculatedColumnFormula>IFERROR((AK5/$E5)*$E268,0)</calculatedColumnFormula>
    </tableColumn>
    <tableColumn id="38" xr3:uid="{4514394F-DE9A-432A-B032-80BB64E9F028}" name="Supra Subprefeitura Centro" dataDxfId="45">
      <calculatedColumnFormula>IFERROR((AL5/$E5)*$E268,0)</calculatedColumnFormula>
    </tableColumn>
    <tableColumn id="39" xr3:uid="{E96C1AB5-6229-4127-8F3C-AD2ADA98AB9F}" name="Supra Subprefeitura Leste" dataDxfId="44">
      <calculatedColumnFormula>IFERROR((AM5/$E5)*$E268,0)</calculatedColumnFormula>
    </tableColumn>
    <tableColumn id="40" xr3:uid="{18B5DAF8-64AE-4E0A-A06A-F31371D04860}" name="Supra Subprefeitura Norte" dataDxfId="43">
      <calculatedColumnFormula>IFERROR((AN5/$E5)*$E268,0)</calculatedColumnFormula>
    </tableColumn>
    <tableColumn id="41" xr3:uid="{8B894F71-7818-4A83-8765-AD34B4287659}" name="Supra Subprefeitura Oeste" dataDxfId="42">
      <calculatedColumnFormula>IFERROR((AO5/$E5)*$E268,0)</calculatedColumnFormula>
    </tableColumn>
    <tableColumn id="42" xr3:uid="{AAE8D405-38E6-4DAB-9367-DDAE3517CF00}" name="Supra Subprefeitura Sul" dataDxfId="41">
      <calculatedColumnFormula>IFERROR((AP5/$E5)*$E268,0)</calculatedColumnFormula>
    </tableColumn>
    <tableColumn id="43" xr3:uid="{F4B5A656-6E2D-4A9C-A4AA-9B7D753A60C7}" name="Diferença Soma dos valores proporcionais vs SMAE" dataDxfId="40"/>
    <tableColumn id="44" xr3:uid="{CA4E64C0-1B4D-4C02-BA3E-FEA2A59C9322}" name="Observações"/>
    <tableColumn id="45" xr3:uid="{C5AC6B67-F059-4EE2-8B7C-B6139295436D}" name="SE+SUPRA_CENTRO" dataDxfId="39">
      <calculatedColumnFormula>SMAE_dotacoes_pdm8[[#This Row],[Supra Subprefeitura Centro]]+SMAE_dotacoes_pdm8[[#This Row],[Subprefeitura Sé]]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C60423-65AE-4F55-920D-99B5518B1704}" name="DA_regionalizavel" displayName="DA_regionalizavel" ref="A1:AN2738" totalsRowShown="0">
  <autoFilter ref="A1:AN2738" xr:uid="{82C60423-65AE-4F55-920D-99B5518B1704}"/>
  <tableColumns count="40">
    <tableColumn id="1" xr3:uid="{F60B1516-38EB-41F6-B3FD-00A426E74412}" name="Rótulos de Linha"/>
    <tableColumn id="2" xr3:uid="{2DB03FED-BC42-451D-BD41-28CA6A91E69C}" name="Subprefeitura Aricanduva/Formosa/Carrão" dataDxfId="38"/>
    <tableColumn id="3" xr3:uid="{B04CF8D1-A4BF-4AE9-9FA3-E5838BD61BC3}" name="Subprefeitura Butantã" dataDxfId="37"/>
    <tableColumn id="4" xr3:uid="{ADBBFC3C-99E3-4220-B654-176F294E474B}" name="Subprefeitura Campo Limpo" dataDxfId="36"/>
    <tableColumn id="5" xr3:uid="{A5E2909D-B314-41D7-A102-DC38BBC00B13}" name="Subprefeitura Capela do Socorro" dataDxfId="35"/>
    <tableColumn id="6" xr3:uid="{B88723BA-67BA-423C-8472-AC98150246CF}" name="Subprefeitura Casa Verde/Cachoeirinha" dataDxfId="34"/>
    <tableColumn id="7" xr3:uid="{D93F9EA6-193E-4CE8-986D-B34E64C765CE}" name="Subprefeitura Cidade Ademar" dataDxfId="33"/>
    <tableColumn id="8" xr3:uid="{82DE3FEE-21B4-40B0-90D0-0847AD943C9A}" name="Subprefeitura Cidade Tiradentes" dataDxfId="32"/>
    <tableColumn id="9" xr3:uid="{AB76291D-79F6-4750-81AE-EAA12700CEC4}" name="Subprefeitura de Guaianases" dataDxfId="31"/>
    <tableColumn id="10" xr3:uid="{6CF34553-7A6C-42EE-A253-5F7F8E7FDE16}" name="Subprefeitura de Vila Prudente" dataDxfId="30"/>
    <tableColumn id="11" xr3:uid="{CC73B249-E000-4424-A2B8-24209DE1DA35}" name="Subprefeitura Ermelino Matarazzo" dataDxfId="29"/>
    <tableColumn id="12" xr3:uid="{B4754356-37EB-473C-94E2-673B33082487}" name="Subprefeitura Freguesia/Brasilândia" dataDxfId="28"/>
    <tableColumn id="13" xr3:uid="{92BF303A-E6C2-44AE-BAB9-4F3D70D8D138}" name="Subprefeitura Ipiranga" dataDxfId="27"/>
    <tableColumn id="14" xr3:uid="{2A0B3194-4721-488F-81F6-F4BAA86826CB}" name="Subprefeitura Itaim Paulista" dataDxfId="26"/>
    <tableColumn id="15" xr3:uid="{E99E2E2D-E07D-407A-BB7E-8F7CBC780236}" name="Subprefeitura Itaquera" dataDxfId="25"/>
    <tableColumn id="16" xr3:uid="{933F8595-6C31-4414-A792-C5BFC37A8B6A}" name="Subprefeitura Jabaquara" dataDxfId="24"/>
    <tableColumn id="17" xr3:uid="{203F2514-1478-47C5-92CE-239D2F957941}" name="Subprefeitura Jaçanã/Tremembé" dataDxfId="23"/>
    <tableColumn id="18" xr3:uid="{6770F025-C396-4B12-A576-B0A7B0B0F934}" name="Subprefeitura Lapa" dataDxfId="22"/>
    <tableColumn id="19" xr3:uid="{12833722-459A-4FAA-BACC-5A48B0C3422F}" name="Subprefeitura M'Boi Mirim" dataDxfId="21"/>
    <tableColumn id="20" xr3:uid="{73752F87-DDA0-4835-AC36-EE6C5BA31B91}" name="Subprefeitura Mooca" dataDxfId="20"/>
    <tableColumn id="21" xr3:uid="{8D3FD6F2-B262-4FF4-B739-F84AF4EF58FB}" name="Subprefeitura Parelheiros" dataDxfId="19"/>
    <tableColumn id="22" xr3:uid="{AC5F5687-5491-4123-B2A5-71721D7BBFBA}" name="Subprefeitura Penha" dataDxfId="18"/>
    <tableColumn id="23" xr3:uid="{C92C4BF4-F6C6-4ECA-BB09-B945FC6632A9}" name="Subprefeitura Perus/Anhanguera" dataDxfId="17"/>
    <tableColumn id="24" xr3:uid="{FA3A30FD-D02A-461B-A886-A46D5AB6A91A}" name="Subprefeitura Pinheiros" dataDxfId="16"/>
    <tableColumn id="25" xr3:uid="{2FD3BE2D-C992-479B-B168-68003D129DD8}" name="Subprefeitura Pirituba/Jaraguá" dataDxfId="15"/>
    <tableColumn id="26" xr3:uid="{D107186B-5D5E-412C-8EE3-DD28163EE3F9}" name="Subprefeitura Santana/Tucuruvi" dataDxfId="14"/>
    <tableColumn id="27" xr3:uid="{CBA1EC3E-454C-4547-8E82-746239C50632}" name="Subprefeitura Santo Amaro" dataDxfId="13"/>
    <tableColumn id="28" xr3:uid="{CA14ECFD-3F2C-4A49-88B1-2A2DF9CB6835}" name="Subprefeitura São Mateus" dataDxfId="12"/>
    <tableColumn id="29" xr3:uid="{DB18FB1A-C116-4AF5-AA6D-918F936FC10E}" name="Subprefeitura São Miguel Paulista" dataDxfId="11"/>
    <tableColumn id="30" xr3:uid="{2C05DE6A-006E-4B79-9608-0C3F7A1FD725}" name="Subprefeitura Sapopemba" dataDxfId="10"/>
    <tableColumn id="31" xr3:uid="{631D21D7-6A8D-4198-9A3B-E3F85985A1B1}" name="Subprefeitura Sé" dataDxfId="9"/>
    <tableColumn id="32" xr3:uid="{5180C8A3-A1B0-46C3-B250-F421CA03F3D7}" name="Subprefeitura Vila Maria/Vila Guilherme" dataDxfId="8"/>
    <tableColumn id="33" xr3:uid="{FCF51CC8-703F-4976-9C13-790122645163}" name="Subprefeitura Vila Mariana" dataDxfId="7"/>
    <tableColumn id="34" xr3:uid="{7C6E4BAA-EC9C-4BDB-87C4-248E97E83FF1}" name="Supra Subprefeitura Centro" dataDxfId="6"/>
    <tableColumn id="35" xr3:uid="{F2BF46ED-373B-45A5-9138-27A971717A47}" name="Supra Subprefeitura Leste" dataDxfId="5"/>
    <tableColumn id="36" xr3:uid="{7FE9F574-883A-4307-846D-F71EB0769BCD}" name="Supra Subprefeitura Norte" dataDxfId="4"/>
    <tableColumn id="37" xr3:uid="{397B2615-D8DA-4B49-94F2-6B2E11C572E3}" name="Supra Subprefeitura Oeste" dataDxfId="3"/>
    <tableColumn id="38" xr3:uid="{24A38AFC-71E0-49ED-BD94-157999A6A748}" name="Supra Subprefeitura Sul" dataDxfId="2"/>
    <tableColumn id="39" xr3:uid="{A2589920-DC97-49A1-8565-651F7691DC0F}" name="Total Geral" dataDxfId="1"/>
    <tableColumn id="40" xr3:uid="{87213882-75E0-4558-8B2B-0E5329B9A1C4}" name="Ovservaçõ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2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3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1B85-D66A-430D-9423-A476FD4897AA}">
  <dimension ref="A1:F31"/>
  <sheetViews>
    <sheetView zoomScaleNormal="100" workbookViewId="0">
      <selection activeCell="F1" sqref="F1"/>
    </sheetView>
  </sheetViews>
  <sheetFormatPr defaultRowHeight="15"/>
  <cols>
    <col min="1" max="1" width="5.5703125" bestFit="1" customWidth="1"/>
    <col min="2" max="2" width="82.5703125" customWidth="1"/>
    <col min="3" max="3" width="13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3</v>
      </c>
      <c r="B2" s="2" t="s">
        <v>6</v>
      </c>
      <c r="C2" s="2" t="s">
        <v>7</v>
      </c>
      <c r="D2" s="2">
        <v>22</v>
      </c>
      <c r="E2" s="2">
        <v>32</v>
      </c>
      <c r="F2" s="2">
        <f>IF(Tabela13[[#This Row],[acumulado_2023]]-Tabela13[[#This Row],[acumulado_2022]]=0,1,Tabela13[[#This Row],[acumulado_2023]]-Tabela13[[#This Row],[acumulado_2022]])</f>
        <v>10</v>
      </c>
    </row>
    <row r="3" spans="1:6">
      <c r="A3" s="2">
        <v>4</v>
      </c>
      <c r="B3" s="2" t="s">
        <v>8</v>
      </c>
      <c r="C3" s="2" t="s">
        <v>7</v>
      </c>
      <c r="D3" s="2">
        <v>258</v>
      </c>
      <c r="E3" s="2">
        <v>333</v>
      </c>
      <c r="F3" s="2">
        <f>IF(Tabela13[[#This Row],[acumulado_2023]]-Tabela13[[#This Row],[acumulado_2022]]=0,1,Tabela13[[#This Row],[acumulado_2023]]-Tabela13[[#This Row],[acumulado_2022]])</f>
        <v>75</v>
      </c>
    </row>
    <row r="4" spans="1:6" ht="29.25">
      <c r="A4" s="2">
        <v>5</v>
      </c>
      <c r="B4" s="2" t="s">
        <v>9</v>
      </c>
      <c r="C4" s="2" t="s">
        <v>7</v>
      </c>
      <c r="D4" s="2">
        <v>8</v>
      </c>
      <c r="E4" s="2">
        <v>11</v>
      </c>
      <c r="F4" s="2">
        <f>IF(Tabela13[[#This Row],[acumulado_2023]]-Tabela13[[#This Row],[acumulado_2022]]=0,1,Tabela13[[#This Row],[acumulado_2023]]-Tabela13[[#This Row],[acumulado_2022]])</f>
        <v>3</v>
      </c>
    </row>
    <row r="5" spans="1:6">
      <c r="A5" s="2">
        <v>7</v>
      </c>
      <c r="B5" s="2" t="s">
        <v>10</v>
      </c>
      <c r="C5" s="2" t="s">
        <v>7</v>
      </c>
      <c r="D5" s="2">
        <v>3</v>
      </c>
      <c r="E5" s="2">
        <v>6</v>
      </c>
      <c r="F5" s="2">
        <f>IF(Tabela13[[#This Row],[acumulado_2023]]-Tabela13[[#This Row],[acumulado_2022]]=0,1,Tabela13[[#This Row],[acumulado_2023]]-Tabela13[[#This Row],[acumulado_2022]])</f>
        <v>3</v>
      </c>
    </row>
    <row r="6" spans="1:6">
      <c r="A6" s="2">
        <v>8</v>
      </c>
      <c r="B6" s="2" t="s">
        <v>11</v>
      </c>
      <c r="C6" s="2" t="s">
        <v>7</v>
      </c>
      <c r="D6" s="2">
        <v>6</v>
      </c>
      <c r="E6" s="2">
        <v>6</v>
      </c>
      <c r="F6" s="2">
        <f>IF(Tabela13[[#This Row],[acumulado_2023]]-Tabela13[[#This Row],[acumulado_2022]]=0,1,Tabela13[[#This Row],[acumulado_2023]]-Tabela13[[#This Row],[acumulado_2022]])</f>
        <v>1</v>
      </c>
    </row>
    <row r="7" spans="1:6" ht="29.25">
      <c r="A7" s="2">
        <v>9</v>
      </c>
      <c r="B7" s="2" t="s">
        <v>12</v>
      </c>
      <c r="C7" s="2" t="s">
        <v>7</v>
      </c>
      <c r="D7" s="2">
        <v>75</v>
      </c>
      <c r="E7" s="2">
        <v>90</v>
      </c>
      <c r="F7" s="2">
        <f>IF(Tabela13[[#This Row],[acumulado_2023]]-Tabela13[[#This Row],[acumulado_2022]]=0,1,Tabela13[[#This Row],[acumulado_2023]]-Tabela13[[#This Row],[acumulado_2022]])</f>
        <v>15</v>
      </c>
    </row>
    <row r="8" spans="1:6">
      <c r="A8" s="2">
        <v>10</v>
      </c>
      <c r="B8" s="2" t="s">
        <v>13</v>
      </c>
      <c r="C8" s="2" t="s">
        <v>14</v>
      </c>
      <c r="D8" s="2">
        <v>0</v>
      </c>
      <c r="E8" s="2">
        <v>0</v>
      </c>
      <c r="F8" s="2">
        <f>IF(Tabela13[[#This Row],[acumulado_2023]]-Tabela13[[#This Row],[acumulado_2022]]=0,1,Tabela13[[#This Row],[acumulado_2023]]-Tabela13[[#This Row],[acumulado_2022]])</f>
        <v>1</v>
      </c>
    </row>
    <row r="9" spans="1:6">
      <c r="A9" s="2">
        <v>12</v>
      </c>
      <c r="B9" s="2" t="s">
        <v>15</v>
      </c>
      <c r="C9" s="2" t="s">
        <v>16</v>
      </c>
      <c r="D9" s="2">
        <v>20049</v>
      </c>
      <c r="E9" s="2">
        <v>33422</v>
      </c>
      <c r="F9" s="2">
        <f>IF(Tabela13[[#This Row],[acumulado_2023]]-Tabela13[[#This Row],[acumulado_2022]]=0,1,Tabela13[[#This Row],[acumulado_2023]]-Tabela13[[#This Row],[acumulado_2022]])</f>
        <v>13373</v>
      </c>
    </row>
    <row r="10" spans="1:6">
      <c r="A10" s="2">
        <v>13</v>
      </c>
      <c r="B10" s="2" t="s">
        <v>17</v>
      </c>
      <c r="C10" s="2" t="s">
        <v>16</v>
      </c>
      <c r="D10" s="2">
        <v>16107</v>
      </c>
      <c r="E10" s="2">
        <v>20049</v>
      </c>
      <c r="F10" s="2">
        <f>IF(Tabela13[[#This Row],[acumulado_2023]]-Tabela13[[#This Row],[acumulado_2022]]=0,1,Tabela13[[#This Row],[acumulado_2023]]-Tabela13[[#This Row],[acumulado_2022]])</f>
        <v>3942</v>
      </c>
    </row>
    <row r="11" spans="1:6">
      <c r="A11" s="2">
        <v>14</v>
      </c>
      <c r="B11" s="2" t="s">
        <v>18</v>
      </c>
      <c r="C11" s="2" t="s">
        <v>16</v>
      </c>
      <c r="D11" s="2">
        <v>19506</v>
      </c>
      <c r="E11" s="2">
        <v>109935</v>
      </c>
      <c r="F11" s="2">
        <f>IF(Tabela13[[#This Row],[acumulado_2023]]-Tabela13[[#This Row],[acumulado_2022]]=0,1,Tabela13[[#This Row],[acumulado_2023]]-Tabela13[[#This Row],[acumulado_2022]])</f>
        <v>90429</v>
      </c>
    </row>
    <row r="12" spans="1:6">
      <c r="A12" s="2">
        <v>17</v>
      </c>
      <c r="B12" s="2" t="s">
        <v>19</v>
      </c>
      <c r="C12" s="2" t="s">
        <v>20</v>
      </c>
      <c r="D12" s="2">
        <v>19</v>
      </c>
      <c r="E12" s="2">
        <v>42</v>
      </c>
      <c r="F12" s="2">
        <f>IF(Tabela13[[#This Row],[acumulado_2023]]-Tabela13[[#This Row],[acumulado_2022]]=0,1,Tabela13[[#This Row],[acumulado_2023]]-Tabela13[[#This Row],[acumulado_2022]])</f>
        <v>23</v>
      </c>
    </row>
    <row r="13" spans="1:6">
      <c r="A13" s="2">
        <v>25</v>
      </c>
      <c r="B13" s="2" t="s">
        <v>21</v>
      </c>
      <c r="C13" s="2" t="s">
        <v>14</v>
      </c>
      <c r="D13" s="2">
        <v>0</v>
      </c>
      <c r="E13" s="2">
        <v>4</v>
      </c>
      <c r="F13" s="2">
        <f>IF(Tabela13[[#This Row],[acumulado_2023]]-Tabela13[[#This Row],[acumulado_2022]]=0,1,Tabela13[[#This Row],[acumulado_2023]]-Tabela13[[#This Row],[acumulado_2022]])</f>
        <v>4</v>
      </c>
    </row>
    <row r="14" spans="1:6">
      <c r="A14" s="2">
        <v>26</v>
      </c>
      <c r="B14" s="2" t="s">
        <v>22</v>
      </c>
      <c r="C14" s="2" t="s">
        <v>14</v>
      </c>
      <c r="D14" s="2">
        <v>31</v>
      </c>
      <c r="E14" s="2">
        <v>45</v>
      </c>
      <c r="F14" s="2">
        <f>IF(Tabela13[[#This Row],[acumulado_2023]]-Tabela13[[#This Row],[acumulado_2022]]=0,1,Tabela13[[#This Row],[acumulado_2023]]-Tabela13[[#This Row],[acumulado_2022]])</f>
        <v>14</v>
      </c>
    </row>
    <row r="15" spans="1:6">
      <c r="A15" s="2">
        <v>27</v>
      </c>
      <c r="B15" s="2" t="s">
        <v>23</v>
      </c>
      <c r="C15" s="2" t="s">
        <v>14</v>
      </c>
      <c r="D15" s="2">
        <v>31</v>
      </c>
      <c r="E15" s="2">
        <v>43</v>
      </c>
      <c r="F15" s="2">
        <f>IF(Tabela13[[#This Row],[acumulado_2023]]-Tabela13[[#This Row],[acumulado_2022]]=0,1,Tabela13[[#This Row],[acumulado_2023]]-Tabela13[[#This Row],[acumulado_2022]])</f>
        <v>12</v>
      </c>
    </row>
    <row r="16" spans="1:6" ht="29.25">
      <c r="A16" s="2">
        <v>28</v>
      </c>
      <c r="B16" s="2" t="s">
        <v>24</v>
      </c>
      <c r="C16" s="2" t="s">
        <v>25</v>
      </c>
      <c r="D16" s="2">
        <v>3</v>
      </c>
      <c r="E16" s="2">
        <v>4</v>
      </c>
      <c r="F16" s="2">
        <f>IF(Tabela13[[#This Row],[acumulado_2023]]-Tabela13[[#This Row],[acumulado_2022]]=0,1,Tabela13[[#This Row],[acumulado_2023]]-Tabela13[[#This Row],[acumulado_2022]])</f>
        <v>1</v>
      </c>
    </row>
    <row r="17" spans="1:6">
      <c r="A17" s="2">
        <v>36</v>
      </c>
      <c r="B17" s="2" t="s">
        <v>26</v>
      </c>
      <c r="C17" s="2" t="s">
        <v>27</v>
      </c>
      <c r="D17" s="2">
        <v>334305</v>
      </c>
      <c r="E17" s="2">
        <v>711083</v>
      </c>
      <c r="F17" s="2">
        <f>IF(Tabela13[[#This Row],[acumulado_2023]]-Tabela13[[#This Row],[acumulado_2022]]=0,1,Tabela13[[#This Row],[acumulado_2023]]-Tabela13[[#This Row],[acumulado_2022]])</f>
        <v>376778</v>
      </c>
    </row>
    <row r="18" spans="1:6">
      <c r="A18" s="2">
        <v>40</v>
      </c>
      <c r="B18" s="2" t="s">
        <v>28</v>
      </c>
      <c r="C18" s="2" t="s">
        <v>27</v>
      </c>
      <c r="D18" s="2">
        <v>332462</v>
      </c>
      <c r="E18" s="2">
        <v>657972</v>
      </c>
      <c r="F18" s="2">
        <f>IF(Tabela13[[#This Row],[acumulado_2023]]-Tabela13[[#This Row],[acumulado_2022]]=0,1,Tabela13[[#This Row],[acumulado_2023]]-Tabela13[[#This Row],[acumulado_2022]])</f>
        <v>325510</v>
      </c>
    </row>
    <row r="19" spans="1:6">
      <c r="A19" s="2">
        <v>42</v>
      </c>
      <c r="B19" s="2" t="s">
        <v>29</v>
      </c>
      <c r="C19" s="2" t="s">
        <v>30</v>
      </c>
      <c r="D19" s="2">
        <v>0</v>
      </c>
      <c r="E19" s="2">
        <v>0</v>
      </c>
      <c r="F19" s="2">
        <f>IF(Tabela13[[#This Row],[acumulado_2023]]-Tabela13[[#This Row],[acumulado_2022]]=0,1,Tabela13[[#This Row],[acumulado_2023]]-Tabela13[[#This Row],[acumulado_2022]])</f>
        <v>1</v>
      </c>
    </row>
    <row r="20" spans="1:6">
      <c r="A20" s="2">
        <v>53</v>
      </c>
      <c r="B20" s="2" t="s">
        <v>31</v>
      </c>
      <c r="C20" s="2" t="s">
        <v>32</v>
      </c>
      <c r="D20" s="2">
        <v>0</v>
      </c>
      <c r="E20" s="2">
        <v>0</v>
      </c>
      <c r="F20" s="2">
        <f>IF(Tabela13[[#This Row],[acumulado_2023]]-Tabela13[[#This Row],[acumulado_2022]]=0,1,Tabela13[[#This Row],[acumulado_2023]]-Tabela13[[#This Row],[acumulado_2022]])</f>
        <v>1</v>
      </c>
    </row>
    <row r="21" spans="1:6">
      <c r="A21" s="2">
        <v>54</v>
      </c>
      <c r="B21" s="2" t="s">
        <v>33</v>
      </c>
      <c r="C21" s="2" t="s">
        <v>32</v>
      </c>
      <c r="D21" s="2">
        <v>0</v>
      </c>
      <c r="E21" s="2">
        <v>0</v>
      </c>
      <c r="F21" s="2">
        <f>IF(Tabela13[[#This Row],[acumulado_2023]]-Tabela13[[#This Row],[acumulado_2022]]=0,1,Tabela13[[#This Row],[acumulado_2023]]-Tabela13[[#This Row],[acumulado_2022]])</f>
        <v>1</v>
      </c>
    </row>
    <row r="22" spans="1:6">
      <c r="A22" s="2">
        <v>55</v>
      </c>
      <c r="B22" s="2" t="s">
        <v>34</v>
      </c>
      <c r="C22" s="2" t="s">
        <v>35</v>
      </c>
      <c r="D22" s="2">
        <v>1</v>
      </c>
      <c r="E22" s="2">
        <v>3</v>
      </c>
      <c r="F22" s="2">
        <f>IF(Tabela13[[#This Row],[acumulado_2023]]-Tabela13[[#This Row],[acumulado_2022]]=0,1,Tabela13[[#This Row],[acumulado_2023]]-Tabela13[[#This Row],[acumulado_2022]])</f>
        <v>2</v>
      </c>
    </row>
    <row r="23" spans="1:6" ht="29.25">
      <c r="A23" s="2">
        <v>59</v>
      </c>
      <c r="B23" s="2" t="s">
        <v>36</v>
      </c>
      <c r="C23" s="2" t="s">
        <v>37</v>
      </c>
      <c r="D23" s="2">
        <v>6107</v>
      </c>
      <c r="E23" s="2">
        <v>10027</v>
      </c>
      <c r="F23" s="2">
        <f>IF(Tabela13[[#This Row],[acumulado_2023]]-Tabela13[[#This Row],[acumulado_2022]]=0,1,Tabela13[[#This Row],[acumulado_2023]]-Tabela13[[#This Row],[acumulado_2022]])</f>
        <v>3920</v>
      </c>
    </row>
    <row r="24" spans="1:6">
      <c r="A24" s="2">
        <v>62</v>
      </c>
      <c r="B24" s="2" t="s">
        <v>38</v>
      </c>
      <c r="C24" s="2" t="s">
        <v>39</v>
      </c>
      <c r="D24" s="2">
        <v>3</v>
      </c>
      <c r="E24" s="2">
        <v>5</v>
      </c>
      <c r="F24" s="2">
        <f>IF(Tabela13[[#This Row],[acumulado_2023]]-Tabela13[[#This Row],[acumulado_2022]]=0,1,Tabela13[[#This Row],[acumulado_2023]]-Tabela13[[#This Row],[acumulado_2022]])</f>
        <v>2</v>
      </c>
    </row>
    <row r="25" spans="1:6" ht="29.25">
      <c r="A25" s="2">
        <v>72</v>
      </c>
      <c r="B25" s="2" t="s">
        <v>40</v>
      </c>
      <c r="C25" s="2" t="s">
        <v>41</v>
      </c>
      <c r="D25" s="2">
        <v>10</v>
      </c>
      <c r="E25" s="2">
        <v>14</v>
      </c>
      <c r="F25" s="2">
        <f>IF(Tabela13[[#This Row],[acumulado_2023]]-Tabela13[[#This Row],[acumulado_2022]]=0,1,Tabela13[[#This Row],[acumulado_2023]]-Tabela13[[#This Row],[acumulado_2022]])</f>
        <v>4</v>
      </c>
    </row>
    <row r="26" spans="1:6">
      <c r="A26" s="2">
        <v>78</v>
      </c>
      <c r="B26" s="2" t="s">
        <v>42</v>
      </c>
      <c r="C26" s="2" t="s">
        <v>7</v>
      </c>
      <c r="D26" s="2">
        <v>0</v>
      </c>
      <c r="E26" s="2">
        <v>2</v>
      </c>
      <c r="F26" s="2">
        <f>IF(Tabela13[[#This Row],[acumulado_2023]]-Tabela13[[#This Row],[acumulado_2022]]=0,1,Tabela13[[#This Row],[acumulado_2023]]-Tabela13[[#This Row],[acumulado_2022]])</f>
        <v>2</v>
      </c>
    </row>
    <row r="27" spans="1:6">
      <c r="A27" s="2">
        <v>79</v>
      </c>
      <c r="B27" s="2" t="s">
        <v>43</v>
      </c>
      <c r="C27" s="2" t="s">
        <v>7</v>
      </c>
      <c r="D27" s="2">
        <v>10</v>
      </c>
      <c r="E27" s="2">
        <v>13</v>
      </c>
      <c r="F27" s="2">
        <f>IF(Tabela13[[#This Row],[acumulado_2023]]-Tabela13[[#This Row],[acumulado_2022]]=0,1,Tabela13[[#This Row],[acumulado_2023]]-Tabela13[[#This Row],[acumulado_2022]])</f>
        <v>3</v>
      </c>
    </row>
    <row r="28" spans="1:6">
      <c r="A28" s="2">
        <v>80</v>
      </c>
      <c r="B28" s="2" t="s">
        <v>44</v>
      </c>
      <c r="C28" s="2" t="s">
        <v>14</v>
      </c>
      <c r="D28" s="2">
        <v>955</v>
      </c>
      <c r="E28" s="2">
        <v>1509</v>
      </c>
      <c r="F28" s="2">
        <f>IF(Tabela13[[#This Row],[acumulado_2023]]-Tabela13[[#This Row],[acumulado_2022]]=0,1,Tabela13[[#This Row],[acumulado_2023]]-Tabela13[[#This Row],[acumulado_2022]])</f>
        <v>554</v>
      </c>
    </row>
    <row r="29" spans="1:6">
      <c r="A29" s="2">
        <v>81</v>
      </c>
      <c r="B29" s="2" t="s">
        <v>45</v>
      </c>
      <c r="C29" s="2" t="s">
        <v>14</v>
      </c>
      <c r="D29" s="2">
        <v>27</v>
      </c>
      <c r="E29" s="2">
        <v>46</v>
      </c>
      <c r="F29" s="2">
        <f>IF(Tabela13[[#This Row],[acumulado_2023]]-Tabela13[[#This Row],[acumulado_2022]]=0,1,Tabela13[[#This Row],[acumulado_2023]]-Tabela13[[#This Row],[acumulado_2022]])</f>
        <v>19</v>
      </c>
    </row>
    <row r="30" spans="1:6">
      <c r="A30" s="2">
        <v>84</v>
      </c>
      <c r="B30" s="2" t="s">
        <v>46</v>
      </c>
      <c r="C30" s="2" t="s">
        <v>32</v>
      </c>
      <c r="D30" s="2">
        <v>1</v>
      </c>
      <c r="E30" s="2">
        <v>4</v>
      </c>
      <c r="F30" s="2">
        <f>IF(Tabela13[[#This Row],[acumulado_2023]]-Tabela13[[#This Row],[acumulado_2022]]=0,1,Tabela13[[#This Row],[acumulado_2023]]-Tabela13[[#This Row],[acumulado_2022]])</f>
        <v>3</v>
      </c>
    </row>
    <row r="31" spans="1:6">
      <c r="A31" s="2"/>
      <c r="B31" s="2"/>
      <c r="C31" s="2"/>
      <c r="D31" s="2"/>
      <c r="E31" s="2"/>
      <c r="F31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6810-FE8D-4135-8A1C-C36851432947}">
  <dimension ref="A1:E746"/>
  <sheetViews>
    <sheetView tabSelected="1" topLeftCell="A684" workbookViewId="0">
      <selection activeCell="A715" sqref="A715"/>
    </sheetView>
  </sheetViews>
  <sheetFormatPr defaultRowHeight="15"/>
  <cols>
    <col min="2" max="2" width="24.140625" bestFit="1" customWidth="1"/>
  </cols>
  <sheetData>
    <row r="1" spans="1:5" ht="15.75">
      <c r="A1" s="10" t="s">
        <v>47</v>
      </c>
      <c r="B1" s="11" t="s">
        <v>48</v>
      </c>
      <c r="C1" s="12" t="s">
        <v>49</v>
      </c>
      <c r="D1" s="12"/>
      <c r="E1" s="13"/>
    </row>
    <row r="2" spans="1:5" ht="15.75">
      <c r="A2" s="14"/>
      <c r="B2" s="15"/>
      <c r="C2" s="16">
        <v>2021</v>
      </c>
      <c r="D2" s="16">
        <v>2022</v>
      </c>
      <c r="E2" s="16">
        <v>2023</v>
      </c>
    </row>
    <row r="3" spans="1:5" ht="15" customHeight="1">
      <c r="A3" s="20">
        <v>2</v>
      </c>
      <c r="B3" s="17" t="s">
        <v>50</v>
      </c>
      <c r="C3" s="18">
        <v>44</v>
      </c>
      <c r="D3" s="18">
        <v>44</v>
      </c>
      <c r="E3" s="18">
        <v>89</v>
      </c>
    </row>
    <row r="4" spans="1:5">
      <c r="A4" s="20">
        <v>2</v>
      </c>
      <c r="B4" s="17" t="s">
        <v>51</v>
      </c>
      <c r="C4" s="18">
        <v>87</v>
      </c>
      <c r="D4" s="18">
        <v>93</v>
      </c>
      <c r="E4" s="18">
        <v>93</v>
      </c>
    </row>
    <row r="5" spans="1:5">
      <c r="A5" s="20">
        <v>2</v>
      </c>
      <c r="B5" s="17" t="s">
        <v>52</v>
      </c>
      <c r="C5" s="18">
        <v>100</v>
      </c>
      <c r="D5" s="18">
        <v>100</v>
      </c>
      <c r="E5" s="18">
        <v>100</v>
      </c>
    </row>
    <row r="6" spans="1:5">
      <c r="A6" s="20">
        <v>2</v>
      </c>
      <c r="B6" s="17" t="s">
        <v>53</v>
      </c>
      <c r="C6" s="18">
        <v>44</v>
      </c>
      <c r="D6" s="18">
        <v>44</v>
      </c>
      <c r="E6" s="18">
        <v>88</v>
      </c>
    </row>
    <row r="7" spans="1:5">
      <c r="A7" s="20">
        <v>2</v>
      </c>
      <c r="B7" s="17" t="s">
        <v>54</v>
      </c>
      <c r="C7" s="18">
        <v>54</v>
      </c>
      <c r="D7" s="18">
        <v>69</v>
      </c>
      <c r="E7" s="18">
        <v>100</v>
      </c>
    </row>
    <row r="8" spans="1:5">
      <c r="A8" s="20">
        <v>2</v>
      </c>
      <c r="B8" s="17" t="s">
        <v>55</v>
      </c>
      <c r="C8" s="18">
        <v>67</v>
      </c>
      <c r="D8" s="18">
        <v>67</v>
      </c>
      <c r="E8" s="18">
        <v>100</v>
      </c>
    </row>
    <row r="9" spans="1:5">
      <c r="A9" s="20">
        <v>2</v>
      </c>
      <c r="B9" s="17" t="s">
        <v>56</v>
      </c>
      <c r="C9" s="18">
        <v>46</v>
      </c>
      <c r="D9" s="18">
        <v>92</v>
      </c>
      <c r="E9" s="18">
        <v>100</v>
      </c>
    </row>
    <row r="10" spans="1:5">
      <c r="A10" s="20">
        <v>2</v>
      </c>
      <c r="B10" s="17" t="s">
        <v>57</v>
      </c>
      <c r="C10" s="18">
        <v>33</v>
      </c>
      <c r="D10" s="18">
        <v>33</v>
      </c>
      <c r="E10" s="18">
        <v>83</v>
      </c>
    </row>
    <row r="11" spans="1:5">
      <c r="A11" s="20">
        <v>2</v>
      </c>
      <c r="B11" s="17" t="s">
        <v>58</v>
      </c>
      <c r="C11" s="18">
        <v>37</v>
      </c>
      <c r="D11" s="18">
        <v>68</v>
      </c>
      <c r="E11" s="18">
        <v>95</v>
      </c>
    </row>
    <row r="12" spans="1:5">
      <c r="A12" s="20">
        <v>2</v>
      </c>
      <c r="B12" s="17" t="s">
        <v>59</v>
      </c>
      <c r="C12" s="18">
        <v>62</v>
      </c>
      <c r="D12" s="18">
        <v>100</v>
      </c>
      <c r="E12" s="18">
        <v>100</v>
      </c>
    </row>
    <row r="13" spans="1:5">
      <c r="A13" s="20">
        <v>2</v>
      </c>
      <c r="B13" s="17" t="s">
        <v>60</v>
      </c>
      <c r="C13" s="18">
        <v>44</v>
      </c>
      <c r="D13" s="18">
        <v>50</v>
      </c>
      <c r="E13" s="18">
        <v>94</v>
      </c>
    </row>
    <row r="14" spans="1:5">
      <c r="A14" s="20">
        <v>2</v>
      </c>
      <c r="B14" s="17" t="s">
        <v>61</v>
      </c>
      <c r="C14" s="18">
        <v>69</v>
      </c>
      <c r="D14" s="18">
        <v>88</v>
      </c>
      <c r="E14" s="18">
        <v>100</v>
      </c>
    </row>
    <row r="15" spans="1:5">
      <c r="A15" s="20">
        <v>2</v>
      </c>
      <c r="B15" s="17" t="s">
        <v>62</v>
      </c>
      <c r="C15" s="18">
        <v>38</v>
      </c>
      <c r="D15" s="18">
        <v>67</v>
      </c>
      <c r="E15" s="18">
        <v>100</v>
      </c>
    </row>
    <row r="16" spans="1:5">
      <c r="A16" s="20">
        <v>2</v>
      </c>
      <c r="B16" s="17" t="s">
        <v>63</v>
      </c>
      <c r="C16" s="18">
        <v>67</v>
      </c>
      <c r="D16" s="18">
        <v>67</v>
      </c>
      <c r="E16" s="18">
        <v>78</v>
      </c>
    </row>
    <row r="17" spans="1:5">
      <c r="A17" s="20">
        <v>2</v>
      </c>
      <c r="B17" s="17" t="s">
        <v>64</v>
      </c>
      <c r="C17" s="18">
        <v>100</v>
      </c>
      <c r="D17" s="18">
        <v>100</v>
      </c>
      <c r="E17" s="18">
        <v>100</v>
      </c>
    </row>
    <row r="18" spans="1:5">
      <c r="A18" s="20">
        <v>2</v>
      </c>
      <c r="B18" s="17" t="s">
        <v>65</v>
      </c>
      <c r="C18" s="18">
        <v>67</v>
      </c>
      <c r="D18" s="18">
        <v>89</v>
      </c>
      <c r="E18" s="18">
        <v>100</v>
      </c>
    </row>
    <row r="19" spans="1:5">
      <c r="A19" s="20">
        <v>2</v>
      </c>
      <c r="B19" s="17" t="s">
        <v>66</v>
      </c>
      <c r="C19" s="18">
        <v>100</v>
      </c>
      <c r="D19" s="18">
        <v>100</v>
      </c>
      <c r="E19" s="18">
        <v>100</v>
      </c>
    </row>
    <row r="20" spans="1:5">
      <c r="A20" s="20">
        <v>2</v>
      </c>
      <c r="B20" s="17" t="s">
        <v>67</v>
      </c>
      <c r="C20" s="18">
        <v>0</v>
      </c>
      <c r="D20" s="18">
        <v>0</v>
      </c>
      <c r="E20" s="18">
        <v>100</v>
      </c>
    </row>
    <row r="21" spans="1:5">
      <c r="A21" s="20">
        <v>2</v>
      </c>
      <c r="B21" s="17" t="s">
        <v>68</v>
      </c>
      <c r="C21" s="18">
        <v>22</v>
      </c>
      <c r="D21" s="18">
        <v>22</v>
      </c>
      <c r="E21" s="18">
        <v>89</v>
      </c>
    </row>
    <row r="22" spans="1:5">
      <c r="A22" s="20">
        <v>2</v>
      </c>
      <c r="B22" s="17" t="s">
        <v>69</v>
      </c>
      <c r="C22" s="18">
        <v>45</v>
      </c>
      <c r="D22" s="18">
        <v>45</v>
      </c>
      <c r="E22" s="18">
        <v>50</v>
      </c>
    </row>
    <row r="23" spans="1:5">
      <c r="A23" s="20">
        <v>2</v>
      </c>
      <c r="B23" s="17" t="s">
        <v>70</v>
      </c>
      <c r="C23" s="18">
        <v>57</v>
      </c>
      <c r="D23" s="18">
        <v>71</v>
      </c>
      <c r="E23" s="18">
        <v>100</v>
      </c>
    </row>
    <row r="24" spans="1:5">
      <c r="A24" s="20">
        <v>2</v>
      </c>
      <c r="B24" s="17" t="s">
        <v>71</v>
      </c>
      <c r="C24" s="18">
        <v>60</v>
      </c>
      <c r="D24" s="18">
        <v>100</v>
      </c>
      <c r="E24" s="18">
        <v>100</v>
      </c>
    </row>
    <row r="25" spans="1:5">
      <c r="A25" s="20">
        <v>2</v>
      </c>
      <c r="B25" s="17" t="s">
        <v>72</v>
      </c>
      <c r="C25" s="18">
        <v>36</v>
      </c>
      <c r="D25" s="18">
        <v>86</v>
      </c>
      <c r="E25" s="18">
        <v>100</v>
      </c>
    </row>
    <row r="26" spans="1:5">
      <c r="A26" s="20">
        <v>2</v>
      </c>
      <c r="B26" s="17" t="s">
        <v>73</v>
      </c>
      <c r="C26" s="18">
        <v>50</v>
      </c>
      <c r="D26" s="18">
        <v>100</v>
      </c>
      <c r="E26" s="18">
        <v>100</v>
      </c>
    </row>
    <row r="27" spans="1:5">
      <c r="A27" s="20">
        <v>2</v>
      </c>
      <c r="B27" s="17" t="s">
        <v>74</v>
      </c>
      <c r="C27" s="18">
        <v>0</v>
      </c>
      <c r="D27" s="18">
        <v>20</v>
      </c>
      <c r="E27" s="18">
        <v>80</v>
      </c>
    </row>
    <row r="28" spans="1:5">
      <c r="A28" s="20">
        <v>2</v>
      </c>
      <c r="B28" s="17" t="s">
        <v>75</v>
      </c>
      <c r="C28" s="18">
        <v>23</v>
      </c>
      <c r="D28" s="18">
        <v>32</v>
      </c>
      <c r="E28" s="18">
        <v>95</v>
      </c>
    </row>
    <row r="29" spans="1:5">
      <c r="A29" s="20">
        <v>2</v>
      </c>
      <c r="B29" s="17" t="s">
        <v>76</v>
      </c>
      <c r="C29" s="18">
        <v>53</v>
      </c>
      <c r="D29" s="18">
        <v>82</v>
      </c>
      <c r="E29" s="18">
        <v>100</v>
      </c>
    </row>
    <row r="30" spans="1:5">
      <c r="A30" s="20">
        <v>2</v>
      </c>
      <c r="B30" s="17" t="s">
        <v>77</v>
      </c>
      <c r="C30" s="18">
        <v>69</v>
      </c>
      <c r="D30" s="18">
        <v>81</v>
      </c>
      <c r="E30" s="18">
        <v>100</v>
      </c>
    </row>
    <row r="31" spans="1:5">
      <c r="A31" s="20">
        <v>2</v>
      </c>
      <c r="B31" s="17" t="s">
        <v>78</v>
      </c>
      <c r="C31" s="18">
        <v>100</v>
      </c>
      <c r="D31" s="18">
        <v>100</v>
      </c>
      <c r="E31" s="18">
        <v>100</v>
      </c>
    </row>
    <row r="32" spans="1:5">
      <c r="A32" s="20">
        <v>2</v>
      </c>
      <c r="B32" s="17" t="s">
        <v>79</v>
      </c>
      <c r="C32" s="18">
        <v>85</v>
      </c>
      <c r="D32" s="18">
        <v>100</v>
      </c>
      <c r="E32" s="18">
        <v>100</v>
      </c>
    </row>
    <row r="33" spans="1:5">
      <c r="A33" s="20">
        <v>2</v>
      </c>
      <c r="B33" s="17" t="s">
        <v>80</v>
      </c>
      <c r="C33" s="18">
        <v>17</v>
      </c>
      <c r="D33" s="18">
        <v>17</v>
      </c>
      <c r="E33" s="18">
        <v>50</v>
      </c>
    </row>
    <row r="34" spans="1:5">
      <c r="A34" s="20">
        <v>2</v>
      </c>
      <c r="B34" s="17" t="s">
        <v>81</v>
      </c>
      <c r="C34" s="18">
        <v>56</v>
      </c>
      <c r="D34" s="18">
        <v>56</v>
      </c>
      <c r="E34" s="18">
        <v>100</v>
      </c>
    </row>
    <row r="35" spans="1:5">
      <c r="A35" s="20">
        <v>3</v>
      </c>
      <c r="B35" s="17" t="s">
        <v>50</v>
      </c>
      <c r="C35" s="18">
        <v>0</v>
      </c>
      <c r="D35" s="18">
        <v>0</v>
      </c>
      <c r="E35" s="18">
        <v>1</v>
      </c>
    </row>
    <row r="36" spans="1:5">
      <c r="A36" s="20">
        <v>3</v>
      </c>
      <c r="B36" s="17" t="s">
        <v>52</v>
      </c>
      <c r="C36" s="18">
        <v>0</v>
      </c>
      <c r="D36" s="18">
        <v>2</v>
      </c>
      <c r="E36" s="18">
        <v>3</v>
      </c>
    </row>
    <row r="37" spans="1:5">
      <c r="A37" s="20">
        <v>3</v>
      </c>
      <c r="B37" s="17" t="s">
        <v>53</v>
      </c>
      <c r="C37" s="18">
        <v>0</v>
      </c>
      <c r="D37" s="18">
        <v>1</v>
      </c>
      <c r="E37" s="18">
        <v>2</v>
      </c>
    </row>
    <row r="38" spans="1:5">
      <c r="A38" s="20">
        <v>3</v>
      </c>
      <c r="B38" s="17" t="s">
        <v>56</v>
      </c>
      <c r="C38" s="18">
        <v>1</v>
      </c>
      <c r="D38" s="18">
        <v>1</v>
      </c>
      <c r="E38" s="18">
        <v>1</v>
      </c>
    </row>
    <row r="39" spans="1:5">
      <c r="A39" s="20">
        <v>3</v>
      </c>
      <c r="B39" s="17" t="s">
        <v>58</v>
      </c>
      <c r="C39" s="18">
        <v>0</v>
      </c>
      <c r="D39" s="18">
        <v>2</v>
      </c>
      <c r="E39" s="18">
        <v>2</v>
      </c>
    </row>
    <row r="40" spans="1:5">
      <c r="A40" s="20">
        <v>3</v>
      </c>
      <c r="B40" s="17" t="s">
        <v>63</v>
      </c>
      <c r="C40" s="18">
        <v>1</v>
      </c>
      <c r="D40" s="18">
        <v>1</v>
      </c>
      <c r="E40" s="18">
        <v>1</v>
      </c>
    </row>
    <row r="41" spans="1:5">
      <c r="A41" s="20">
        <v>3</v>
      </c>
      <c r="B41" s="17" t="s">
        <v>66</v>
      </c>
      <c r="C41" s="18">
        <v>0</v>
      </c>
      <c r="D41" s="18">
        <v>2</v>
      </c>
      <c r="E41" s="18">
        <v>2</v>
      </c>
    </row>
    <row r="42" spans="1:5">
      <c r="A42" s="20">
        <v>3</v>
      </c>
      <c r="B42" s="17" t="s">
        <v>67</v>
      </c>
      <c r="C42" s="18">
        <v>1</v>
      </c>
      <c r="D42" s="18">
        <v>1</v>
      </c>
      <c r="E42" s="18">
        <v>1</v>
      </c>
    </row>
    <row r="43" spans="1:5">
      <c r="A43" s="20">
        <v>3</v>
      </c>
      <c r="B43" s="17" t="s">
        <v>68</v>
      </c>
      <c r="C43" s="18">
        <v>1</v>
      </c>
      <c r="D43" s="18">
        <v>2</v>
      </c>
      <c r="E43" s="18">
        <v>2</v>
      </c>
    </row>
    <row r="44" spans="1:5">
      <c r="A44" s="20">
        <v>3</v>
      </c>
      <c r="B44" s="17" t="s">
        <v>71</v>
      </c>
      <c r="C44" s="18">
        <v>0</v>
      </c>
      <c r="D44" s="18">
        <v>0</v>
      </c>
      <c r="E44" s="18">
        <v>1</v>
      </c>
    </row>
    <row r="45" spans="1:5">
      <c r="A45" s="20">
        <v>3</v>
      </c>
      <c r="B45" s="17" t="s">
        <v>72</v>
      </c>
      <c r="C45" s="18">
        <v>1</v>
      </c>
      <c r="D45" s="18">
        <v>1</v>
      </c>
      <c r="E45" s="18">
        <v>3</v>
      </c>
    </row>
    <row r="46" spans="1:5">
      <c r="A46" s="20">
        <v>3</v>
      </c>
      <c r="B46" s="17" t="s">
        <v>73</v>
      </c>
      <c r="C46" s="18">
        <v>1</v>
      </c>
      <c r="D46" s="18">
        <v>1</v>
      </c>
      <c r="E46" s="18">
        <v>1</v>
      </c>
    </row>
    <row r="47" spans="1:5">
      <c r="A47" s="20">
        <v>3</v>
      </c>
      <c r="B47" s="17" t="s">
        <v>76</v>
      </c>
      <c r="C47" s="18">
        <v>0</v>
      </c>
      <c r="D47" s="18">
        <v>1</v>
      </c>
      <c r="E47" s="18">
        <v>1</v>
      </c>
    </row>
    <row r="48" spans="1:5">
      <c r="A48" s="20">
        <v>3</v>
      </c>
      <c r="B48" s="17" t="s">
        <v>78</v>
      </c>
      <c r="C48" s="18">
        <v>3</v>
      </c>
      <c r="D48" s="18">
        <v>6</v>
      </c>
      <c r="E48" s="18">
        <v>10</v>
      </c>
    </row>
    <row r="49" spans="1:5">
      <c r="A49" s="20">
        <v>3</v>
      </c>
      <c r="B49" s="17" t="s">
        <v>80</v>
      </c>
      <c r="C49" s="18">
        <v>1</v>
      </c>
      <c r="D49" s="18">
        <v>1</v>
      </c>
      <c r="E49" s="18">
        <v>1</v>
      </c>
    </row>
    <row r="50" spans="1:5">
      <c r="A50" s="20">
        <v>4</v>
      </c>
      <c r="B50" s="17" t="s">
        <v>50</v>
      </c>
      <c r="C50" s="18">
        <v>2</v>
      </c>
      <c r="D50" s="18">
        <v>4</v>
      </c>
      <c r="E50" s="18">
        <v>6</v>
      </c>
    </row>
    <row r="51" spans="1:5">
      <c r="A51" s="20">
        <v>4</v>
      </c>
      <c r="B51" s="17" t="s">
        <v>51</v>
      </c>
      <c r="C51" s="18">
        <v>7</v>
      </c>
      <c r="D51" s="18">
        <v>15</v>
      </c>
      <c r="E51" s="18">
        <v>15</v>
      </c>
    </row>
    <row r="52" spans="1:5">
      <c r="A52" s="20">
        <v>4</v>
      </c>
      <c r="B52" s="17" t="s">
        <v>52</v>
      </c>
      <c r="C52" s="18">
        <v>3</v>
      </c>
      <c r="D52" s="18">
        <v>6</v>
      </c>
      <c r="E52" s="18">
        <v>8</v>
      </c>
    </row>
    <row r="53" spans="1:5">
      <c r="A53" s="20">
        <v>4</v>
      </c>
      <c r="B53" s="17" t="s">
        <v>53</v>
      </c>
      <c r="C53" s="18">
        <v>3</v>
      </c>
      <c r="D53" s="18">
        <v>9</v>
      </c>
      <c r="E53" s="18">
        <v>9</v>
      </c>
    </row>
    <row r="54" spans="1:5">
      <c r="A54" s="20">
        <v>4</v>
      </c>
      <c r="B54" s="17" t="s">
        <v>54</v>
      </c>
      <c r="C54" s="18">
        <v>8</v>
      </c>
      <c r="D54" s="18">
        <v>10</v>
      </c>
      <c r="E54" s="18">
        <v>14</v>
      </c>
    </row>
    <row r="55" spans="1:5">
      <c r="A55" s="20">
        <v>4</v>
      </c>
      <c r="B55" s="17" t="s">
        <v>55</v>
      </c>
      <c r="C55" s="18">
        <v>3</v>
      </c>
      <c r="D55" s="18">
        <v>6</v>
      </c>
      <c r="E55" s="18">
        <v>6</v>
      </c>
    </row>
    <row r="56" spans="1:5">
      <c r="A56" s="20">
        <v>4</v>
      </c>
      <c r="B56" s="17" t="s">
        <v>56</v>
      </c>
      <c r="C56" s="18">
        <v>1</v>
      </c>
      <c r="D56" s="18">
        <v>3</v>
      </c>
      <c r="E56" s="18">
        <v>5</v>
      </c>
    </row>
    <row r="57" spans="1:5">
      <c r="A57" s="20">
        <v>4</v>
      </c>
      <c r="B57" s="17" t="s">
        <v>57</v>
      </c>
      <c r="C57" s="18">
        <v>2</v>
      </c>
      <c r="D57" s="18">
        <v>4</v>
      </c>
      <c r="E57" s="18">
        <v>7</v>
      </c>
    </row>
    <row r="58" spans="1:5">
      <c r="A58" s="20">
        <v>4</v>
      </c>
      <c r="B58" s="17" t="s">
        <v>58</v>
      </c>
      <c r="C58" s="18">
        <v>10</v>
      </c>
      <c r="D58" s="18">
        <v>27</v>
      </c>
      <c r="E58" s="18">
        <v>30</v>
      </c>
    </row>
    <row r="59" spans="1:5">
      <c r="A59" s="20">
        <v>4</v>
      </c>
      <c r="B59" s="17" t="s">
        <v>59</v>
      </c>
      <c r="C59" s="18">
        <v>3</v>
      </c>
      <c r="D59" s="18">
        <v>4</v>
      </c>
      <c r="E59" s="18">
        <v>12</v>
      </c>
    </row>
    <row r="60" spans="1:5">
      <c r="A60" s="20">
        <v>4</v>
      </c>
      <c r="B60" s="17" t="s">
        <v>60</v>
      </c>
      <c r="C60" s="18">
        <v>2</v>
      </c>
      <c r="D60" s="18">
        <v>3</v>
      </c>
      <c r="E60" s="18">
        <v>7</v>
      </c>
    </row>
    <row r="61" spans="1:5">
      <c r="A61" s="20">
        <v>4</v>
      </c>
      <c r="B61" s="17" t="s">
        <v>61</v>
      </c>
      <c r="C61" s="18">
        <v>7</v>
      </c>
      <c r="D61" s="18">
        <v>9</v>
      </c>
      <c r="E61" s="18">
        <v>12</v>
      </c>
    </row>
    <row r="62" spans="1:5">
      <c r="A62" s="20">
        <v>4</v>
      </c>
      <c r="B62" s="17" t="s">
        <v>62</v>
      </c>
      <c r="C62" s="18">
        <v>5</v>
      </c>
      <c r="D62" s="18">
        <v>11</v>
      </c>
      <c r="E62" s="18">
        <v>14</v>
      </c>
    </row>
    <row r="63" spans="1:5">
      <c r="A63" s="20">
        <v>4</v>
      </c>
      <c r="B63" s="17" t="s">
        <v>63</v>
      </c>
      <c r="C63" s="18">
        <v>8</v>
      </c>
      <c r="D63" s="18">
        <v>10</v>
      </c>
      <c r="E63" s="18">
        <v>11</v>
      </c>
    </row>
    <row r="64" spans="1:5">
      <c r="A64" s="20">
        <v>4</v>
      </c>
      <c r="B64" s="17" t="s">
        <v>64</v>
      </c>
      <c r="C64" s="18">
        <v>0</v>
      </c>
      <c r="D64" s="18">
        <v>8</v>
      </c>
      <c r="E64" s="18">
        <v>8</v>
      </c>
    </row>
    <row r="65" spans="1:5">
      <c r="A65" s="20">
        <v>4</v>
      </c>
      <c r="B65" s="17" t="s">
        <v>65</v>
      </c>
      <c r="C65" s="18">
        <v>4</v>
      </c>
      <c r="D65" s="18">
        <v>9</v>
      </c>
      <c r="E65" s="18">
        <v>11</v>
      </c>
    </row>
    <row r="66" spans="1:5">
      <c r="A66" s="20">
        <v>4</v>
      </c>
      <c r="B66" s="17" t="s">
        <v>66</v>
      </c>
      <c r="C66" s="18">
        <v>2</v>
      </c>
      <c r="D66" s="18">
        <v>9</v>
      </c>
      <c r="E66" s="18">
        <v>11</v>
      </c>
    </row>
    <row r="67" spans="1:5">
      <c r="A67" s="20">
        <v>4</v>
      </c>
      <c r="B67" s="17" t="s">
        <v>67</v>
      </c>
      <c r="C67" s="18">
        <v>3</v>
      </c>
      <c r="D67" s="18">
        <v>6</v>
      </c>
      <c r="E67" s="18">
        <v>8</v>
      </c>
    </row>
    <row r="68" spans="1:5">
      <c r="A68" s="20">
        <v>4</v>
      </c>
      <c r="B68" s="17" t="s">
        <v>68</v>
      </c>
      <c r="C68" s="18">
        <v>0</v>
      </c>
      <c r="D68" s="18">
        <v>0</v>
      </c>
      <c r="E68" s="18">
        <v>2</v>
      </c>
    </row>
    <row r="69" spans="1:5">
      <c r="A69" s="20">
        <v>4</v>
      </c>
      <c r="B69" s="17" t="s">
        <v>69</v>
      </c>
      <c r="C69" s="18">
        <v>2</v>
      </c>
      <c r="D69" s="18">
        <v>6</v>
      </c>
      <c r="E69" s="18">
        <v>9</v>
      </c>
    </row>
    <row r="70" spans="1:5">
      <c r="A70" s="20">
        <v>4</v>
      </c>
      <c r="B70" s="17" t="s">
        <v>70</v>
      </c>
      <c r="C70" s="18">
        <v>1</v>
      </c>
      <c r="D70" s="18">
        <v>7</v>
      </c>
      <c r="E70" s="18">
        <v>8</v>
      </c>
    </row>
    <row r="71" spans="1:5">
      <c r="A71" s="20">
        <v>4</v>
      </c>
      <c r="B71" s="17" t="s">
        <v>71</v>
      </c>
      <c r="C71" s="18">
        <v>4</v>
      </c>
      <c r="D71" s="18">
        <v>5</v>
      </c>
      <c r="E71" s="18">
        <v>6</v>
      </c>
    </row>
    <row r="72" spans="1:5">
      <c r="A72" s="20">
        <v>4</v>
      </c>
      <c r="B72" s="17" t="s">
        <v>72</v>
      </c>
      <c r="C72" s="18">
        <v>5</v>
      </c>
      <c r="D72" s="18">
        <v>22</v>
      </c>
      <c r="E72" s="18">
        <v>26</v>
      </c>
    </row>
    <row r="73" spans="1:5">
      <c r="A73" s="20">
        <v>4</v>
      </c>
      <c r="B73" s="17" t="s">
        <v>73</v>
      </c>
      <c r="C73" s="18">
        <v>1</v>
      </c>
      <c r="D73" s="18">
        <v>6</v>
      </c>
      <c r="E73" s="18">
        <v>8</v>
      </c>
    </row>
    <row r="74" spans="1:5">
      <c r="A74" s="20">
        <v>4</v>
      </c>
      <c r="B74" s="17" t="s">
        <v>74</v>
      </c>
      <c r="C74" s="18">
        <v>3</v>
      </c>
      <c r="D74" s="18">
        <v>5</v>
      </c>
      <c r="E74" s="18">
        <v>5</v>
      </c>
    </row>
    <row r="75" spans="1:5">
      <c r="A75" s="20">
        <v>4</v>
      </c>
      <c r="B75" s="17" t="s">
        <v>75</v>
      </c>
      <c r="C75" s="18">
        <v>5</v>
      </c>
      <c r="D75" s="18">
        <v>17</v>
      </c>
      <c r="E75" s="18">
        <v>22</v>
      </c>
    </row>
    <row r="76" spans="1:5">
      <c r="A76" s="20">
        <v>4</v>
      </c>
      <c r="B76" s="17" t="s">
        <v>76</v>
      </c>
      <c r="C76" s="18">
        <v>4</v>
      </c>
      <c r="D76" s="18">
        <v>5</v>
      </c>
      <c r="E76" s="18">
        <v>8</v>
      </c>
    </row>
    <row r="77" spans="1:5">
      <c r="A77" s="20">
        <v>4</v>
      </c>
      <c r="B77" s="17" t="s">
        <v>77</v>
      </c>
      <c r="C77" s="18">
        <v>1</v>
      </c>
      <c r="D77" s="18">
        <v>4</v>
      </c>
      <c r="E77" s="18">
        <v>6</v>
      </c>
    </row>
    <row r="78" spans="1:5">
      <c r="A78" s="20">
        <v>4</v>
      </c>
      <c r="B78" s="17" t="s">
        <v>78</v>
      </c>
      <c r="C78" s="18">
        <v>72</v>
      </c>
      <c r="D78" s="18">
        <v>153</v>
      </c>
      <c r="E78" s="18">
        <v>189</v>
      </c>
    </row>
    <row r="79" spans="1:5">
      <c r="A79" s="20">
        <v>4</v>
      </c>
      <c r="B79" s="17" t="s">
        <v>79</v>
      </c>
      <c r="C79" s="18">
        <v>3</v>
      </c>
      <c r="D79" s="18">
        <v>7</v>
      </c>
      <c r="E79" s="18">
        <v>12</v>
      </c>
    </row>
    <row r="80" spans="1:5">
      <c r="A80" s="20">
        <v>4</v>
      </c>
      <c r="B80" s="17" t="s">
        <v>80</v>
      </c>
      <c r="C80" s="18">
        <v>2</v>
      </c>
      <c r="D80" s="18">
        <v>2</v>
      </c>
      <c r="E80" s="18">
        <v>3</v>
      </c>
    </row>
    <row r="81" spans="1:5">
      <c r="A81" s="20">
        <v>4</v>
      </c>
      <c r="B81" s="17" t="s">
        <v>81</v>
      </c>
      <c r="C81" s="18">
        <v>3</v>
      </c>
      <c r="D81" s="18">
        <v>5</v>
      </c>
      <c r="E81" s="18">
        <v>7</v>
      </c>
    </row>
    <row r="82" spans="1:5">
      <c r="A82" s="20">
        <v>5</v>
      </c>
      <c r="B82" s="17" t="s">
        <v>50</v>
      </c>
      <c r="C82" s="18">
        <v>0</v>
      </c>
      <c r="D82" s="18">
        <v>0</v>
      </c>
      <c r="E82" s="18">
        <v>1</v>
      </c>
    </row>
    <row r="83" spans="1:5">
      <c r="A83" s="20">
        <v>5</v>
      </c>
      <c r="B83" s="17" t="s">
        <v>52</v>
      </c>
      <c r="C83" s="18">
        <v>0</v>
      </c>
      <c r="D83" s="18">
        <v>0</v>
      </c>
      <c r="E83" s="18">
        <v>1</v>
      </c>
    </row>
    <row r="84" spans="1:5">
      <c r="A84" s="20">
        <v>5</v>
      </c>
      <c r="B84" s="17" t="s">
        <v>58</v>
      </c>
      <c r="C84" s="18">
        <v>1</v>
      </c>
      <c r="D84" s="18">
        <v>1</v>
      </c>
      <c r="E84" s="18">
        <v>1</v>
      </c>
    </row>
    <row r="85" spans="1:5">
      <c r="A85" s="20">
        <v>5</v>
      </c>
      <c r="B85" s="17" t="s">
        <v>63</v>
      </c>
      <c r="C85" s="18">
        <v>1</v>
      </c>
      <c r="D85" s="18">
        <v>1</v>
      </c>
      <c r="E85" s="18">
        <v>1</v>
      </c>
    </row>
    <row r="86" spans="1:5">
      <c r="A86" s="20">
        <v>5</v>
      </c>
      <c r="B86" s="17" t="s">
        <v>66</v>
      </c>
      <c r="C86" s="18">
        <v>0</v>
      </c>
      <c r="D86" s="18">
        <v>0</v>
      </c>
      <c r="E86" s="18">
        <v>1</v>
      </c>
    </row>
    <row r="87" spans="1:5">
      <c r="A87" s="20">
        <v>5</v>
      </c>
      <c r="B87" s="17" t="s">
        <v>67</v>
      </c>
      <c r="C87" s="18">
        <v>1</v>
      </c>
      <c r="D87" s="18">
        <v>1</v>
      </c>
      <c r="E87" s="18">
        <v>1</v>
      </c>
    </row>
    <row r="88" spans="1:5">
      <c r="A88" s="20">
        <v>5</v>
      </c>
      <c r="B88" s="17" t="s">
        <v>68</v>
      </c>
      <c r="C88" s="18">
        <v>0</v>
      </c>
      <c r="D88" s="18">
        <v>1</v>
      </c>
      <c r="E88" s="18">
        <v>1</v>
      </c>
    </row>
    <row r="89" spans="1:5">
      <c r="A89" s="20">
        <v>5</v>
      </c>
      <c r="B89" s="17" t="s">
        <v>72</v>
      </c>
      <c r="C89" s="18">
        <v>1</v>
      </c>
      <c r="D89" s="18">
        <v>1</v>
      </c>
      <c r="E89" s="18">
        <v>1</v>
      </c>
    </row>
    <row r="90" spans="1:5">
      <c r="A90" s="20">
        <v>5</v>
      </c>
      <c r="B90" s="17" t="s">
        <v>78</v>
      </c>
      <c r="C90" s="18">
        <v>1</v>
      </c>
      <c r="D90" s="18">
        <v>2</v>
      </c>
      <c r="E90" s="18">
        <v>2</v>
      </c>
    </row>
    <row r="91" spans="1:5">
      <c r="A91" s="20">
        <v>5</v>
      </c>
      <c r="B91" s="17" t="s">
        <v>80</v>
      </c>
      <c r="C91" s="18">
        <v>1</v>
      </c>
      <c r="D91" s="18">
        <v>1</v>
      </c>
      <c r="E91" s="18">
        <v>1</v>
      </c>
    </row>
    <row r="92" spans="1:5">
      <c r="A92" s="20">
        <v>7</v>
      </c>
      <c r="B92" s="17" t="s">
        <v>52</v>
      </c>
      <c r="C92" s="18">
        <v>0</v>
      </c>
      <c r="D92" s="18">
        <v>1</v>
      </c>
      <c r="E92" s="18">
        <v>1</v>
      </c>
    </row>
    <row r="93" spans="1:5">
      <c r="A93" s="20">
        <v>7</v>
      </c>
      <c r="B93" s="17" t="s">
        <v>71</v>
      </c>
      <c r="C93" s="18">
        <v>0</v>
      </c>
      <c r="D93" s="18">
        <v>0</v>
      </c>
      <c r="E93" s="18">
        <v>1</v>
      </c>
    </row>
    <row r="94" spans="1:5">
      <c r="A94" s="20">
        <v>7</v>
      </c>
      <c r="B94" s="17" t="s">
        <v>72</v>
      </c>
      <c r="C94" s="18">
        <v>0</v>
      </c>
      <c r="D94" s="18">
        <v>0</v>
      </c>
      <c r="E94" s="18">
        <v>1</v>
      </c>
    </row>
    <row r="95" spans="1:5">
      <c r="A95" s="20">
        <v>7</v>
      </c>
      <c r="B95" s="17" t="s">
        <v>76</v>
      </c>
      <c r="C95" s="18">
        <v>0</v>
      </c>
      <c r="D95" s="18">
        <v>1</v>
      </c>
      <c r="E95" s="18">
        <v>1</v>
      </c>
    </row>
    <row r="96" spans="1:5">
      <c r="A96" s="20">
        <v>7</v>
      </c>
      <c r="B96" s="17" t="s">
        <v>78</v>
      </c>
      <c r="C96" s="18">
        <v>0</v>
      </c>
      <c r="D96" s="18">
        <v>0</v>
      </c>
      <c r="E96" s="18">
        <v>1</v>
      </c>
    </row>
    <row r="97" spans="1:5">
      <c r="A97" s="20">
        <v>7</v>
      </c>
      <c r="B97" s="17" t="s">
        <v>80</v>
      </c>
      <c r="C97" s="18">
        <v>1</v>
      </c>
      <c r="D97" s="18">
        <v>1</v>
      </c>
      <c r="E97" s="18">
        <v>1</v>
      </c>
    </row>
    <row r="98" spans="1:5">
      <c r="A98" s="20">
        <v>8</v>
      </c>
      <c r="B98" s="17" t="s">
        <v>52</v>
      </c>
      <c r="C98" s="18">
        <v>0</v>
      </c>
      <c r="D98" s="18">
        <v>1</v>
      </c>
      <c r="E98" s="18">
        <v>1</v>
      </c>
    </row>
    <row r="99" spans="1:5">
      <c r="A99" s="20">
        <v>8</v>
      </c>
      <c r="B99" s="17" t="s">
        <v>55</v>
      </c>
      <c r="C99" s="18">
        <v>1</v>
      </c>
      <c r="D99" s="18">
        <v>1</v>
      </c>
      <c r="E99" s="18">
        <v>1</v>
      </c>
    </row>
    <row r="100" spans="1:5">
      <c r="A100" s="20">
        <v>8</v>
      </c>
      <c r="B100" s="17" t="s">
        <v>66</v>
      </c>
      <c r="C100" s="18">
        <v>0</v>
      </c>
      <c r="D100" s="18">
        <v>2</v>
      </c>
      <c r="E100" s="18">
        <v>2</v>
      </c>
    </row>
    <row r="101" spans="1:5">
      <c r="A101" s="20">
        <v>8</v>
      </c>
      <c r="B101" s="17" t="s">
        <v>78</v>
      </c>
      <c r="C101" s="18">
        <v>0</v>
      </c>
      <c r="D101" s="18">
        <v>2</v>
      </c>
      <c r="E101" s="18">
        <v>2</v>
      </c>
    </row>
    <row r="102" spans="1:5">
      <c r="A102" s="20">
        <v>9</v>
      </c>
      <c r="B102" s="17" t="s">
        <v>50</v>
      </c>
      <c r="C102" s="18">
        <v>3</v>
      </c>
      <c r="D102" s="18">
        <v>3</v>
      </c>
      <c r="E102" s="18">
        <v>3</v>
      </c>
    </row>
    <row r="103" spans="1:5">
      <c r="A103" s="20">
        <v>9</v>
      </c>
      <c r="B103" s="17" t="s">
        <v>51</v>
      </c>
      <c r="C103" s="18">
        <v>3</v>
      </c>
      <c r="D103" s="18">
        <v>3</v>
      </c>
      <c r="E103" s="18">
        <v>5</v>
      </c>
    </row>
    <row r="104" spans="1:5">
      <c r="A104" s="20">
        <v>9</v>
      </c>
      <c r="B104" s="17" t="s">
        <v>52</v>
      </c>
      <c r="C104" s="18">
        <v>6</v>
      </c>
      <c r="D104" s="18">
        <v>6</v>
      </c>
      <c r="E104" s="18">
        <v>9</v>
      </c>
    </row>
    <row r="105" spans="1:5">
      <c r="A105" s="20">
        <v>9</v>
      </c>
      <c r="B105" s="17" t="s">
        <v>53</v>
      </c>
      <c r="C105" s="18">
        <v>0</v>
      </c>
      <c r="D105" s="18">
        <v>2</v>
      </c>
      <c r="E105" s="18">
        <v>3</v>
      </c>
    </row>
    <row r="106" spans="1:5">
      <c r="A106" s="20">
        <v>9</v>
      </c>
      <c r="B106" s="17" t="s">
        <v>54</v>
      </c>
      <c r="C106" s="18">
        <v>0</v>
      </c>
      <c r="D106" s="18">
        <v>0</v>
      </c>
      <c r="E106" s="18">
        <v>4</v>
      </c>
    </row>
    <row r="107" spans="1:5">
      <c r="A107" s="20">
        <v>9</v>
      </c>
      <c r="B107" s="17" t="s">
        <v>55</v>
      </c>
      <c r="C107" s="18">
        <v>0</v>
      </c>
      <c r="D107" s="18">
        <v>0</v>
      </c>
      <c r="E107" s="18">
        <v>0</v>
      </c>
    </row>
    <row r="108" spans="1:5">
      <c r="A108" s="20">
        <v>9</v>
      </c>
      <c r="B108" s="17" t="s">
        <v>56</v>
      </c>
      <c r="C108" s="18">
        <v>1</v>
      </c>
      <c r="D108" s="18">
        <v>1</v>
      </c>
      <c r="E108" s="18">
        <v>1</v>
      </c>
    </row>
    <row r="109" spans="1:5">
      <c r="A109" s="20">
        <v>9</v>
      </c>
      <c r="B109" s="17" t="s">
        <v>57</v>
      </c>
      <c r="C109" s="18">
        <v>7</v>
      </c>
      <c r="D109" s="18">
        <v>7</v>
      </c>
      <c r="E109" s="18">
        <v>7</v>
      </c>
    </row>
    <row r="110" spans="1:5">
      <c r="A110" s="20">
        <v>9</v>
      </c>
      <c r="B110" s="17" t="s">
        <v>58</v>
      </c>
      <c r="C110" s="18">
        <v>0</v>
      </c>
      <c r="D110" s="18">
        <v>4</v>
      </c>
      <c r="E110" s="18">
        <v>4</v>
      </c>
    </row>
    <row r="111" spans="1:5">
      <c r="A111" s="20">
        <v>9</v>
      </c>
      <c r="B111" s="17" t="s">
        <v>59</v>
      </c>
      <c r="C111" s="18">
        <v>0</v>
      </c>
      <c r="D111" s="18">
        <v>0</v>
      </c>
      <c r="E111" s="18">
        <v>1</v>
      </c>
    </row>
    <row r="112" spans="1:5">
      <c r="A112" s="20">
        <v>9</v>
      </c>
      <c r="B112" s="17" t="s">
        <v>60</v>
      </c>
      <c r="C112" s="18">
        <v>4</v>
      </c>
      <c r="D112" s="18">
        <v>5</v>
      </c>
      <c r="E112" s="18">
        <v>4</v>
      </c>
    </row>
    <row r="113" spans="1:5">
      <c r="A113" s="20">
        <v>9</v>
      </c>
      <c r="B113" s="17" t="s">
        <v>61</v>
      </c>
      <c r="C113" s="18">
        <v>21</v>
      </c>
      <c r="D113" s="18">
        <v>21</v>
      </c>
      <c r="E113" s="18">
        <v>21</v>
      </c>
    </row>
    <row r="114" spans="1:5">
      <c r="A114" s="20">
        <v>9</v>
      </c>
      <c r="B114" s="17" t="s">
        <v>62</v>
      </c>
      <c r="C114" s="18">
        <v>0</v>
      </c>
      <c r="D114" s="18">
        <v>0</v>
      </c>
      <c r="E114" s="18">
        <v>0</v>
      </c>
    </row>
    <row r="115" spans="1:5">
      <c r="A115" s="20">
        <v>9</v>
      </c>
      <c r="B115" s="17" t="s">
        <v>63</v>
      </c>
      <c r="C115" s="18">
        <v>3</v>
      </c>
      <c r="D115" s="18">
        <v>3</v>
      </c>
      <c r="E115" s="18">
        <v>4</v>
      </c>
    </row>
    <row r="116" spans="1:5">
      <c r="A116" s="20">
        <v>9</v>
      </c>
      <c r="B116" s="17" t="s">
        <v>64</v>
      </c>
      <c r="C116" s="18">
        <v>0</v>
      </c>
      <c r="D116" s="18">
        <v>0</v>
      </c>
      <c r="E116" s="18">
        <v>0</v>
      </c>
    </row>
    <row r="117" spans="1:5">
      <c r="A117" s="20">
        <v>9</v>
      </c>
      <c r="B117" s="17" t="s">
        <v>65</v>
      </c>
      <c r="C117" s="18">
        <v>0</v>
      </c>
      <c r="D117" s="18">
        <v>0</v>
      </c>
      <c r="E117" s="18">
        <v>0</v>
      </c>
    </row>
    <row r="118" spans="1:5">
      <c r="A118" s="20">
        <v>9</v>
      </c>
      <c r="B118" s="17" t="s">
        <v>66</v>
      </c>
      <c r="C118" s="18">
        <v>0</v>
      </c>
      <c r="D118" s="18">
        <v>0</v>
      </c>
      <c r="E118" s="18">
        <v>1</v>
      </c>
    </row>
    <row r="119" spans="1:5">
      <c r="A119" s="20">
        <v>9</v>
      </c>
      <c r="B119" s="17" t="s">
        <v>67</v>
      </c>
      <c r="C119" s="18">
        <v>0</v>
      </c>
      <c r="D119" s="18">
        <v>0</v>
      </c>
      <c r="E119" s="18">
        <v>0</v>
      </c>
    </row>
    <row r="120" spans="1:5">
      <c r="A120" s="20">
        <v>9</v>
      </c>
      <c r="B120" s="17" t="s">
        <v>68</v>
      </c>
      <c r="C120" s="18">
        <v>0</v>
      </c>
      <c r="D120" s="18">
        <v>0</v>
      </c>
      <c r="E120" s="18">
        <v>0</v>
      </c>
    </row>
    <row r="121" spans="1:5">
      <c r="A121" s="20">
        <v>9</v>
      </c>
      <c r="B121" s="17" t="s">
        <v>69</v>
      </c>
      <c r="C121" s="18">
        <v>0</v>
      </c>
      <c r="D121" s="18">
        <v>0</v>
      </c>
      <c r="E121" s="18">
        <v>0</v>
      </c>
    </row>
    <row r="122" spans="1:5">
      <c r="A122" s="20">
        <v>9</v>
      </c>
      <c r="B122" s="17" t="s">
        <v>70</v>
      </c>
      <c r="C122" s="18">
        <v>2</v>
      </c>
      <c r="D122" s="18">
        <v>3</v>
      </c>
      <c r="E122" s="18">
        <v>3</v>
      </c>
    </row>
    <row r="123" spans="1:5">
      <c r="A123" s="20">
        <v>9</v>
      </c>
      <c r="B123" s="17" t="s">
        <v>71</v>
      </c>
      <c r="C123" s="18">
        <v>0</v>
      </c>
      <c r="D123" s="18">
        <v>0</v>
      </c>
      <c r="E123" s="18">
        <v>0</v>
      </c>
    </row>
    <row r="124" spans="1:5">
      <c r="A124" s="20">
        <v>9</v>
      </c>
      <c r="B124" s="17" t="s">
        <v>72</v>
      </c>
      <c r="C124" s="18">
        <v>2</v>
      </c>
      <c r="D124" s="18">
        <v>7</v>
      </c>
      <c r="E124" s="18">
        <v>0</v>
      </c>
    </row>
    <row r="125" spans="1:5">
      <c r="A125" s="20">
        <v>9</v>
      </c>
      <c r="B125" s="17" t="s">
        <v>73</v>
      </c>
      <c r="C125" s="18">
        <v>0</v>
      </c>
      <c r="D125" s="18">
        <v>0</v>
      </c>
      <c r="E125" s="18">
        <v>7</v>
      </c>
    </row>
    <row r="126" spans="1:5">
      <c r="A126" s="20">
        <v>9</v>
      </c>
      <c r="B126" s="17" t="s">
        <v>74</v>
      </c>
      <c r="C126" s="18">
        <v>0</v>
      </c>
      <c r="D126" s="18">
        <v>2</v>
      </c>
      <c r="E126" s="18">
        <v>2</v>
      </c>
    </row>
    <row r="127" spans="1:5">
      <c r="A127" s="20">
        <v>9</v>
      </c>
      <c r="B127" s="17" t="s">
        <v>75</v>
      </c>
      <c r="C127" s="18">
        <v>0</v>
      </c>
      <c r="D127" s="18">
        <v>3</v>
      </c>
      <c r="E127" s="18">
        <v>3</v>
      </c>
    </row>
    <row r="128" spans="1:5">
      <c r="A128" s="20">
        <v>9</v>
      </c>
      <c r="B128" s="17" t="s">
        <v>76</v>
      </c>
      <c r="C128" s="18">
        <v>0</v>
      </c>
      <c r="D128" s="18">
        <v>0</v>
      </c>
      <c r="E128" s="18">
        <v>0</v>
      </c>
    </row>
    <row r="129" spans="1:5">
      <c r="A129" s="20">
        <v>9</v>
      </c>
      <c r="B129" s="17" t="s">
        <v>77</v>
      </c>
      <c r="C129" s="18">
        <v>0</v>
      </c>
      <c r="D129" s="18">
        <v>0</v>
      </c>
      <c r="E129" s="18">
        <v>0</v>
      </c>
    </row>
    <row r="130" spans="1:5">
      <c r="A130" s="20">
        <v>9</v>
      </c>
      <c r="B130" s="17" t="s">
        <v>78</v>
      </c>
      <c r="C130" s="18">
        <v>0</v>
      </c>
      <c r="D130" s="18">
        <v>0</v>
      </c>
      <c r="E130" s="18">
        <v>0</v>
      </c>
    </row>
    <row r="131" spans="1:5">
      <c r="A131" s="20">
        <v>9</v>
      </c>
      <c r="B131" s="17" t="s">
        <v>79</v>
      </c>
      <c r="C131" s="18">
        <v>0</v>
      </c>
      <c r="D131" s="18">
        <v>1</v>
      </c>
      <c r="E131" s="18">
        <v>4</v>
      </c>
    </row>
    <row r="132" spans="1:5">
      <c r="A132" s="20">
        <v>9</v>
      </c>
      <c r="B132" s="17" t="s">
        <v>80</v>
      </c>
      <c r="C132" s="18">
        <v>1</v>
      </c>
      <c r="D132" s="18">
        <v>1</v>
      </c>
      <c r="E132" s="18">
        <v>1</v>
      </c>
    </row>
    <row r="133" spans="1:5">
      <c r="A133" s="20">
        <v>9</v>
      </c>
      <c r="B133" s="17" t="s">
        <v>81</v>
      </c>
      <c r="C133" s="18">
        <v>3</v>
      </c>
      <c r="D133" s="18">
        <v>3</v>
      </c>
      <c r="E133" s="18">
        <v>3</v>
      </c>
    </row>
    <row r="134" spans="1:5">
      <c r="A134" s="20">
        <v>16</v>
      </c>
      <c r="B134" s="17" t="s">
        <v>50</v>
      </c>
      <c r="C134" s="18">
        <v>0</v>
      </c>
      <c r="D134" s="18">
        <v>1</v>
      </c>
      <c r="E134" s="18">
        <v>1</v>
      </c>
    </row>
    <row r="135" spans="1:5">
      <c r="A135" s="20">
        <v>16</v>
      </c>
      <c r="B135" s="17" t="s">
        <v>51</v>
      </c>
      <c r="C135" s="18">
        <v>0</v>
      </c>
      <c r="D135" s="18">
        <v>0</v>
      </c>
      <c r="E135" s="18">
        <v>1</v>
      </c>
    </row>
    <row r="136" spans="1:5">
      <c r="A136" s="20">
        <v>16</v>
      </c>
      <c r="B136" s="17" t="s">
        <v>52</v>
      </c>
      <c r="C136" s="18">
        <v>0</v>
      </c>
      <c r="D136" s="18">
        <v>0</v>
      </c>
      <c r="E136" s="18">
        <v>1</v>
      </c>
    </row>
    <row r="137" spans="1:5">
      <c r="A137" s="20">
        <v>16</v>
      </c>
      <c r="B137" s="17" t="s">
        <v>54</v>
      </c>
      <c r="C137" s="18">
        <v>1</v>
      </c>
      <c r="D137" s="18">
        <v>2</v>
      </c>
      <c r="E137" s="18">
        <v>3</v>
      </c>
    </row>
    <row r="138" spans="1:5">
      <c r="A138" s="20">
        <v>16</v>
      </c>
      <c r="B138" s="17" t="s">
        <v>55</v>
      </c>
      <c r="C138" s="18">
        <v>0</v>
      </c>
      <c r="D138" s="18">
        <v>1</v>
      </c>
      <c r="E138" s="18">
        <v>1</v>
      </c>
    </row>
    <row r="139" spans="1:5">
      <c r="A139" s="20">
        <v>16</v>
      </c>
      <c r="B139" s="17" t="s">
        <v>56</v>
      </c>
      <c r="C139" s="18">
        <v>0</v>
      </c>
      <c r="D139" s="18">
        <v>1</v>
      </c>
      <c r="E139" s="18">
        <v>1</v>
      </c>
    </row>
    <row r="140" spans="1:5">
      <c r="A140" s="20">
        <v>16</v>
      </c>
      <c r="B140" s="17" t="s">
        <v>59</v>
      </c>
      <c r="C140" s="18">
        <v>0</v>
      </c>
      <c r="D140" s="18">
        <v>1</v>
      </c>
      <c r="E140" s="18">
        <v>1</v>
      </c>
    </row>
    <row r="141" spans="1:5">
      <c r="A141" s="20">
        <v>16</v>
      </c>
      <c r="B141" s="17" t="s">
        <v>61</v>
      </c>
      <c r="C141" s="18">
        <v>0</v>
      </c>
      <c r="D141" s="18">
        <v>2</v>
      </c>
      <c r="E141" s="18">
        <v>3</v>
      </c>
    </row>
    <row r="142" spans="1:5">
      <c r="A142" s="20">
        <v>16</v>
      </c>
      <c r="B142" s="17" t="s">
        <v>62</v>
      </c>
      <c r="C142" s="18">
        <v>0</v>
      </c>
      <c r="D142" s="18">
        <v>0</v>
      </c>
      <c r="E142" s="18">
        <v>1</v>
      </c>
    </row>
    <row r="143" spans="1:5">
      <c r="A143" s="20">
        <v>16</v>
      </c>
      <c r="B143" s="17" t="s">
        <v>67</v>
      </c>
      <c r="C143" s="18">
        <v>0</v>
      </c>
      <c r="D143" s="18">
        <v>0</v>
      </c>
      <c r="E143" s="18">
        <v>4</v>
      </c>
    </row>
    <row r="144" spans="1:5">
      <c r="A144" s="20">
        <v>16</v>
      </c>
      <c r="B144" s="17" t="s">
        <v>69</v>
      </c>
      <c r="C144" s="18">
        <v>0</v>
      </c>
      <c r="D144" s="18">
        <v>2</v>
      </c>
      <c r="E144" s="18">
        <v>2</v>
      </c>
    </row>
    <row r="145" spans="1:5">
      <c r="A145" s="20">
        <v>16</v>
      </c>
      <c r="B145" s="17" t="s">
        <v>71</v>
      </c>
      <c r="C145" s="18">
        <v>0</v>
      </c>
      <c r="D145" s="18">
        <v>0</v>
      </c>
      <c r="E145" s="18">
        <v>1</v>
      </c>
    </row>
    <row r="146" spans="1:5">
      <c r="A146" s="20">
        <v>16</v>
      </c>
      <c r="B146" s="17" t="s">
        <v>72</v>
      </c>
      <c r="C146" s="18">
        <v>0</v>
      </c>
      <c r="D146" s="18">
        <v>0</v>
      </c>
      <c r="E146" s="18">
        <v>1</v>
      </c>
    </row>
    <row r="147" spans="1:5">
      <c r="A147" s="20">
        <v>16</v>
      </c>
      <c r="B147" s="17" t="s">
        <v>73</v>
      </c>
      <c r="C147" s="18">
        <v>1</v>
      </c>
      <c r="D147" s="18">
        <v>2</v>
      </c>
      <c r="E147" s="18">
        <v>3</v>
      </c>
    </row>
    <row r="148" spans="1:5">
      <c r="A148" s="20">
        <v>16</v>
      </c>
      <c r="B148" s="17" t="s">
        <v>74</v>
      </c>
      <c r="C148" s="18">
        <v>2</v>
      </c>
      <c r="D148" s="18">
        <v>2</v>
      </c>
      <c r="E148" s="18">
        <v>2</v>
      </c>
    </row>
    <row r="149" spans="1:5">
      <c r="A149" s="20">
        <v>16</v>
      </c>
      <c r="B149" s="17" t="s">
        <v>75</v>
      </c>
      <c r="C149" s="18">
        <v>0</v>
      </c>
      <c r="D149" s="18">
        <v>1</v>
      </c>
      <c r="E149" s="18">
        <v>1</v>
      </c>
    </row>
    <row r="150" spans="1:5">
      <c r="A150" s="20">
        <v>16</v>
      </c>
      <c r="B150" s="17" t="s">
        <v>76</v>
      </c>
      <c r="C150" s="18">
        <v>0</v>
      </c>
      <c r="D150" s="18">
        <v>0</v>
      </c>
      <c r="E150" s="18">
        <v>1</v>
      </c>
    </row>
    <row r="151" spans="1:5">
      <c r="A151" s="20">
        <v>16</v>
      </c>
      <c r="B151" s="17" t="s">
        <v>78</v>
      </c>
      <c r="C151" s="18">
        <v>6</v>
      </c>
      <c r="D151" s="18">
        <v>11</v>
      </c>
      <c r="E151" s="18">
        <v>11</v>
      </c>
    </row>
    <row r="152" spans="1:5">
      <c r="A152" s="20">
        <v>16</v>
      </c>
      <c r="B152" s="17" t="s">
        <v>79</v>
      </c>
      <c r="C152" s="18">
        <v>0</v>
      </c>
      <c r="D152" s="18">
        <v>0</v>
      </c>
      <c r="E152" s="18">
        <v>2</v>
      </c>
    </row>
    <row r="153" spans="1:5">
      <c r="A153" s="20">
        <v>17</v>
      </c>
      <c r="B153" s="17" t="s">
        <v>50</v>
      </c>
      <c r="C153" s="18">
        <v>1</v>
      </c>
      <c r="D153" s="18">
        <v>1</v>
      </c>
      <c r="E153" s="18">
        <v>1</v>
      </c>
    </row>
    <row r="154" spans="1:5">
      <c r="A154" s="20">
        <v>17</v>
      </c>
      <c r="B154" s="17" t="s">
        <v>51</v>
      </c>
      <c r="C154" s="18">
        <v>0</v>
      </c>
      <c r="D154" s="18">
        <v>0</v>
      </c>
      <c r="E154" s="18">
        <v>1</v>
      </c>
    </row>
    <row r="155" spans="1:5">
      <c r="A155" s="20">
        <v>17</v>
      </c>
      <c r="B155" s="17" t="s">
        <v>52</v>
      </c>
      <c r="C155" s="18">
        <v>1</v>
      </c>
      <c r="D155" s="18">
        <v>1</v>
      </c>
      <c r="E155" s="18">
        <v>1</v>
      </c>
    </row>
    <row r="156" spans="1:5">
      <c r="A156" s="20">
        <v>17</v>
      </c>
      <c r="B156" s="17" t="s">
        <v>53</v>
      </c>
      <c r="C156" s="18">
        <v>0</v>
      </c>
      <c r="D156" s="18">
        <v>0</v>
      </c>
      <c r="E156" s="18">
        <v>3</v>
      </c>
    </row>
    <row r="157" spans="1:5">
      <c r="A157" s="20">
        <v>17</v>
      </c>
      <c r="B157" s="17" t="s">
        <v>55</v>
      </c>
      <c r="C157" s="18">
        <v>1</v>
      </c>
      <c r="D157" s="18">
        <v>1</v>
      </c>
      <c r="E157" s="18">
        <v>1</v>
      </c>
    </row>
    <row r="158" spans="1:5">
      <c r="A158" s="20">
        <v>17</v>
      </c>
      <c r="B158" s="17" t="s">
        <v>56</v>
      </c>
      <c r="C158" s="18">
        <v>1</v>
      </c>
      <c r="D158" s="18">
        <v>1</v>
      </c>
      <c r="E158" s="18">
        <v>1</v>
      </c>
    </row>
    <row r="159" spans="1:5">
      <c r="A159" s="20">
        <v>17</v>
      </c>
      <c r="B159" s="17" t="s">
        <v>58</v>
      </c>
      <c r="C159" s="18">
        <v>0</v>
      </c>
      <c r="D159" s="18">
        <v>1</v>
      </c>
      <c r="E159" s="18">
        <v>2</v>
      </c>
    </row>
    <row r="160" spans="1:5">
      <c r="A160" s="20">
        <v>17</v>
      </c>
      <c r="B160" s="17" t="s">
        <v>60</v>
      </c>
      <c r="C160" s="18">
        <v>0</v>
      </c>
      <c r="D160" s="18">
        <v>0</v>
      </c>
      <c r="E160" s="18">
        <v>1</v>
      </c>
    </row>
    <row r="161" spans="1:5">
      <c r="A161" s="20">
        <v>17</v>
      </c>
      <c r="B161" s="17" t="s">
        <v>61</v>
      </c>
      <c r="C161" s="18">
        <v>1</v>
      </c>
      <c r="D161" s="18">
        <v>1</v>
      </c>
      <c r="E161" s="18">
        <v>1</v>
      </c>
    </row>
    <row r="162" spans="1:5">
      <c r="A162" s="20">
        <v>17</v>
      </c>
      <c r="B162" s="17" t="s">
        <v>62</v>
      </c>
      <c r="C162" s="18">
        <v>1</v>
      </c>
      <c r="D162" s="18">
        <v>2</v>
      </c>
      <c r="E162" s="18">
        <v>3</v>
      </c>
    </row>
    <row r="163" spans="1:5">
      <c r="A163" s="20">
        <v>17</v>
      </c>
      <c r="B163" s="17" t="s">
        <v>63</v>
      </c>
      <c r="C163" s="18">
        <v>0</v>
      </c>
      <c r="D163" s="18">
        <v>0</v>
      </c>
      <c r="E163" s="18">
        <v>1</v>
      </c>
    </row>
    <row r="164" spans="1:5">
      <c r="A164" s="20">
        <v>17</v>
      </c>
      <c r="B164" s="17" t="s">
        <v>65</v>
      </c>
      <c r="C164" s="18">
        <v>0</v>
      </c>
      <c r="D164" s="18">
        <v>0</v>
      </c>
      <c r="E164" s="18">
        <v>1</v>
      </c>
    </row>
    <row r="165" spans="1:5">
      <c r="A165" s="20">
        <v>17</v>
      </c>
      <c r="B165" s="17" t="s">
        <v>67</v>
      </c>
      <c r="C165" s="18">
        <v>0</v>
      </c>
      <c r="D165" s="18">
        <v>1</v>
      </c>
      <c r="E165" s="18">
        <v>1</v>
      </c>
    </row>
    <row r="166" spans="1:5">
      <c r="A166" s="20">
        <v>17</v>
      </c>
      <c r="B166" s="17" t="s">
        <v>68</v>
      </c>
      <c r="C166" s="18">
        <v>1</v>
      </c>
      <c r="D166" s="18">
        <v>1</v>
      </c>
      <c r="E166" s="18">
        <v>3</v>
      </c>
    </row>
    <row r="167" spans="1:5">
      <c r="A167" s="20">
        <v>17</v>
      </c>
      <c r="B167" s="17" t="s">
        <v>69</v>
      </c>
      <c r="C167" s="18">
        <v>1</v>
      </c>
      <c r="D167" s="18">
        <v>1</v>
      </c>
      <c r="E167" s="18">
        <v>1</v>
      </c>
    </row>
    <row r="168" spans="1:5">
      <c r="A168" s="20">
        <v>17</v>
      </c>
      <c r="B168" s="17" t="s">
        <v>70</v>
      </c>
      <c r="C168" s="18">
        <v>0</v>
      </c>
      <c r="D168" s="18">
        <v>1</v>
      </c>
      <c r="E168" s="18">
        <v>1</v>
      </c>
    </row>
    <row r="169" spans="1:5">
      <c r="A169" s="20">
        <v>17</v>
      </c>
      <c r="B169" s="17" t="s">
        <v>71</v>
      </c>
      <c r="C169" s="18">
        <v>0</v>
      </c>
      <c r="D169" s="18">
        <v>1</v>
      </c>
      <c r="E169" s="18">
        <v>1</v>
      </c>
    </row>
    <row r="170" spans="1:5">
      <c r="A170" s="20">
        <v>17</v>
      </c>
      <c r="B170" s="17" t="s">
        <v>72</v>
      </c>
      <c r="C170" s="18">
        <v>1</v>
      </c>
      <c r="D170" s="18">
        <v>1</v>
      </c>
      <c r="E170" s="18">
        <v>1</v>
      </c>
    </row>
    <row r="171" spans="1:5">
      <c r="A171" s="20">
        <v>17</v>
      </c>
      <c r="B171" s="17" t="s">
        <v>73</v>
      </c>
      <c r="C171" s="18">
        <v>0</v>
      </c>
      <c r="D171" s="18">
        <v>0</v>
      </c>
      <c r="E171" s="18">
        <v>1</v>
      </c>
    </row>
    <row r="172" spans="1:5">
      <c r="A172" s="20">
        <v>17</v>
      </c>
      <c r="B172" s="17" t="s">
        <v>74</v>
      </c>
      <c r="C172" s="18">
        <v>2</v>
      </c>
      <c r="D172" s="18">
        <v>2</v>
      </c>
      <c r="E172" s="18">
        <v>2</v>
      </c>
    </row>
    <row r="173" spans="1:5">
      <c r="A173" s="20">
        <v>17</v>
      </c>
      <c r="B173" s="17" t="s">
        <v>75</v>
      </c>
      <c r="C173" s="18">
        <v>0</v>
      </c>
      <c r="D173" s="18">
        <v>1</v>
      </c>
      <c r="E173" s="18">
        <v>2</v>
      </c>
    </row>
    <row r="174" spans="1:5">
      <c r="A174" s="20">
        <v>17</v>
      </c>
      <c r="B174" s="17" t="s">
        <v>77</v>
      </c>
      <c r="C174" s="18">
        <v>0</v>
      </c>
      <c r="D174" s="18">
        <v>0</v>
      </c>
      <c r="E174" s="18">
        <v>1</v>
      </c>
    </row>
    <row r="175" spans="1:5">
      <c r="A175" s="20">
        <v>17</v>
      </c>
      <c r="B175" s="17" t="s">
        <v>78</v>
      </c>
      <c r="C175" s="18">
        <v>1</v>
      </c>
      <c r="D175" s="18">
        <v>2</v>
      </c>
      <c r="E175" s="18">
        <v>3</v>
      </c>
    </row>
    <row r="176" spans="1:5">
      <c r="A176" s="20">
        <v>17</v>
      </c>
      <c r="B176" s="17" t="s">
        <v>79</v>
      </c>
      <c r="C176" s="18">
        <v>0</v>
      </c>
      <c r="D176" s="18">
        <v>0</v>
      </c>
      <c r="E176" s="18">
        <v>2</v>
      </c>
    </row>
    <row r="177" spans="1:5">
      <c r="A177" s="20">
        <v>25</v>
      </c>
      <c r="B177" s="17" t="s">
        <v>55</v>
      </c>
      <c r="C177" s="18">
        <v>0</v>
      </c>
      <c r="D177" s="18">
        <v>0</v>
      </c>
      <c r="E177" s="18">
        <v>1</v>
      </c>
    </row>
    <row r="178" spans="1:5">
      <c r="A178" s="20">
        <v>25</v>
      </c>
      <c r="B178" s="17" t="s">
        <v>57</v>
      </c>
      <c r="C178" s="18">
        <v>0</v>
      </c>
      <c r="D178" s="18">
        <v>0</v>
      </c>
      <c r="E178" s="18">
        <v>1</v>
      </c>
    </row>
    <row r="179" spans="1:5">
      <c r="A179" s="20">
        <v>25</v>
      </c>
      <c r="B179" s="17" t="s">
        <v>62</v>
      </c>
      <c r="C179" s="18">
        <v>0</v>
      </c>
      <c r="D179" s="18">
        <v>0</v>
      </c>
      <c r="E179" s="18">
        <v>1</v>
      </c>
    </row>
    <row r="180" spans="1:5">
      <c r="A180" s="20">
        <v>25</v>
      </c>
      <c r="B180" s="17" t="s">
        <v>77</v>
      </c>
      <c r="C180" s="18">
        <v>0</v>
      </c>
      <c r="D180" s="18">
        <v>0</v>
      </c>
      <c r="E180" s="18">
        <v>1</v>
      </c>
    </row>
    <row r="181" spans="1:5">
      <c r="A181" s="20">
        <v>27</v>
      </c>
      <c r="B181" s="17" t="s">
        <v>50</v>
      </c>
      <c r="C181" s="18">
        <v>0</v>
      </c>
      <c r="D181" s="18">
        <v>1</v>
      </c>
      <c r="E181" s="18">
        <v>1</v>
      </c>
    </row>
    <row r="182" spans="1:5">
      <c r="A182" s="20">
        <v>27</v>
      </c>
      <c r="B182" s="17" t="s">
        <v>51</v>
      </c>
      <c r="C182" s="18">
        <v>0</v>
      </c>
      <c r="D182" s="18">
        <v>0</v>
      </c>
      <c r="E182" s="18">
        <v>2</v>
      </c>
    </row>
    <row r="183" spans="1:5">
      <c r="A183" s="20">
        <v>27</v>
      </c>
      <c r="B183" s="17" t="s">
        <v>52</v>
      </c>
      <c r="C183" s="18">
        <v>0</v>
      </c>
      <c r="D183" s="18">
        <v>3</v>
      </c>
      <c r="E183" s="18">
        <v>5</v>
      </c>
    </row>
    <row r="184" spans="1:5">
      <c r="A184" s="20">
        <v>27</v>
      </c>
      <c r="B184" s="17" t="s">
        <v>53</v>
      </c>
      <c r="C184" s="18">
        <v>0</v>
      </c>
      <c r="D184" s="18">
        <v>4</v>
      </c>
      <c r="E184" s="18">
        <v>4</v>
      </c>
    </row>
    <row r="185" spans="1:5">
      <c r="A185" s="20">
        <v>27</v>
      </c>
      <c r="B185" s="17" t="s">
        <v>55</v>
      </c>
      <c r="C185" s="18">
        <v>0</v>
      </c>
      <c r="D185" s="18">
        <v>0</v>
      </c>
      <c r="E185" s="18">
        <v>1</v>
      </c>
    </row>
    <row r="186" spans="1:5">
      <c r="A186" s="20">
        <v>27</v>
      </c>
      <c r="B186" s="17" t="s">
        <v>56</v>
      </c>
      <c r="C186" s="18">
        <v>0</v>
      </c>
      <c r="D186" s="18">
        <v>2</v>
      </c>
      <c r="E186" s="18">
        <v>2</v>
      </c>
    </row>
    <row r="187" spans="1:5">
      <c r="A187" s="20">
        <v>27</v>
      </c>
      <c r="B187" s="17" t="s">
        <v>58</v>
      </c>
      <c r="C187" s="18">
        <v>0</v>
      </c>
      <c r="D187" s="18">
        <v>0</v>
      </c>
      <c r="E187" s="18">
        <v>2</v>
      </c>
    </row>
    <row r="188" spans="1:5">
      <c r="A188" s="20">
        <v>27</v>
      </c>
      <c r="B188" s="17" t="s">
        <v>59</v>
      </c>
      <c r="C188" s="18">
        <v>0</v>
      </c>
      <c r="D188" s="18">
        <v>2</v>
      </c>
      <c r="E188" s="18">
        <v>2</v>
      </c>
    </row>
    <row r="189" spans="1:5">
      <c r="A189" s="20">
        <v>27</v>
      </c>
      <c r="B189" s="17" t="s">
        <v>60</v>
      </c>
      <c r="C189" s="18">
        <v>0</v>
      </c>
      <c r="D189" s="18">
        <v>2</v>
      </c>
      <c r="E189" s="18">
        <v>3</v>
      </c>
    </row>
    <row r="190" spans="1:5">
      <c r="A190" s="20">
        <v>27</v>
      </c>
      <c r="B190" s="17" t="s">
        <v>61</v>
      </c>
      <c r="C190" s="18">
        <v>0</v>
      </c>
      <c r="D190" s="18">
        <v>2</v>
      </c>
      <c r="E190" s="18">
        <v>2</v>
      </c>
    </row>
    <row r="191" spans="1:5">
      <c r="A191" s="20">
        <v>27</v>
      </c>
      <c r="B191" s="17" t="s">
        <v>62</v>
      </c>
      <c r="C191" s="18">
        <v>0</v>
      </c>
      <c r="D191" s="18">
        <v>1</v>
      </c>
      <c r="E191" s="18">
        <v>2</v>
      </c>
    </row>
    <row r="192" spans="1:5">
      <c r="A192" s="20">
        <v>27</v>
      </c>
      <c r="B192" s="17" t="s">
        <v>63</v>
      </c>
      <c r="C192" s="18">
        <v>0</v>
      </c>
      <c r="D192" s="18">
        <v>1</v>
      </c>
      <c r="E192" s="18">
        <v>1</v>
      </c>
    </row>
    <row r="193" spans="1:5">
      <c r="A193" s="20">
        <v>27</v>
      </c>
      <c r="B193" s="17" t="s">
        <v>64</v>
      </c>
      <c r="C193" s="18">
        <v>0</v>
      </c>
      <c r="D193" s="18">
        <v>0</v>
      </c>
      <c r="E193" s="18">
        <v>1</v>
      </c>
    </row>
    <row r="194" spans="1:5">
      <c r="A194" s="20">
        <v>27</v>
      </c>
      <c r="B194" s="17" t="s">
        <v>65</v>
      </c>
      <c r="C194" s="18">
        <v>0</v>
      </c>
      <c r="D194" s="18">
        <v>1</v>
      </c>
      <c r="E194" s="18">
        <v>1</v>
      </c>
    </row>
    <row r="195" spans="1:5">
      <c r="A195" s="20">
        <v>27</v>
      </c>
      <c r="B195" s="17" t="s">
        <v>66</v>
      </c>
      <c r="C195" s="18">
        <v>0</v>
      </c>
      <c r="D195" s="18">
        <v>1</v>
      </c>
      <c r="E195" s="18">
        <v>1</v>
      </c>
    </row>
    <row r="196" spans="1:5">
      <c r="A196" s="20">
        <v>27</v>
      </c>
      <c r="B196" s="17" t="s">
        <v>69</v>
      </c>
      <c r="C196" s="18">
        <v>0</v>
      </c>
      <c r="D196" s="18">
        <v>2</v>
      </c>
      <c r="E196" s="18">
        <v>2</v>
      </c>
    </row>
    <row r="197" spans="1:5">
      <c r="A197" s="20">
        <v>27</v>
      </c>
      <c r="B197" s="17" t="s">
        <v>70</v>
      </c>
      <c r="C197" s="18">
        <v>0</v>
      </c>
      <c r="D197" s="18">
        <v>1</v>
      </c>
      <c r="E197" s="18">
        <v>2</v>
      </c>
    </row>
    <row r="198" spans="1:5">
      <c r="A198" s="20">
        <v>27</v>
      </c>
      <c r="B198" s="17" t="s">
        <v>72</v>
      </c>
      <c r="C198" s="18">
        <v>0</v>
      </c>
      <c r="D198" s="18">
        <v>2</v>
      </c>
      <c r="E198" s="18">
        <v>2</v>
      </c>
    </row>
    <row r="199" spans="1:5">
      <c r="A199" s="20">
        <v>27</v>
      </c>
      <c r="B199" s="17" t="s">
        <v>75</v>
      </c>
      <c r="C199" s="18">
        <v>0</v>
      </c>
      <c r="D199" s="18">
        <v>2</v>
      </c>
      <c r="E199" s="18">
        <v>3</v>
      </c>
    </row>
    <row r="200" spans="1:5">
      <c r="A200" s="20">
        <v>27</v>
      </c>
      <c r="B200" s="17" t="s">
        <v>76</v>
      </c>
      <c r="C200" s="18">
        <v>0</v>
      </c>
      <c r="D200" s="18">
        <v>2</v>
      </c>
      <c r="E200" s="18">
        <v>2</v>
      </c>
    </row>
    <row r="201" spans="1:5">
      <c r="A201" s="20">
        <v>27</v>
      </c>
      <c r="B201" s="17" t="s">
        <v>77</v>
      </c>
      <c r="C201" s="18">
        <v>0</v>
      </c>
      <c r="D201" s="18">
        <v>2</v>
      </c>
      <c r="E201" s="18">
        <v>2</v>
      </c>
    </row>
    <row r="202" spans="1:5">
      <c r="A202" s="20">
        <v>28</v>
      </c>
      <c r="B202" s="17" t="s">
        <v>61</v>
      </c>
      <c r="C202" s="18">
        <v>0</v>
      </c>
      <c r="D202" s="18">
        <v>0</v>
      </c>
      <c r="E202" s="18">
        <v>1</v>
      </c>
    </row>
    <row r="203" spans="1:5">
      <c r="A203" s="20">
        <v>28</v>
      </c>
      <c r="B203" s="17" t="s">
        <v>66</v>
      </c>
      <c r="C203" s="18">
        <v>0</v>
      </c>
      <c r="D203" s="18">
        <v>1</v>
      </c>
      <c r="E203" s="18">
        <v>1</v>
      </c>
    </row>
    <row r="204" spans="1:5">
      <c r="A204" s="20">
        <v>28</v>
      </c>
      <c r="B204" s="17" t="s">
        <v>72</v>
      </c>
      <c r="C204" s="18">
        <v>1</v>
      </c>
      <c r="D204" s="18">
        <v>1</v>
      </c>
      <c r="E204" s="18">
        <v>1</v>
      </c>
    </row>
    <row r="205" spans="1:5">
      <c r="A205" s="20">
        <v>28</v>
      </c>
      <c r="B205" s="17" t="s">
        <v>78</v>
      </c>
      <c r="C205" s="18">
        <v>1</v>
      </c>
      <c r="D205" s="18">
        <v>1</v>
      </c>
      <c r="E205" s="18">
        <v>1</v>
      </c>
    </row>
    <row r="206" spans="1:5">
      <c r="A206" s="20">
        <v>30</v>
      </c>
      <c r="B206" s="17" t="s">
        <v>50</v>
      </c>
      <c r="C206" s="18">
        <v>0</v>
      </c>
      <c r="D206" s="18">
        <v>103</v>
      </c>
      <c r="E206" s="18">
        <v>112</v>
      </c>
    </row>
    <row r="207" spans="1:5">
      <c r="A207" s="20">
        <v>30</v>
      </c>
      <c r="B207" s="17" t="s">
        <v>51</v>
      </c>
      <c r="C207" s="18">
        <v>0</v>
      </c>
      <c r="D207" s="18">
        <v>387</v>
      </c>
      <c r="E207" s="18">
        <v>443</v>
      </c>
    </row>
    <row r="208" spans="1:5">
      <c r="A208" s="20">
        <v>30</v>
      </c>
      <c r="B208" s="17" t="s">
        <v>52</v>
      </c>
      <c r="C208" s="18">
        <v>0</v>
      </c>
      <c r="D208" s="18">
        <v>197</v>
      </c>
      <c r="E208" s="18">
        <v>231</v>
      </c>
    </row>
    <row r="209" spans="1:5">
      <c r="A209" s="20">
        <v>30</v>
      </c>
      <c r="B209" s="17" t="s">
        <v>53</v>
      </c>
      <c r="C209" s="18">
        <v>0</v>
      </c>
      <c r="D209" s="18">
        <v>10</v>
      </c>
      <c r="E209" s="18">
        <v>51</v>
      </c>
    </row>
    <row r="210" spans="1:5">
      <c r="A210" s="20">
        <v>30</v>
      </c>
      <c r="B210" s="17" t="s">
        <v>54</v>
      </c>
      <c r="C210" s="18">
        <v>0</v>
      </c>
      <c r="D210" s="18">
        <v>87</v>
      </c>
      <c r="E210" s="18">
        <v>154</v>
      </c>
    </row>
    <row r="211" spans="1:5">
      <c r="A211" s="20">
        <v>30</v>
      </c>
      <c r="B211" s="17" t="s">
        <v>55</v>
      </c>
      <c r="C211" s="18">
        <v>0</v>
      </c>
      <c r="D211" s="18">
        <v>19</v>
      </c>
      <c r="E211" s="18">
        <v>19</v>
      </c>
    </row>
    <row r="212" spans="1:5">
      <c r="A212" s="20">
        <v>30</v>
      </c>
      <c r="B212" s="17" t="s">
        <v>56</v>
      </c>
      <c r="C212" s="18">
        <v>0</v>
      </c>
      <c r="D212" s="18">
        <v>22</v>
      </c>
      <c r="E212" s="18">
        <v>410</v>
      </c>
    </row>
    <row r="213" spans="1:5">
      <c r="A213" s="20">
        <v>30</v>
      </c>
      <c r="B213" s="17" t="s">
        <v>57</v>
      </c>
      <c r="C213" s="18">
        <v>0</v>
      </c>
      <c r="D213" s="18">
        <v>38</v>
      </c>
      <c r="E213" s="18">
        <v>45</v>
      </c>
    </row>
    <row r="214" spans="1:5">
      <c r="A214" s="20">
        <v>30</v>
      </c>
      <c r="B214" s="17" t="s">
        <v>58</v>
      </c>
      <c r="C214" s="18">
        <v>0</v>
      </c>
      <c r="D214" s="18">
        <v>62</v>
      </c>
      <c r="E214" s="18">
        <v>111</v>
      </c>
    </row>
    <row r="215" spans="1:5">
      <c r="A215" s="20">
        <v>30</v>
      </c>
      <c r="B215" s="17" t="s">
        <v>59</v>
      </c>
      <c r="C215" s="18">
        <v>0</v>
      </c>
      <c r="D215" s="18">
        <v>0</v>
      </c>
      <c r="E215" s="18">
        <v>6</v>
      </c>
    </row>
    <row r="216" spans="1:5">
      <c r="A216" s="20">
        <v>30</v>
      </c>
      <c r="B216" s="17" t="s">
        <v>60</v>
      </c>
      <c r="C216" s="18">
        <v>0</v>
      </c>
      <c r="D216" s="18">
        <v>105</v>
      </c>
      <c r="E216" s="18">
        <v>159</v>
      </c>
    </row>
    <row r="217" spans="1:5">
      <c r="A217" s="20">
        <v>30</v>
      </c>
      <c r="B217" s="17" t="s">
        <v>61</v>
      </c>
      <c r="C217" s="18">
        <v>0</v>
      </c>
      <c r="D217" s="18">
        <v>14</v>
      </c>
      <c r="E217" s="18">
        <v>26</v>
      </c>
    </row>
    <row r="218" spans="1:5">
      <c r="A218" s="20">
        <v>30</v>
      </c>
      <c r="B218" s="17" t="s">
        <v>62</v>
      </c>
      <c r="C218" s="18">
        <v>0</v>
      </c>
      <c r="D218" s="18">
        <v>141</v>
      </c>
      <c r="E218" s="18">
        <v>157</v>
      </c>
    </row>
    <row r="219" spans="1:5">
      <c r="A219" s="20">
        <v>30</v>
      </c>
      <c r="B219" s="17" t="s">
        <v>63</v>
      </c>
      <c r="C219" s="18">
        <v>0</v>
      </c>
      <c r="D219" s="18">
        <v>46</v>
      </c>
      <c r="E219" s="18">
        <v>53</v>
      </c>
    </row>
    <row r="220" spans="1:5">
      <c r="A220" s="20">
        <v>30</v>
      </c>
      <c r="B220" s="17" t="s">
        <v>64</v>
      </c>
      <c r="C220" s="18">
        <v>0</v>
      </c>
      <c r="D220" s="18">
        <v>22</v>
      </c>
      <c r="E220" s="18">
        <v>22</v>
      </c>
    </row>
    <row r="221" spans="1:5">
      <c r="A221" s="20">
        <v>30</v>
      </c>
      <c r="B221" s="17" t="s">
        <v>65</v>
      </c>
      <c r="C221" s="18">
        <v>0</v>
      </c>
      <c r="D221" s="18">
        <v>320</v>
      </c>
      <c r="E221" s="18">
        <v>494</v>
      </c>
    </row>
    <row r="222" spans="1:5">
      <c r="A222" s="20">
        <v>30</v>
      </c>
      <c r="B222" s="17" t="s">
        <v>66</v>
      </c>
      <c r="C222" s="18">
        <v>0</v>
      </c>
      <c r="D222" s="18">
        <v>37</v>
      </c>
      <c r="E222" s="18">
        <v>37</v>
      </c>
    </row>
    <row r="223" spans="1:5">
      <c r="A223" s="20">
        <v>30</v>
      </c>
      <c r="B223" s="17" t="s">
        <v>67</v>
      </c>
      <c r="C223" s="18">
        <v>0</v>
      </c>
      <c r="D223" s="18">
        <v>165</v>
      </c>
      <c r="E223" s="18">
        <v>256</v>
      </c>
    </row>
    <row r="224" spans="1:5">
      <c r="A224" s="20">
        <v>30</v>
      </c>
      <c r="B224" s="17" t="s">
        <v>69</v>
      </c>
      <c r="C224" s="18">
        <v>0</v>
      </c>
      <c r="D224" s="18">
        <v>47</v>
      </c>
      <c r="E224" s="18">
        <v>69</v>
      </c>
    </row>
    <row r="225" spans="1:5">
      <c r="A225" s="20">
        <v>30</v>
      </c>
      <c r="B225" s="17" t="s">
        <v>70</v>
      </c>
      <c r="C225" s="18">
        <v>0</v>
      </c>
      <c r="D225" s="18">
        <v>40</v>
      </c>
      <c r="E225" s="18">
        <v>40</v>
      </c>
    </row>
    <row r="226" spans="1:5">
      <c r="A226" s="20">
        <v>30</v>
      </c>
      <c r="B226" s="17" t="s">
        <v>71</v>
      </c>
      <c r="C226" s="18">
        <v>0</v>
      </c>
      <c r="D226" s="18">
        <v>468</v>
      </c>
      <c r="E226" s="18">
        <v>923</v>
      </c>
    </row>
    <row r="227" spans="1:5">
      <c r="A227" s="20">
        <v>30</v>
      </c>
      <c r="B227" s="17" t="s">
        <v>72</v>
      </c>
      <c r="C227" s="18">
        <v>0</v>
      </c>
      <c r="D227" s="18">
        <v>116</v>
      </c>
      <c r="E227" s="18">
        <v>116</v>
      </c>
    </row>
    <row r="228" spans="1:5">
      <c r="A228" s="20">
        <v>30</v>
      </c>
      <c r="B228" s="17" t="s">
        <v>73</v>
      </c>
      <c r="C228" s="18">
        <v>0</v>
      </c>
      <c r="D228" s="18">
        <v>69</v>
      </c>
      <c r="E228" s="18">
        <v>99</v>
      </c>
    </row>
    <row r="229" spans="1:5">
      <c r="A229" s="20">
        <v>30</v>
      </c>
      <c r="B229" s="17" t="s">
        <v>74</v>
      </c>
      <c r="C229" s="18">
        <v>0</v>
      </c>
      <c r="D229" s="18">
        <v>209</v>
      </c>
      <c r="E229" s="18">
        <v>362</v>
      </c>
    </row>
    <row r="230" spans="1:5">
      <c r="A230" s="20">
        <v>30</v>
      </c>
      <c r="B230" s="17" t="s">
        <v>75</v>
      </c>
      <c r="C230" s="18">
        <v>0</v>
      </c>
      <c r="D230" s="18">
        <v>28</v>
      </c>
      <c r="E230" s="18">
        <v>28</v>
      </c>
    </row>
    <row r="231" spans="1:5">
      <c r="A231" s="20">
        <v>30</v>
      </c>
      <c r="B231" s="17" t="s">
        <v>76</v>
      </c>
      <c r="C231" s="18">
        <v>0</v>
      </c>
      <c r="D231" s="18">
        <v>62</v>
      </c>
      <c r="E231" s="18">
        <v>62</v>
      </c>
    </row>
    <row r="232" spans="1:5">
      <c r="A232" s="20">
        <v>30</v>
      </c>
      <c r="B232" s="17" t="s">
        <v>77</v>
      </c>
      <c r="C232" s="18">
        <v>0</v>
      </c>
      <c r="D232" s="18">
        <v>11</v>
      </c>
      <c r="E232" s="18">
        <v>18</v>
      </c>
    </row>
    <row r="233" spans="1:5">
      <c r="A233" s="20">
        <v>30</v>
      </c>
      <c r="B233" s="17" t="s">
        <v>78</v>
      </c>
      <c r="C233" s="18">
        <v>0</v>
      </c>
      <c r="D233" s="18">
        <v>949</v>
      </c>
      <c r="E233" s="18">
        <v>1308</v>
      </c>
    </row>
    <row r="234" spans="1:5">
      <c r="A234" s="20">
        <v>30</v>
      </c>
      <c r="B234" s="17" t="s">
        <v>79</v>
      </c>
      <c r="C234" s="18">
        <v>0</v>
      </c>
      <c r="D234" s="18">
        <v>41</v>
      </c>
      <c r="E234" s="18">
        <v>53</v>
      </c>
    </row>
    <row r="235" spans="1:5">
      <c r="A235" s="20">
        <v>30</v>
      </c>
      <c r="B235" s="17" t="s">
        <v>80</v>
      </c>
      <c r="C235" s="18">
        <v>0</v>
      </c>
      <c r="D235" s="18">
        <v>463</v>
      </c>
      <c r="E235" s="18">
        <v>817</v>
      </c>
    </row>
    <row r="236" spans="1:5">
      <c r="A236" s="20">
        <v>30</v>
      </c>
      <c r="B236" s="17" t="s">
        <v>81</v>
      </c>
      <c r="C236" s="18">
        <v>0</v>
      </c>
      <c r="D236" s="18">
        <v>77</v>
      </c>
      <c r="E236" s="18">
        <v>85</v>
      </c>
    </row>
    <row r="237" spans="1:5">
      <c r="A237" s="20">
        <v>32</v>
      </c>
      <c r="B237" s="17" t="s">
        <v>50</v>
      </c>
      <c r="C237" s="18">
        <v>0</v>
      </c>
      <c r="D237" s="18">
        <v>1</v>
      </c>
      <c r="E237" s="18">
        <v>3</v>
      </c>
    </row>
    <row r="238" spans="1:5">
      <c r="A238" s="20">
        <v>32</v>
      </c>
      <c r="B238" s="17" t="s">
        <v>51</v>
      </c>
      <c r="C238" s="18">
        <v>0</v>
      </c>
      <c r="D238" s="18">
        <v>4</v>
      </c>
      <c r="E238" s="18">
        <v>8</v>
      </c>
    </row>
    <row r="239" spans="1:5">
      <c r="A239" s="20">
        <v>32</v>
      </c>
      <c r="B239" s="17" t="s">
        <v>52</v>
      </c>
      <c r="C239" s="18">
        <v>0</v>
      </c>
      <c r="D239" s="18">
        <v>13</v>
      </c>
      <c r="E239" s="18">
        <v>15</v>
      </c>
    </row>
    <row r="240" spans="1:5">
      <c r="A240" s="20">
        <v>32</v>
      </c>
      <c r="B240" s="17" t="s">
        <v>53</v>
      </c>
      <c r="C240" s="18">
        <v>0</v>
      </c>
      <c r="D240" s="18">
        <v>4</v>
      </c>
      <c r="E240" s="18">
        <v>4</v>
      </c>
    </row>
    <row r="241" spans="1:5">
      <c r="A241" s="20">
        <v>32</v>
      </c>
      <c r="B241" s="17" t="s">
        <v>54</v>
      </c>
      <c r="C241" s="18">
        <v>0</v>
      </c>
      <c r="D241" s="18">
        <v>1</v>
      </c>
      <c r="E241" s="18">
        <v>3</v>
      </c>
    </row>
    <row r="242" spans="1:5">
      <c r="A242" s="20">
        <v>32</v>
      </c>
      <c r="B242" s="17" t="s">
        <v>55</v>
      </c>
      <c r="C242" s="18">
        <v>0</v>
      </c>
      <c r="D242" s="18">
        <v>1</v>
      </c>
      <c r="E242" s="18">
        <v>2</v>
      </c>
    </row>
    <row r="243" spans="1:5">
      <c r="A243" s="20">
        <v>32</v>
      </c>
      <c r="B243" s="17" t="s">
        <v>56</v>
      </c>
      <c r="C243" s="18">
        <v>0</v>
      </c>
      <c r="D243" s="18">
        <v>1</v>
      </c>
      <c r="E243" s="18">
        <v>1</v>
      </c>
    </row>
    <row r="244" spans="1:5">
      <c r="A244" s="20">
        <v>32</v>
      </c>
      <c r="B244" s="17" t="s">
        <v>57</v>
      </c>
      <c r="C244" s="18">
        <v>0</v>
      </c>
      <c r="D244" s="18">
        <v>1</v>
      </c>
      <c r="E244" s="18">
        <v>2</v>
      </c>
    </row>
    <row r="245" spans="1:5">
      <c r="A245" s="20">
        <v>32</v>
      </c>
      <c r="B245" s="17" t="s">
        <v>58</v>
      </c>
      <c r="C245" s="18">
        <v>0</v>
      </c>
      <c r="D245" s="18">
        <v>0</v>
      </c>
      <c r="E245" s="18">
        <v>1</v>
      </c>
    </row>
    <row r="246" spans="1:5">
      <c r="A246" s="20">
        <v>32</v>
      </c>
      <c r="B246" s="17" t="s">
        <v>59</v>
      </c>
      <c r="C246" s="18">
        <v>0</v>
      </c>
      <c r="D246" s="18">
        <v>7</v>
      </c>
      <c r="E246" s="18">
        <v>7</v>
      </c>
    </row>
    <row r="247" spans="1:5">
      <c r="A247" s="20">
        <v>32</v>
      </c>
      <c r="B247" s="17" t="s">
        <v>60</v>
      </c>
      <c r="C247" s="18">
        <v>0</v>
      </c>
      <c r="D247" s="18">
        <v>6</v>
      </c>
      <c r="E247" s="18">
        <v>6</v>
      </c>
    </row>
    <row r="248" spans="1:5">
      <c r="A248" s="20">
        <v>32</v>
      </c>
      <c r="B248" s="17" t="s">
        <v>61</v>
      </c>
      <c r="C248" s="18">
        <v>0</v>
      </c>
      <c r="D248" s="18">
        <v>15</v>
      </c>
      <c r="E248" s="18">
        <v>24</v>
      </c>
    </row>
    <row r="249" spans="1:5">
      <c r="A249" s="20">
        <v>32</v>
      </c>
      <c r="B249" s="17" t="s">
        <v>62</v>
      </c>
      <c r="C249" s="18">
        <v>0</v>
      </c>
      <c r="D249" s="18">
        <v>19</v>
      </c>
      <c r="E249" s="18">
        <v>29</v>
      </c>
    </row>
    <row r="250" spans="1:5">
      <c r="A250" s="20">
        <v>32</v>
      </c>
      <c r="B250" s="17" t="s">
        <v>63</v>
      </c>
      <c r="C250" s="18">
        <v>0</v>
      </c>
      <c r="D250" s="18">
        <v>1</v>
      </c>
      <c r="E250" s="18">
        <v>5</v>
      </c>
    </row>
    <row r="251" spans="1:5">
      <c r="A251" s="20">
        <v>32</v>
      </c>
      <c r="B251" s="17" t="s">
        <v>64</v>
      </c>
      <c r="C251" s="18">
        <v>1</v>
      </c>
      <c r="D251" s="18">
        <v>9</v>
      </c>
      <c r="E251" s="18">
        <v>12</v>
      </c>
    </row>
    <row r="252" spans="1:5">
      <c r="A252" s="20">
        <v>32</v>
      </c>
      <c r="B252" s="17" t="s">
        <v>65</v>
      </c>
      <c r="C252" s="18">
        <v>0</v>
      </c>
      <c r="D252" s="18">
        <v>3</v>
      </c>
      <c r="E252" s="18">
        <v>3</v>
      </c>
    </row>
    <row r="253" spans="1:5">
      <c r="A253" s="20">
        <v>32</v>
      </c>
      <c r="B253" s="17" t="s">
        <v>66</v>
      </c>
      <c r="C253" s="18">
        <v>0</v>
      </c>
      <c r="D253" s="18">
        <v>5</v>
      </c>
      <c r="E253" s="18">
        <v>7</v>
      </c>
    </row>
    <row r="254" spans="1:5">
      <c r="A254" s="20">
        <v>32</v>
      </c>
      <c r="B254" s="17" t="s">
        <v>67</v>
      </c>
      <c r="C254" s="18">
        <v>0</v>
      </c>
      <c r="D254" s="18">
        <v>2</v>
      </c>
      <c r="E254" s="18">
        <v>3</v>
      </c>
    </row>
    <row r="255" spans="1:5">
      <c r="A255" s="20">
        <v>32</v>
      </c>
      <c r="B255" s="17" t="s">
        <v>68</v>
      </c>
      <c r="C255" s="18">
        <v>0</v>
      </c>
      <c r="D255" s="18">
        <v>1</v>
      </c>
      <c r="E255" s="18">
        <v>8</v>
      </c>
    </row>
    <row r="256" spans="1:5">
      <c r="A256" s="20">
        <v>32</v>
      </c>
      <c r="B256" s="17" t="s">
        <v>69</v>
      </c>
      <c r="C256" s="18">
        <v>0</v>
      </c>
      <c r="D256" s="18">
        <v>1</v>
      </c>
      <c r="E256" s="18">
        <v>2</v>
      </c>
    </row>
    <row r="257" spans="1:5">
      <c r="A257" s="20">
        <v>32</v>
      </c>
      <c r="B257" s="17" t="s">
        <v>70</v>
      </c>
      <c r="C257" s="18">
        <v>0</v>
      </c>
      <c r="D257" s="18">
        <v>0</v>
      </c>
      <c r="E257" s="18">
        <v>3</v>
      </c>
    </row>
    <row r="258" spans="1:5">
      <c r="A258" s="20">
        <v>32</v>
      </c>
      <c r="B258" s="17" t="s">
        <v>72</v>
      </c>
      <c r="C258" s="18">
        <v>0</v>
      </c>
      <c r="D258" s="18">
        <v>4</v>
      </c>
      <c r="E258" s="18">
        <v>7</v>
      </c>
    </row>
    <row r="259" spans="1:5">
      <c r="A259" s="20">
        <v>32</v>
      </c>
      <c r="B259" s="17" t="s">
        <v>74</v>
      </c>
      <c r="C259" s="18">
        <v>0</v>
      </c>
      <c r="D259" s="18">
        <v>0</v>
      </c>
      <c r="E259" s="18">
        <v>2</v>
      </c>
    </row>
    <row r="260" spans="1:5">
      <c r="A260" s="20">
        <v>32</v>
      </c>
      <c r="B260" s="17" t="s">
        <v>75</v>
      </c>
      <c r="C260" s="18">
        <v>0</v>
      </c>
      <c r="D260" s="18">
        <v>9</v>
      </c>
      <c r="E260" s="18">
        <v>19</v>
      </c>
    </row>
    <row r="261" spans="1:5">
      <c r="A261" s="20">
        <v>32</v>
      </c>
      <c r="B261" s="17" t="s">
        <v>76</v>
      </c>
      <c r="C261" s="18">
        <v>0</v>
      </c>
      <c r="D261" s="18">
        <v>4</v>
      </c>
      <c r="E261" s="18">
        <v>8</v>
      </c>
    </row>
    <row r="262" spans="1:5">
      <c r="A262" s="20">
        <v>32</v>
      </c>
      <c r="B262" s="17" t="s">
        <v>77</v>
      </c>
      <c r="C262" s="18">
        <v>0</v>
      </c>
      <c r="D262" s="18">
        <v>4</v>
      </c>
      <c r="E262" s="18">
        <v>5</v>
      </c>
    </row>
    <row r="263" spans="1:5">
      <c r="A263" s="20">
        <v>32</v>
      </c>
      <c r="B263" s="17" t="s">
        <v>78</v>
      </c>
      <c r="C263" s="18">
        <v>0</v>
      </c>
      <c r="D263" s="18">
        <v>6</v>
      </c>
      <c r="E263" s="18">
        <v>7</v>
      </c>
    </row>
    <row r="264" spans="1:5">
      <c r="A264" s="20">
        <v>32</v>
      </c>
      <c r="B264" s="17" t="s">
        <v>79</v>
      </c>
      <c r="C264" s="18">
        <v>0</v>
      </c>
      <c r="D264" s="18">
        <v>4</v>
      </c>
      <c r="E264" s="18">
        <v>9</v>
      </c>
    </row>
    <row r="265" spans="1:5">
      <c r="A265" s="20">
        <v>32</v>
      </c>
      <c r="B265" s="17" t="s">
        <v>80</v>
      </c>
      <c r="C265" s="18">
        <v>0</v>
      </c>
      <c r="D265" s="18">
        <v>0</v>
      </c>
      <c r="E265" s="18">
        <v>1</v>
      </c>
    </row>
    <row r="266" spans="1:5">
      <c r="A266" s="20">
        <v>32</v>
      </c>
      <c r="B266" s="17" t="s">
        <v>81</v>
      </c>
      <c r="C266" s="18">
        <v>0</v>
      </c>
      <c r="D266" s="18">
        <v>3</v>
      </c>
      <c r="E266" s="18">
        <v>3</v>
      </c>
    </row>
    <row r="267" spans="1:5">
      <c r="A267" s="20">
        <v>33</v>
      </c>
      <c r="B267" s="17" t="s">
        <v>50</v>
      </c>
      <c r="C267" s="18">
        <v>92466</v>
      </c>
      <c r="D267" s="18">
        <v>179143</v>
      </c>
      <c r="E267" s="18">
        <v>272111</v>
      </c>
    </row>
    <row r="268" spans="1:5">
      <c r="A268" s="20">
        <v>33</v>
      </c>
      <c r="B268" s="17" t="s">
        <v>51</v>
      </c>
      <c r="C268" s="18">
        <v>63289</v>
      </c>
      <c r="D268" s="18">
        <v>95415</v>
      </c>
      <c r="E268" s="18">
        <v>169917</v>
      </c>
    </row>
    <row r="269" spans="1:5">
      <c r="A269" s="20">
        <v>33</v>
      </c>
      <c r="B269" s="17" t="s">
        <v>52</v>
      </c>
      <c r="C269" s="18">
        <v>27601</v>
      </c>
      <c r="D269" s="18">
        <v>62319</v>
      </c>
      <c r="E269" s="18">
        <v>115309</v>
      </c>
    </row>
    <row r="270" spans="1:5">
      <c r="A270" s="20">
        <v>33</v>
      </c>
      <c r="B270" s="17" t="s">
        <v>53</v>
      </c>
      <c r="C270" s="18">
        <v>217742</v>
      </c>
      <c r="D270" s="18">
        <v>492273</v>
      </c>
      <c r="E270" s="18">
        <v>796789</v>
      </c>
    </row>
    <row r="271" spans="1:5">
      <c r="A271" s="20">
        <v>33</v>
      </c>
      <c r="B271" s="17" t="s">
        <v>54</v>
      </c>
      <c r="C271" s="18">
        <v>68920</v>
      </c>
      <c r="D271" s="18">
        <v>151580</v>
      </c>
      <c r="E271" s="18">
        <v>208759</v>
      </c>
    </row>
    <row r="272" spans="1:5">
      <c r="A272" s="20">
        <v>33</v>
      </c>
      <c r="B272" s="17" t="s">
        <v>55</v>
      </c>
      <c r="C272" s="18">
        <v>97916</v>
      </c>
      <c r="D272" s="18">
        <v>175262</v>
      </c>
      <c r="E272" s="18">
        <v>253839</v>
      </c>
    </row>
    <row r="273" spans="1:5">
      <c r="A273" s="20">
        <v>33</v>
      </c>
      <c r="B273" s="17" t="s">
        <v>56</v>
      </c>
      <c r="C273" s="18">
        <v>20373</v>
      </c>
      <c r="D273" s="18">
        <v>39696</v>
      </c>
      <c r="E273" s="18">
        <v>88052</v>
      </c>
    </row>
    <row r="274" spans="1:5">
      <c r="A274" s="20">
        <v>33</v>
      </c>
      <c r="B274" s="17" t="s">
        <v>57</v>
      </c>
      <c r="C274" s="18">
        <v>85026</v>
      </c>
      <c r="D274" s="18">
        <v>168138</v>
      </c>
      <c r="E274" s="18">
        <v>277687</v>
      </c>
    </row>
    <row r="275" spans="1:5">
      <c r="A275" s="20">
        <v>33</v>
      </c>
      <c r="B275" s="17" t="s">
        <v>58</v>
      </c>
      <c r="C275" s="18">
        <v>67802</v>
      </c>
      <c r="D275" s="18">
        <v>172268</v>
      </c>
      <c r="E275" s="18">
        <v>319867</v>
      </c>
    </row>
    <row r="276" spans="1:5">
      <c r="A276" s="20">
        <v>33</v>
      </c>
      <c r="B276" s="17" t="s">
        <v>59</v>
      </c>
      <c r="C276" s="18">
        <v>74055</v>
      </c>
      <c r="D276" s="18">
        <v>150429</v>
      </c>
      <c r="E276" s="18">
        <v>251496</v>
      </c>
    </row>
    <row r="277" spans="1:5">
      <c r="A277" s="20">
        <v>33</v>
      </c>
      <c r="B277" s="17" t="s">
        <v>60</v>
      </c>
      <c r="C277" s="18">
        <v>42088</v>
      </c>
      <c r="D277" s="18">
        <v>82989</v>
      </c>
      <c r="E277" s="18">
        <v>157582</v>
      </c>
    </row>
    <row r="278" spans="1:5">
      <c r="A278" s="20">
        <v>33</v>
      </c>
      <c r="B278" s="17" t="s">
        <v>61</v>
      </c>
      <c r="C278" s="18">
        <v>14500</v>
      </c>
      <c r="D278" s="18">
        <v>61202</v>
      </c>
      <c r="E278" s="18">
        <v>256761</v>
      </c>
    </row>
    <row r="279" spans="1:5">
      <c r="A279" s="20">
        <v>33</v>
      </c>
      <c r="B279" s="17" t="s">
        <v>62</v>
      </c>
      <c r="C279" s="18">
        <v>66944</v>
      </c>
      <c r="D279" s="18">
        <v>130790</v>
      </c>
      <c r="E279" s="18">
        <v>187471</v>
      </c>
    </row>
    <row r="280" spans="1:5">
      <c r="A280" s="20">
        <v>33</v>
      </c>
      <c r="B280" s="17" t="s">
        <v>63</v>
      </c>
      <c r="C280" s="18">
        <v>182725</v>
      </c>
      <c r="D280" s="18">
        <v>361244</v>
      </c>
      <c r="E280" s="18">
        <v>689366</v>
      </c>
    </row>
    <row r="281" spans="1:5">
      <c r="A281" s="20">
        <v>33</v>
      </c>
      <c r="B281" s="17" t="s">
        <v>64</v>
      </c>
      <c r="C281" s="18">
        <v>127216</v>
      </c>
      <c r="D281" s="18">
        <v>186540</v>
      </c>
      <c r="E281" s="18">
        <v>252782</v>
      </c>
    </row>
    <row r="282" spans="1:5">
      <c r="A282" s="20">
        <v>33</v>
      </c>
      <c r="B282" s="17" t="s">
        <v>65</v>
      </c>
      <c r="C282" s="18">
        <v>21139</v>
      </c>
      <c r="D282" s="18">
        <v>50726</v>
      </c>
      <c r="E282" s="18">
        <v>83408</v>
      </c>
    </row>
    <row r="283" spans="1:5">
      <c r="A283" s="20">
        <v>33</v>
      </c>
      <c r="B283" s="17" t="s">
        <v>66</v>
      </c>
      <c r="C283" s="18">
        <v>82008</v>
      </c>
      <c r="D283" s="18">
        <v>135943</v>
      </c>
      <c r="E283" s="18">
        <v>208290</v>
      </c>
    </row>
    <row r="284" spans="1:5">
      <c r="A284" s="20">
        <v>33</v>
      </c>
      <c r="B284" s="17" t="s">
        <v>67</v>
      </c>
      <c r="C284" s="18">
        <v>52848</v>
      </c>
      <c r="D284" s="18">
        <v>106957</v>
      </c>
      <c r="E284" s="18">
        <v>171604</v>
      </c>
    </row>
    <row r="285" spans="1:5">
      <c r="A285" s="20">
        <v>33</v>
      </c>
      <c r="B285" s="17" t="s">
        <v>68</v>
      </c>
      <c r="C285" s="18">
        <v>149655</v>
      </c>
      <c r="D285" s="18">
        <v>353816</v>
      </c>
      <c r="E285" s="18">
        <v>587158</v>
      </c>
    </row>
    <row r="286" spans="1:5">
      <c r="A286" s="20">
        <v>33</v>
      </c>
      <c r="B286" s="17" t="s">
        <v>69</v>
      </c>
      <c r="C286" s="18">
        <v>58683</v>
      </c>
      <c r="D286" s="18">
        <v>159665</v>
      </c>
      <c r="E286" s="18">
        <v>256252</v>
      </c>
    </row>
    <row r="287" spans="1:5">
      <c r="A287" s="20">
        <v>33</v>
      </c>
      <c r="B287" s="17" t="s">
        <v>70</v>
      </c>
      <c r="C287" s="18">
        <v>70405</v>
      </c>
      <c r="D287" s="18">
        <v>131350</v>
      </c>
      <c r="E287" s="18">
        <v>195078</v>
      </c>
    </row>
    <row r="288" spans="1:5">
      <c r="A288" s="20">
        <v>33</v>
      </c>
      <c r="B288" s="17" t="s">
        <v>71</v>
      </c>
      <c r="C288" s="18">
        <v>23799</v>
      </c>
      <c r="D288" s="18">
        <v>56855</v>
      </c>
      <c r="E288" s="18">
        <v>103086</v>
      </c>
    </row>
    <row r="289" spans="1:5">
      <c r="A289" s="20">
        <v>33</v>
      </c>
      <c r="B289" s="17" t="s">
        <v>72</v>
      </c>
      <c r="C289" s="18">
        <v>60496</v>
      </c>
      <c r="D289" s="18">
        <v>145251</v>
      </c>
      <c r="E289" s="18">
        <v>270467</v>
      </c>
    </row>
    <row r="290" spans="1:5">
      <c r="A290" s="20">
        <v>33</v>
      </c>
      <c r="B290" s="17" t="s">
        <v>73</v>
      </c>
      <c r="C290" s="18">
        <v>77641</v>
      </c>
      <c r="D290" s="18">
        <v>125215</v>
      </c>
      <c r="E290" s="18">
        <v>166450</v>
      </c>
    </row>
    <row r="291" spans="1:5">
      <c r="A291" s="20">
        <v>33</v>
      </c>
      <c r="B291" s="17" t="s">
        <v>74</v>
      </c>
      <c r="C291" s="18">
        <v>56168</v>
      </c>
      <c r="D291" s="18">
        <v>92328</v>
      </c>
      <c r="E291" s="18">
        <v>130094</v>
      </c>
    </row>
    <row r="292" spans="1:5">
      <c r="A292" s="20">
        <v>33</v>
      </c>
      <c r="B292" s="17" t="s">
        <v>75</v>
      </c>
      <c r="C292" s="18">
        <v>29107</v>
      </c>
      <c r="D292" s="18">
        <v>61919</v>
      </c>
      <c r="E292" s="18">
        <v>95815</v>
      </c>
    </row>
    <row r="293" spans="1:5">
      <c r="A293" s="20">
        <v>33</v>
      </c>
      <c r="B293" s="17" t="s">
        <v>76</v>
      </c>
      <c r="C293" s="18">
        <v>71316</v>
      </c>
      <c r="D293" s="18">
        <v>110855</v>
      </c>
      <c r="E293" s="18">
        <v>151696</v>
      </c>
    </row>
    <row r="294" spans="1:5">
      <c r="A294" s="20">
        <v>33</v>
      </c>
      <c r="B294" s="17" t="s">
        <v>77</v>
      </c>
      <c r="C294" s="18">
        <v>42628</v>
      </c>
      <c r="D294" s="18">
        <v>83088</v>
      </c>
      <c r="E294" s="18">
        <v>123658</v>
      </c>
    </row>
    <row r="295" spans="1:5">
      <c r="A295" s="20">
        <v>33</v>
      </c>
      <c r="B295" s="17" t="s">
        <v>78</v>
      </c>
      <c r="C295" s="18">
        <v>295224</v>
      </c>
      <c r="D295" s="18">
        <v>550551</v>
      </c>
      <c r="E295" s="18">
        <v>868833</v>
      </c>
    </row>
    <row r="296" spans="1:5">
      <c r="A296" s="20">
        <v>33</v>
      </c>
      <c r="B296" s="17" t="s">
        <v>79</v>
      </c>
      <c r="C296" s="18">
        <v>94882</v>
      </c>
      <c r="D296" s="18">
        <v>210498</v>
      </c>
      <c r="E296" s="18">
        <v>346829</v>
      </c>
    </row>
    <row r="297" spans="1:5">
      <c r="A297" s="20">
        <v>33</v>
      </c>
      <c r="B297" s="17" t="s">
        <v>80</v>
      </c>
      <c r="C297" s="18">
        <v>70285</v>
      </c>
      <c r="D297" s="18">
        <v>151363</v>
      </c>
      <c r="E297" s="18">
        <v>220456</v>
      </c>
    </row>
    <row r="298" spans="1:5">
      <c r="A298" s="20">
        <v>33</v>
      </c>
      <c r="B298" s="17" t="s">
        <v>81</v>
      </c>
      <c r="C298" s="18">
        <v>69558</v>
      </c>
      <c r="D298" s="18">
        <v>135178</v>
      </c>
      <c r="E298" s="18">
        <v>205172</v>
      </c>
    </row>
    <row r="299" spans="1:5">
      <c r="A299" s="20">
        <v>34</v>
      </c>
      <c r="B299" s="17" t="s">
        <v>50</v>
      </c>
      <c r="C299" s="18">
        <v>9415</v>
      </c>
      <c r="D299" s="18">
        <v>59777</v>
      </c>
      <c r="E299" s="18">
        <v>401163</v>
      </c>
    </row>
    <row r="300" spans="1:5">
      <c r="A300" s="20">
        <v>34</v>
      </c>
      <c r="B300" s="17" t="s">
        <v>51</v>
      </c>
      <c r="C300" s="18">
        <v>156647</v>
      </c>
      <c r="D300" s="18">
        <v>292378</v>
      </c>
      <c r="E300" s="18">
        <v>499809</v>
      </c>
    </row>
    <row r="301" spans="1:5">
      <c r="A301" s="20">
        <v>34</v>
      </c>
      <c r="B301" s="17" t="s">
        <v>52</v>
      </c>
      <c r="C301" s="18">
        <v>2440</v>
      </c>
      <c r="D301" s="18">
        <v>102597</v>
      </c>
      <c r="E301" s="18">
        <v>615311</v>
      </c>
    </row>
    <row r="302" spans="1:5">
      <c r="A302" s="20">
        <v>34</v>
      </c>
      <c r="B302" s="17" t="s">
        <v>53</v>
      </c>
      <c r="C302" s="18">
        <v>5056</v>
      </c>
      <c r="D302" s="18">
        <v>28092</v>
      </c>
      <c r="E302" s="18">
        <v>350426</v>
      </c>
    </row>
    <row r="303" spans="1:5">
      <c r="A303" s="20">
        <v>34</v>
      </c>
      <c r="B303" s="17" t="s">
        <v>54</v>
      </c>
      <c r="C303" s="18">
        <v>15657</v>
      </c>
      <c r="D303" s="18">
        <v>58383</v>
      </c>
      <c r="E303" s="18">
        <v>684344</v>
      </c>
    </row>
    <row r="304" spans="1:5">
      <c r="A304" s="20">
        <v>34</v>
      </c>
      <c r="B304" s="17" t="s">
        <v>55</v>
      </c>
      <c r="C304" s="18">
        <v>26340</v>
      </c>
      <c r="D304" s="18">
        <v>44623</v>
      </c>
      <c r="E304" s="18">
        <v>198455</v>
      </c>
    </row>
    <row r="305" spans="1:5">
      <c r="A305" s="20">
        <v>34</v>
      </c>
      <c r="B305" s="17" t="s">
        <v>56</v>
      </c>
      <c r="C305" s="18">
        <v>25772</v>
      </c>
      <c r="D305" s="18">
        <v>59956</v>
      </c>
      <c r="E305" s="18">
        <v>107951</v>
      </c>
    </row>
    <row r="306" spans="1:5">
      <c r="A306" s="20">
        <v>34</v>
      </c>
      <c r="B306" s="17" t="s">
        <v>57</v>
      </c>
      <c r="C306" s="18">
        <v>40943</v>
      </c>
      <c r="D306" s="18">
        <v>63072</v>
      </c>
      <c r="E306" s="18">
        <v>390043</v>
      </c>
    </row>
    <row r="307" spans="1:5">
      <c r="A307" s="20">
        <v>34</v>
      </c>
      <c r="B307" s="17" t="s">
        <v>58</v>
      </c>
      <c r="C307" s="18">
        <v>705</v>
      </c>
      <c r="D307" s="18">
        <v>104032</v>
      </c>
      <c r="E307" s="18">
        <v>321397</v>
      </c>
    </row>
    <row r="308" spans="1:5">
      <c r="A308" s="20">
        <v>34</v>
      </c>
      <c r="B308" s="17" t="s">
        <v>59</v>
      </c>
      <c r="C308" s="18">
        <v>0</v>
      </c>
      <c r="D308" s="18">
        <v>1750</v>
      </c>
      <c r="E308" s="18">
        <v>149307</v>
      </c>
    </row>
    <row r="309" spans="1:5">
      <c r="A309" s="20">
        <v>34</v>
      </c>
      <c r="B309" s="17" t="s">
        <v>60</v>
      </c>
      <c r="C309" s="18">
        <v>36788</v>
      </c>
      <c r="D309" s="18">
        <v>95062</v>
      </c>
      <c r="E309" s="18">
        <v>692032</v>
      </c>
    </row>
    <row r="310" spans="1:5">
      <c r="A310" s="20">
        <v>34</v>
      </c>
      <c r="B310" s="17" t="s">
        <v>61</v>
      </c>
      <c r="C310" s="18">
        <v>3576</v>
      </c>
      <c r="D310" s="18">
        <v>42240</v>
      </c>
      <c r="E310" s="18">
        <v>199531</v>
      </c>
    </row>
    <row r="311" spans="1:5">
      <c r="A311" s="20">
        <v>34</v>
      </c>
      <c r="B311" s="17" t="s">
        <v>62</v>
      </c>
      <c r="C311" s="18">
        <v>42869</v>
      </c>
      <c r="D311" s="18">
        <v>231716</v>
      </c>
      <c r="E311" s="18">
        <v>469819</v>
      </c>
    </row>
    <row r="312" spans="1:5">
      <c r="A312" s="20">
        <v>34</v>
      </c>
      <c r="B312" s="17" t="s">
        <v>63</v>
      </c>
      <c r="C312" s="18">
        <v>24589</v>
      </c>
      <c r="D312" s="18">
        <v>85024</v>
      </c>
      <c r="E312" s="18">
        <v>256872</v>
      </c>
    </row>
    <row r="313" spans="1:5">
      <c r="A313" s="20">
        <v>34</v>
      </c>
      <c r="B313" s="17" t="s">
        <v>64</v>
      </c>
      <c r="C313" s="18">
        <v>19808</v>
      </c>
      <c r="D313" s="18">
        <v>67640</v>
      </c>
      <c r="E313" s="18">
        <v>162118</v>
      </c>
    </row>
    <row r="314" spans="1:5">
      <c r="A314" s="20">
        <v>34</v>
      </c>
      <c r="B314" s="17" t="s">
        <v>65</v>
      </c>
      <c r="C314" s="18">
        <v>70165</v>
      </c>
      <c r="D314" s="18">
        <v>189065</v>
      </c>
      <c r="E314" s="18">
        <v>605371</v>
      </c>
    </row>
    <row r="315" spans="1:5">
      <c r="A315" s="20">
        <v>34</v>
      </c>
      <c r="B315" s="17" t="s">
        <v>66</v>
      </c>
      <c r="C315" s="18">
        <v>31289</v>
      </c>
      <c r="D315" s="18">
        <v>58480</v>
      </c>
      <c r="E315" s="18">
        <v>474915</v>
      </c>
    </row>
    <row r="316" spans="1:5">
      <c r="A316" s="20">
        <v>34</v>
      </c>
      <c r="B316" s="17" t="s">
        <v>67</v>
      </c>
      <c r="C316" s="18">
        <v>77460</v>
      </c>
      <c r="D316" s="18">
        <v>316181</v>
      </c>
      <c r="E316" s="18">
        <v>1244132</v>
      </c>
    </row>
    <row r="317" spans="1:5">
      <c r="A317" s="20">
        <v>34</v>
      </c>
      <c r="B317" s="17" t="s">
        <v>68</v>
      </c>
      <c r="C317" s="18">
        <v>0</v>
      </c>
      <c r="D317" s="18">
        <v>8614</v>
      </c>
      <c r="E317" s="18">
        <v>66669</v>
      </c>
    </row>
    <row r="318" spans="1:5">
      <c r="A318" s="20">
        <v>34</v>
      </c>
      <c r="B318" s="17" t="s">
        <v>69</v>
      </c>
      <c r="C318" s="18">
        <v>126064</v>
      </c>
      <c r="D318" s="18">
        <v>191203</v>
      </c>
      <c r="E318" s="18">
        <v>569351</v>
      </c>
    </row>
    <row r="319" spans="1:5">
      <c r="A319" s="20">
        <v>34</v>
      </c>
      <c r="B319" s="17" t="s">
        <v>70</v>
      </c>
      <c r="C319" s="18">
        <v>0</v>
      </c>
      <c r="D319" s="18">
        <v>180176</v>
      </c>
      <c r="E319" s="18">
        <v>265371</v>
      </c>
    </row>
    <row r="320" spans="1:5">
      <c r="A320" s="20">
        <v>34</v>
      </c>
      <c r="B320" s="17" t="s">
        <v>71</v>
      </c>
      <c r="C320" s="18">
        <v>19568</v>
      </c>
      <c r="D320" s="18">
        <v>90119</v>
      </c>
      <c r="E320" s="18">
        <v>522503</v>
      </c>
    </row>
    <row r="321" spans="1:5">
      <c r="A321" s="20">
        <v>34</v>
      </c>
      <c r="B321" s="17" t="s">
        <v>72</v>
      </c>
      <c r="C321" s="18">
        <v>17066</v>
      </c>
      <c r="D321" s="18">
        <v>120353</v>
      </c>
      <c r="E321" s="18">
        <v>442893</v>
      </c>
    </row>
    <row r="322" spans="1:5">
      <c r="A322" s="20">
        <v>34</v>
      </c>
      <c r="B322" s="17" t="s">
        <v>73</v>
      </c>
      <c r="C322" s="18">
        <v>63432</v>
      </c>
      <c r="D322" s="18">
        <v>89171</v>
      </c>
      <c r="E322" s="18">
        <v>462388</v>
      </c>
    </row>
    <row r="323" spans="1:5">
      <c r="A323" s="20">
        <v>34</v>
      </c>
      <c r="B323" s="17" t="s">
        <v>74</v>
      </c>
      <c r="C323" s="18">
        <v>3280</v>
      </c>
      <c r="D323" s="18">
        <v>67915</v>
      </c>
      <c r="E323" s="18">
        <v>986246</v>
      </c>
    </row>
    <row r="324" spans="1:5">
      <c r="A324" s="20">
        <v>34</v>
      </c>
      <c r="B324" s="17" t="s">
        <v>75</v>
      </c>
      <c r="C324" s="18">
        <v>29290</v>
      </c>
      <c r="D324" s="18">
        <v>80987</v>
      </c>
      <c r="E324" s="18">
        <v>378425</v>
      </c>
    </row>
    <row r="325" spans="1:5">
      <c r="A325" s="20">
        <v>34</v>
      </c>
      <c r="B325" s="17" t="s">
        <v>76</v>
      </c>
      <c r="C325" s="18">
        <v>43638</v>
      </c>
      <c r="D325" s="18">
        <v>86075</v>
      </c>
      <c r="E325" s="18">
        <v>291510</v>
      </c>
    </row>
    <row r="326" spans="1:5">
      <c r="A326" s="20">
        <v>34</v>
      </c>
      <c r="B326" s="17" t="s">
        <v>77</v>
      </c>
      <c r="C326" s="18">
        <v>17940</v>
      </c>
      <c r="D326" s="18">
        <v>50813</v>
      </c>
      <c r="E326" s="18">
        <v>94282</v>
      </c>
    </row>
    <row r="327" spans="1:5">
      <c r="A327" s="20">
        <v>34</v>
      </c>
      <c r="B327" s="17" t="s">
        <v>78</v>
      </c>
      <c r="C327" s="18">
        <v>55976</v>
      </c>
      <c r="D327" s="18">
        <v>187028</v>
      </c>
      <c r="E327" s="18">
        <v>689757</v>
      </c>
    </row>
    <row r="328" spans="1:5">
      <c r="A328" s="20">
        <v>34</v>
      </c>
      <c r="B328" s="17" t="s">
        <v>79</v>
      </c>
      <c r="C328" s="18">
        <v>87109</v>
      </c>
      <c r="D328" s="18">
        <v>124370</v>
      </c>
      <c r="E328" s="18">
        <v>503616</v>
      </c>
    </row>
    <row r="329" spans="1:5">
      <c r="A329" s="20">
        <v>34</v>
      </c>
      <c r="B329" s="17" t="s">
        <v>80</v>
      </c>
      <c r="C329" s="18">
        <v>108311</v>
      </c>
      <c r="D329" s="18">
        <v>167881</v>
      </c>
      <c r="E329" s="18">
        <v>705888</v>
      </c>
    </row>
    <row r="330" spans="1:5">
      <c r="A330" s="20">
        <v>34</v>
      </c>
      <c r="B330" s="17" t="s">
        <v>81</v>
      </c>
      <c r="C330" s="18">
        <v>4889</v>
      </c>
      <c r="D330" s="18">
        <v>249162</v>
      </c>
      <c r="E330" s="18">
        <v>465054</v>
      </c>
    </row>
    <row r="331" spans="1:5">
      <c r="A331" s="20">
        <v>36</v>
      </c>
      <c r="B331" s="17" t="s">
        <v>51</v>
      </c>
      <c r="C331" s="18">
        <v>0</v>
      </c>
      <c r="D331" s="18">
        <v>0</v>
      </c>
      <c r="E331" s="18">
        <v>22131</v>
      </c>
    </row>
    <row r="332" spans="1:5">
      <c r="A332" s="20">
        <v>36</v>
      </c>
      <c r="B332" s="17" t="s">
        <v>52</v>
      </c>
      <c r="C332" s="18">
        <v>820</v>
      </c>
      <c r="D332" s="18">
        <v>820</v>
      </c>
      <c r="E332" s="18">
        <v>10271</v>
      </c>
    </row>
    <row r="333" spans="1:5">
      <c r="A333" s="20">
        <v>36</v>
      </c>
      <c r="B333" s="17" t="s">
        <v>53</v>
      </c>
      <c r="C333" s="18">
        <v>0</v>
      </c>
      <c r="D333" s="18">
        <v>19710</v>
      </c>
      <c r="E333" s="18">
        <v>19710</v>
      </c>
    </row>
    <row r="334" spans="1:5">
      <c r="A334" s="20">
        <v>36</v>
      </c>
      <c r="B334" s="17" t="s">
        <v>54</v>
      </c>
      <c r="C334" s="18">
        <v>0</v>
      </c>
      <c r="D334" s="18">
        <v>0</v>
      </c>
      <c r="E334" s="18">
        <v>3822</v>
      </c>
    </row>
    <row r="335" spans="1:5">
      <c r="A335" s="20">
        <v>36</v>
      </c>
      <c r="B335" s="17" t="s">
        <v>55</v>
      </c>
      <c r="C335" s="18">
        <v>0</v>
      </c>
      <c r="D335" s="18">
        <v>8945</v>
      </c>
      <c r="E335" s="18">
        <v>8945</v>
      </c>
    </row>
    <row r="336" spans="1:5">
      <c r="A336" s="20">
        <v>36</v>
      </c>
      <c r="B336" s="17" t="s">
        <v>56</v>
      </c>
      <c r="C336" s="18">
        <v>0</v>
      </c>
      <c r="D336" s="18">
        <v>0</v>
      </c>
      <c r="E336" s="18">
        <v>8176</v>
      </c>
    </row>
    <row r="337" spans="1:5">
      <c r="A337" s="20">
        <v>36</v>
      </c>
      <c r="B337" s="17" t="s">
        <v>58</v>
      </c>
      <c r="C337" s="18">
        <v>0</v>
      </c>
      <c r="D337" s="18">
        <v>0</v>
      </c>
      <c r="E337" s="18">
        <v>1184</v>
      </c>
    </row>
    <row r="338" spans="1:5">
      <c r="A338" s="20">
        <v>36</v>
      </c>
      <c r="B338" s="17" t="s">
        <v>59</v>
      </c>
      <c r="C338" s="18">
        <v>8005</v>
      </c>
      <c r="D338" s="18">
        <v>15302</v>
      </c>
      <c r="E338" s="18">
        <v>20217</v>
      </c>
    </row>
    <row r="339" spans="1:5">
      <c r="A339" s="20">
        <v>36</v>
      </c>
      <c r="B339" s="17" t="s">
        <v>60</v>
      </c>
      <c r="C339" s="18">
        <v>1003</v>
      </c>
      <c r="D339" s="18">
        <v>1003</v>
      </c>
      <c r="E339" s="18">
        <v>66815</v>
      </c>
    </row>
    <row r="340" spans="1:5">
      <c r="A340" s="20">
        <v>36</v>
      </c>
      <c r="B340" s="17" t="s">
        <v>62</v>
      </c>
      <c r="C340" s="18">
        <v>0</v>
      </c>
      <c r="D340" s="18">
        <v>4335</v>
      </c>
      <c r="E340" s="18">
        <v>11335</v>
      </c>
    </row>
    <row r="341" spans="1:5">
      <c r="A341" s="20">
        <v>36</v>
      </c>
      <c r="B341" s="17" t="s">
        <v>63</v>
      </c>
      <c r="C341" s="18">
        <v>0</v>
      </c>
      <c r="D341" s="18">
        <v>0</v>
      </c>
      <c r="E341" s="18">
        <v>2999</v>
      </c>
    </row>
    <row r="342" spans="1:5">
      <c r="A342" s="20">
        <v>36</v>
      </c>
      <c r="B342" s="17" t="s">
        <v>64</v>
      </c>
      <c r="C342" s="18">
        <v>0</v>
      </c>
      <c r="D342" s="18">
        <v>9764</v>
      </c>
      <c r="E342" s="18">
        <v>9764</v>
      </c>
    </row>
    <row r="343" spans="1:5">
      <c r="A343" s="20">
        <v>36</v>
      </c>
      <c r="B343" s="17" t="s">
        <v>65</v>
      </c>
      <c r="C343" s="18">
        <v>849</v>
      </c>
      <c r="D343" s="18">
        <v>849</v>
      </c>
      <c r="E343" s="18">
        <v>5798</v>
      </c>
    </row>
    <row r="344" spans="1:5">
      <c r="A344" s="20">
        <v>36</v>
      </c>
      <c r="B344" s="17" t="s">
        <v>66</v>
      </c>
      <c r="C344" s="18">
        <v>22675</v>
      </c>
      <c r="D344" s="18">
        <v>22675</v>
      </c>
      <c r="E344" s="18">
        <v>24087</v>
      </c>
    </row>
    <row r="345" spans="1:5">
      <c r="A345" s="20">
        <v>36</v>
      </c>
      <c r="B345" s="17" t="s">
        <v>68</v>
      </c>
      <c r="C345" s="18">
        <v>56660</v>
      </c>
      <c r="D345" s="18">
        <v>186160</v>
      </c>
      <c r="E345" s="18">
        <v>212215</v>
      </c>
    </row>
    <row r="346" spans="1:5">
      <c r="A346" s="20">
        <v>36</v>
      </c>
      <c r="B346" s="17" t="s">
        <v>70</v>
      </c>
      <c r="C346" s="18">
        <v>47731</v>
      </c>
      <c r="D346" s="18">
        <v>59485</v>
      </c>
      <c r="E346" s="18">
        <v>193811</v>
      </c>
    </row>
    <row r="347" spans="1:5">
      <c r="A347" s="20">
        <v>36</v>
      </c>
      <c r="B347" s="17" t="s">
        <v>73</v>
      </c>
      <c r="C347" s="18">
        <v>0</v>
      </c>
      <c r="D347" s="18">
        <v>409</v>
      </c>
      <c r="E347" s="18">
        <v>409</v>
      </c>
    </row>
    <row r="348" spans="1:5">
      <c r="A348" s="20">
        <v>36</v>
      </c>
      <c r="B348" s="17" t="s">
        <v>75</v>
      </c>
      <c r="C348" s="18">
        <v>0</v>
      </c>
      <c r="D348" s="18">
        <v>4849</v>
      </c>
      <c r="E348" s="18">
        <v>84244</v>
      </c>
    </row>
    <row r="349" spans="1:5">
      <c r="A349" s="20">
        <v>36</v>
      </c>
      <c r="B349" s="17" t="s">
        <v>77</v>
      </c>
      <c r="C349" s="18">
        <v>0</v>
      </c>
      <c r="D349" s="18">
        <v>0</v>
      </c>
      <c r="E349" s="18">
        <v>3581</v>
      </c>
    </row>
    <row r="350" spans="1:5">
      <c r="A350" s="20">
        <v>36</v>
      </c>
      <c r="B350" s="17" t="s">
        <v>79</v>
      </c>
      <c r="C350" s="18">
        <v>0</v>
      </c>
      <c r="D350" s="18">
        <v>0</v>
      </c>
      <c r="E350" s="18">
        <v>1568</v>
      </c>
    </row>
    <row r="351" spans="1:5">
      <c r="A351" s="20">
        <v>37</v>
      </c>
      <c r="B351" s="17" t="s">
        <v>50</v>
      </c>
      <c r="C351" s="18">
        <v>2</v>
      </c>
      <c r="D351" s="18">
        <v>2</v>
      </c>
      <c r="E351" s="18">
        <v>5</v>
      </c>
    </row>
    <row r="352" spans="1:5">
      <c r="A352" s="20">
        <v>37</v>
      </c>
      <c r="B352" s="17" t="s">
        <v>51</v>
      </c>
      <c r="C352" s="18">
        <v>1</v>
      </c>
      <c r="D352" s="18">
        <v>1</v>
      </c>
      <c r="E352" s="18">
        <v>3</v>
      </c>
    </row>
    <row r="353" spans="1:5">
      <c r="A353" s="20">
        <v>37</v>
      </c>
      <c r="B353" s="17" t="s">
        <v>52</v>
      </c>
      <c r="C353" s="18">
        <v>0</v>
      </c>
      <c r="D353" s="18">
        <v>0</v>
      </c>
      <c r="E353" s="18">
        <v>1</v>
      </c>
    </row>
    <row r="354" spans="1:5">
      <c r="A354" s="20">
        <v>37</v>
      </c>
      <c r="B354" s="17" t="s">
        <v>54</v>
      </c>
      <c r="C354" s="18">
        <v>1</v>
      </c>
      <c r="D354" s="18">
        <v>2</v>
      </c>
      <c r="E354" s="18">
        <v>4</v>
      </c>
    </row>
    <row r="355" spans="1:5">
      <c r="A355" s="20">
        <v>37</v>
      </c>
      <c r="B355" s="17" t="s">
        <v>57</v>
      </c>
      <c r="C355" s="18">
        <v>0</v>
      </c>
      <c r="D355" s="18">
        <v>2</v>
      </c>
      <c r="E355" s="18">
        <v>2</v>
      </c>
    </row>
    <row r="356" spans="1:5">
      <c r="A356" s="20">
        <v>37</v>
      </c>
      <c r="B356" s="17" t="s">
        <v>58</v>
      </c>
      <c r="C356" s="18">
        <v>2</v>
      </c>
      <c r="D356" s="18">
        <v>4</v>
      </c>
      <c r="E356" s="18">
        <v>4</v>
      </c>
    </row>
    <row r="357" spans="1:5">
      <c r="A357" s="20">
        <v>37</v>
      </c>
      <c r="B357" s="17" t="s">
        <v>59</v>
      </c>
      <c r="C357" s="18">
        <v>0</v>
      </c>
      <c r="D357" s="18">
        <v>0</v>
      </c>
      <c r="E357" s="18">
        <v>1</v>
      </c>
    </row>
    <row r="358" spans="1:5">
      <c r="A358" s="20">
        <v>37</v>
      </c>
      <c r="B358" s="17" t="s">
        <v>60</v>
      </c>
      <c r="C358" s="18">
        <v>5</v>
      </c>
      <c r="D358" s="18">
        <v>5</v>
      </c>
      <c r="E358" s="18">
        <v>6</v>
      </c>
    </row>
    <row r="359" spans="1:5">
      <c r="A359" s="20">
        <v>37</v>
      </c>
      <c r="B359" s="17" t="s">
        <v>61</v>
      </c>
      <c r="C359" s="18">
        <v>0</v>
      </c>
      <c r="D359" s="18">
        <v>0</v>
      </c>
      <c r="E359" s="18">
        <v>1</v>
      </c>
    </row>
    <row r="360" spans="1:5">
      <c r="A360" s="20">
        <v>37</v>
      </c>
      <c r="B360" s="17" t="s">
        <v>62</v>
      </c>
      <c r="C360" s="18">
        <v>0</v>
      </c>
      <c r="D360" s="18">
        <v>1</v>
      </c>
      <c r="E360" s="18">
        <v>2</v>
      </c>
    </row>
    <row r="361" spans="1:5">
      <c r="A361" s="20">
        <v>37</v>
      </c>
      <c r="B361" s="17" t="s">
        <v>63</v>
      </c>
      <c r="C361" s="18">
        <v>0</v>
      </c>
      <c r="D361" s="18">
        <v>0</v>
      </c>
      <c r="E361" s="18">
        <v>1</v>
      </c>
    </row>
    <row r="362" spans="1:5">
      <c r="A362" s="20">
        <v>37</v>
      </c>
      <c r="B362" s="17" t="s">
        <v>64</v>
      </c>
      <c r="C362" s="18">
        <v>0</v>
      </c>
      <c r="D362" s="18">
        <v>1</v>
      </c>
      <c r="E362" s="18">
        <v>2</v>
      </c>
    </row>
    <row r="363" spans="1:5">
      <c r="A363" s="20">
        <v>37</v>
      </c>
      <c r="B363" s="17" t="s">
        <v>65</v>
      </c>
      <c r="C363" s="18">
        <v>1</v>
      </c>
      <c r="D363" s="18">
        <v>4</v>
      </c>
      <c r="E363" s="18">
        <v>9</v>
      </c>
    </row>
    <row r="364" spans="1:5">
      <c r="A364" s="20">
        <v>37</v>
      </c>
      <c r="B364" s="17" t="s">
        <v>67</v>
      </c>
      <c r="C364" s="18">
        <v>2</v>
      </c>
      <c r="D364" s="18">
        <v>5</v>
      </c>
      <c r="E364" s="18">
        <v>6</v>
      </c>
    </row>
    <row r="365" spans="1:5">
      <c r="A365" s="20">
        <v>37</v>
      </c>
      <c r="B365" s="17" t="s">
        <v>69</v>
      </c>
      <c r="C365" s="18">
        <v>1</v>
      </c>
      <c r="D365" s="18">
        <v>2</v>
      </c>
      <c r="E365" s="18">
        <v>3</v>
      </c>
    </row>
    <row r="366" spans="1:5">
      <c r="A366" s="20">
        <v>37</v>
      </c>
      <c r="B366" s="17" t="s">
        <v>71</v>
      </c>
      <c r="C366" s="18">
        <v>1</v>
      </c>
      <c r="D366" s="18">
        <v>2</v>
      </c>
      <c r="E366" s="18">
        <v>4</v>
      </c>
    </row>
    <row r="367" spans="1:5">
      <c r="A367" s="20">
        <v>37</v>
      </c>
      <c r="B367" s="17" t="s">
        <v>72</v>
      </c>
      <c r="C367" s="18">
        <v>1</v>
      </c>
      <c r="D367" s="18">
        <v>1</v>
      </c>
      <c r="E367" s="18">
        <v>2</v>
      </c>
    </row>
    <row r="368" spans="1:5">
      <c r="A368" s="20">
        <v>37</v>
      </c>
      <c r="B368" s="17" t="s">
        <v>74</v>
      </c>
      <c r="C368" s="18">
        <v>1</v>
      </c>
      <c r="D368" s="18">
        <v>1</v>
      </c>
      <c r="E368" s="18">
        <v>3</v>
      </c>
    </row>
    <row r="369" spans="1:5">
      <c r="A369" s="20">
        <v>37</v>
      </c>
      <c r="B369" s="17" t="s">
        <v>75</v>
      </c>
      <c r="C369" s="18">
        <v>2</v>
      </c>
      <c r="D369" s="18">
        <v>2</v>
      </c>
      <c r="E369" s="18">
        <v>2</v>
      </c>
    </row>
    <row r="370" spans="1:5">
      <c r="A370" s="20">
        <v>37</v>
      </c>
      <c r="B370" s="17" t="s">
        <v>76</v>
      </c>
      <c r="C370" s="18">
        <v>1</v>
      </c>
      <c r="D370" s="18">
        <v>3</v>
      </c>
      <c r="E370" s="18">
        <v>9</v>
      </c>
    </row>
    <row r="371" spans="1:5">
      <c r="A371" s="20">
        <v>37</v>
      </c>
      <c r="B371" s="17" t="s">
        <v>78</v>
      </c>
      <c r="C371" s="18">
        <v>0</v>
      </c>
      <c r="D371" s="18">
        <v>2</v>
      </c>
      <c r="E371" s="18">
        <v>6</v>
      </c>
    </row>
    <row r="372" spans="1:5">
      <c r="A372" s="20">
        <v>37</v>
      </c>
      <c r="B372" s="17" t="s">
        <v>79</v>
      </c>
      <c r="C372" s="18">
        <v>0</v>
      </c>
      <c r="D372" s="18">
        <v>4</v>
      </c>
      <c r="E372" s="18">
        <v>4</v>
      </c>
    </row>
    <row r="373" spans="1:5">
      <c r="A373" s="20">
        <v>37</v>
      </c>
      <c r="B373" s="17" t="s">
        <v>80</v>
      </c>
      <c r="C373" s="18">
        <v>0</v>
      </c>
      <c r="D373" s="18">
        <v>0</v>
      </c>
      <c r="E373" s="18">
        <v>4</v>
      </c>
    </row>
    <row r="374" spans="1:5">
      <c r="A374" s="20">
        <v>37</v>
      </c>
      <c r="B374" s="17" t="s">
        <v>81</v>
      </c>
      <c r="C374" s="18">
        <v>0</v>
      </c>
      <c r="D374" s="18">
        <v>0</v>
      </c>
      <c r="E374" s="18">
        <v>2</v>
      </c>
    </row>
    <row r="375" spans="1:5">
      <c r="A375" s="20">
        <v>38</v>
      </c>
      <c r="B375" s="17" t="s">
        <v>50</v>
      </c>
      <c r="C375" s="18">
        <v>10493</v>
      </c>
      <c r="D375" s="18">
        <v>10546</v>
      </c>
      <c r="E375" s="18">
        <v>10682</v>
      </c>
    </row>
    <row r="376" spans="1:5">
      <c r="A376" s="20">
        <v>38</v>
      </c>
      <c r="B376" s="17" t="s">
        <v>51</v>
      </c>
      <c r="C376" s="18">
        <v>13434</v>
      </c>
      <c r="D376" s="18">
        <v>13945</v>
      </c>
      <c r="E376" s="18">
        <v>14204</v>
      </c>
    </row>
    <row r="377" spans="1:5">
      <c r="A377" s="20">
        <v>38</v>
      </c>
      <c r="B377" s="17" t="s">
        <v>52</v>
      </c>
      <c r="C377" s="18">
        <v>19405</v>
      </c>
      <c r="D377" s="18">
        <v>19843</v>
      </c>
      <c r="E377" s="18">
        <v>19956</v>
      </c>
    </row>
    <row r="378" spans="1:5">
      <c r="A378" s="20">
        <v>38</v>
      </c>
      <c r="B378" s="17" t="s">
        <v>53</v>
      </c>
      <c r="C378" s="18">
        <v>17985</v>
      </c>
      <c r="D378" s="18">
        <v>18602</v>
      </c>
      <c r="E378" s="18">
        <v>18999</v>
      </c>
    </row>
    <row r="379" spans="1:5">
      <c r="A379" s="20">
        <v>38</v>
      </c>
      <c r="B379" s="17" t="s">
        <v>54</v>
      </c>
      <c r="C379" s="18">
        <v>8450</v>
      </c>
      <c r="D379" s="18">
        <v>8606</v>
      </c>
      <c r="E379" s="18">
        <v>8859</v>
      </c>
    </row>
    <row r="380" spans="1:5">
      <c r="A380" s="20">
        <v>38</v>
      </c>
      <c r="B380" s="17" t="s">
        <v>55</v>
      </c>
      <c r="C380" s="18">
        <v>4163</v>
      </c>
      <c r="D380" s="18">
        <v>4342</v>
      </c>
      <c r="E380" s="18">
        <v>4598</v>
      </c>
    </row>
    <row r="381" spans="1:5">
      <c r="A381" s="20">
        <v>38</v>
      </c>
      <c r="B381" s="17" t="s">
        <v>56</v>
      </c>
      <c r="C381" s="18">
        <v>1061</v>
      </c>
      <c r="D381" s="18">
        <v>1325</v>
      </c>
      <c r="E381" s="18">
        <v>1418</v>
      </c>
    </row>
    <row r="382" spans="1:5">
      <c r="A382" s="20">
        <v>38</v>
      </c>
      <c r="B382" s="17" t="s">
        <v>57</v>
      </c>
      <c r="C382" s="18">
        <v>3689</v>
      </c>
      <c r="D382" s="18">
        <v>3756</v>
      </c>
      <c r="E382" s="18">
        <v>3774</v>
      </c>
    </row>
    <row r="383" spans="1:5">
      <c r="A383" s="20">
        <v>38</v>
      </c>
      <c r="B383" s="17" t="s">
        <v>58</v>
      </c>
      <c r="C383" s="18">
        <v>6480</v>
      </c>
      <c r="D383" s="18">
        <v>6724</v>
      </c>
      <c r="E383" s="18">
        <v>6792</v>
      </c>
    </row>
    <row r="384" spans="1:5">
      <c r="A384" s="20">
        <v>38</v>
      </c>
      <c r="B384" s="17" t="s">
        <v>59</v>
      </c>
      <c r="C384" s="18">
        <v>604</v>
      </c>
      <c r="D384" s="18">
        <v>723</v>
      </c>
      <c r="E384" s="18">
        <v>919</v>
      </c>
    </row>
    <row r="385" spans="1:5">
      <c r="A385" s="20">
        <v>38</v>
      </c>
      <c r="B385" s="17" t="s">
        <v>60</v>
      </c>
      <c r="C385" s="18">
        <v>11940</v>
      </c>
      <c r="D385" s="18">
        <v>12606</v>
      </c>
      <c r="E385" s="18">
        <v>13312</v>
      </c>
    </row>
    <row r="386" spans="1:5">
      <c r="A386" s="20">
        <v>38</v>
      </c>
      <c r="B386" s="17" t="s">
        <v>61</v>
      </c>
      <c r="C386" s="18">
        <v>5683</v>
      </c>
      <c r="D386" s="18">
        <v>5943</v>
      </c>
      <c r="E386" s="18">
        <v>6167</v>
      </c>
    </row>
    <row r="387" spans="1:5">
      <c r="A387" s="20">
        <v>38</v>
      </c>
      <c r="B387" s="17" t="s">
        <v>62</v>
      </c>
      <c r="C387" s="18">
        <v>10367</v>
      </c>
      <c r="D387" s="18">
        <v>10637</v>
      </c>
      <c r="E387" s="18">
        <v>11059</v>
      </c>
    </row>
    <row r="388" spans="1:5">
      <c r="A388" s="20">
        <v>38</v>
      </c>
      <c r="B388" s="17" t="s">
        <v>63</v>
      </c>
      <c r="C388" s="18">
        <v>4245</v>
      </c>
      <c r="D388" s="18">
        <v>4365</v>
      </c>
      <c r="E388" s="18">
        <v>4446</v>
      </c>
    </row>
    <row r="389" spans="1:5">
      <c r="A389" s="20">
        <v>38</v>
      </c>
      <c r="B389" s="17" t="s">
        <v>64</v>
      </c>
      <c r="C389" s="18">
        <v>6965</v>
      </c>
      <c r="D389" s="18">
        <v>7058</v>
      </c>
      <c r="E389" s="18">
        <v>7092</v>
      </c>
    </row>
    <row r="390" spans="1:5">
      <c r="A390" s="20">
        <v>38</v>
      </c>
      <c r="B390" s="17" t="s">
        <v>65</v>
      </c>
      <c r="C390" s="18">
        <v>9578</v>
      </c>
      <c r="D390" s="18">
        <v>10260</v>
      </c>
      <c r="E390" s="18">
        <v>10452</v>
      </c>
    </row>
    <row r="391" spans="1:5">
      <c r="A391" s="20">
        <v>38</v>
      </c>
      <c r="B391" s="17" t="s">
        <v>66</v>
      </c>
      <c r="C391" s="18">
        <v>7475</v>
      </c>
      <c r="D391" s="18">
        <v>8528</v>
      </c>
      <c r="E391" s="18">
        <v>8749</v>
      </c>
    </row>
    <row r="392" spans="1:5">
      <c r="A392" s="20">
        <v>38</v>
      </c>
      <c r="B392" s="17" t="s">
        <v>67</v>
      </c>
      <c r="C392" s="18">
        <v>11919</v>
      </c>
      <c r="D392" s="18">
        <v>12261</v>
      </c>
      <c r="E392" s="18">
        <v>12404</v>
      </c>
    </row>
    <row r="393" spans="1:5">
      <c r="A393" s="20">
        <v>38</v>
      </c>
      <c r="B393" s="17" t="s">
        <v>68</v>
      </c>
      <c r="C393" s="18">
        <v>4308</v>
      </c>
      <c r="D393" s="18">
        <v>4435</v>
      </c>
      <c r="E393" s="18">
        <v>4867</v>
      </c>
    </row>
    <row r="394" spans="1:5">
      <c r="A394" s="20">
        <v>38</v>
      </c>
      <c r="B394" s="17" t="s">
        <v>69</v>
      </c>
      <c r="C394" s="18">
        <v>17618</v>
      </c>
      <c r="D394" s="18">
        <v>17780</v>
      </c>
      <c r="E394" s="18">
        <v>17923</v>
      </c>
    </row>
    <row r="395" spans="1:5">
      <c r="A395" s="20">
        <v>38</v>
      </c>
      <c r="B395" s="17" t="s">
        <v>70</v>
      </c>
      <c r="C395" s="18">
        <v>3180</v>
      </c>
      <c r="D395" s="18">
        <v>3684</v>
      </c>
      <c r="E395" s="18">
        <v>3767</v>
      </c>
    </row>
    <row r="396" spans="1:5">
      <c r="A396" s="20">
        <v>38</v>
      </c>
      <c r="B396" s="17" t="s">
        <v>71</v>
      </c>
      <c r="C396" s="18">
        <v>12418</v>
      </c>
      <c r="D396" s="18">
        <v>12638</v>
      </c>
      <c r="E396" s="18">
        <v>12984</v>
      </c>
    </row>
    <row r="397" spans="1:5">
      <c r="A397" s="20">
        <v>38</v>
      </c>
      <c r="B397" s="17" t="s">
        <v>72</v>
      </c>
      <c r="C397" s="18">
        <v>15091</v>
      </c>
      <c r="D397" s="18">
        <v>15773</v>
      </c>
      <c r="E397" s="18">
        <v>15977</v>
      </c>
    </row>
    <row r="398" spans="1:5">
      <c r="A398" s="20">
        <v>38</v>
      </c>
      <c r="B398" s="17" t="s">
        <v>73</v>
      </c>
      <c r="C398" s="18">
        <v>11456</v>
      </c>
      <c r="D398" s="18">
        <v>11620</v>
      </c>
      <c r="E398" s="18">
        <v>11726</v>
      </c>
    </row>
    <row r="399" spans="1:5">
      <c r="A399" s="20">
        <v>38</v>
      </c>
      <c r="B399" s="17" t="s">
        <v>74</v>
      </c>
      <c r="C399" s="18">
        <v>12774</v>
      </c>
      <c r="D399" s="18">
        <v>12927</v>
      </c>
      <c r="E399" s="18">
        <v>13108</v>
      </c>
    </row>
    <row r="400" spans="1:5">
      <c r="A400" s="20">
        <v>38</v>
      </c>
      <c r="B400" s="17" t="s">
        <v>75</v>
      </c>
      <c r="C400" s="18">
        <v>10197</v>
      </c>
      <c r="D400" s="18">
        <v>10811</v>
      </c>
      <c r="E400" s="18">
        <v>11107</v>
      </c>
    </row>
    <row r="401" spans="1:5">
      <c r="A401" s="20">
        <v>38</v>
      </c>
      <c r="B401" s="17" t="s">
        <v>76</v>
      </c>
      <c r="C401" s="18">
        <v>3139</v>
      </c>
      <c r="D401" s="18">
        <v>3253</v>
      </c>
      <c r="E401" s="18">
        <v>3270</v>
      </c>
    </row>
    <row r="402" spans="1:5">
      <c r="A402" s="20">
        <v>38</v>
      </c>
      <c r="B402" s="17" t="s">
        <v>77</v>
      </c>
      <c r="C402" s="18">
        <v>1399</v>
      </c>
      <c r="D402" s="18">
        <v>1655</v>
      </c>
      <c r="E402" s="18">
        <v>1851</v>
      </c>
    </row>
    <row r="403" spans="1:5">
      <c r="A403" s="20">
        <v>38</v>
      </c>
      <c r="B403" s="17" t="s">
        <v>78</v>
      </c>
      <c r="C403" s="18">
        <v>13742</v>
      </c>
      <c r="D403" s="18">
        <v>14413</v>
      </c>
      <c r="E403" s="18">
        <v>15145</v>
      </c>
    </row>
    <row r="404" spans="1:5">
      <c r="A404" s="20">
        <v>38</v>
      </c>
      <c r="B404" s="17" t="s">
        <v>79</v>
      </c>
      <c r="C404" s="18">
        <v>9256</v>
      </c>
      <c r="D404" s="18">
        <v>9634</v>
      </c>
      <c r="E404" s="18">
        <v>9712</v>
      </c>
    </row>
    <row r="405" spans="1:5">
      <c r="A405" s="20">
        <v>38</v>
      </c>
      <c r="B405" s="17" t="s">
        <v>80</v>
      </c>
      <c r="C405" s="18">
        <v>10920</v>
      </c>
      <c r="D405" s="18">
        <v>12760</v>
      </c>
      <c r="E405" s="18">
        <v>13025</v>
      </c>
    </row>
    <row r="406" spans="1:5">
      <c r="A406" s="20">
        <v>38</v>
      </c>
      <c r="B406" s="17" t="s">
        <v>81</v>
      </c>
      <c r="C406" s="18">
        <v>11795</v>
      </c>
      <c r="D406" s="18">
        <v>11920</v>
      </c>
      <c r="E406" s="18">
        <v>12041</v>
      </c>
    </row>
    <row r="407" spans="1:5">
      <c r="A407" s="20">
        <v>40</v>
      </c>
      <c r="B407" s="17" t="s">
        <v>50</v>
      </c>
      <c r="C407" s="18">
        <v>1766</v>
      </c>
      <c r="D407" s="18">
        <v>4696</v>
      </c>
      <c r="E407" s="18">
        <v>8333</v>
      </c>
    </row>
    <row r="408" spans="1:5">
      <c r="A408" s="20">
        <v>40</v>
      </c>
      <c r="B408" s="17" t="s">
        <v>51</v>
      </c>
      <c r="C408" s="18">
        <v>3878</v>
      </c>
      <c r="D408" s="18">
        <v>6663</v>
      </c>
      <c r="E408" s="18">
        <v>20135</v>
      </c>
    </row>
    <row r="409" spans="1:5">
      <c r="A409" s="20">
        <v>40</v>
      </c>
      <c r="B409" s="17" t="s">
        <v>52</v>
      </c>
      <c r="C409" s="18">
        <v>3442</v>
      </c>
      <c r="D409" s="18">
        <v>3980</v>
      </c>
      <c r="E409" s="18">
        <v>22721</v>
      </c>
    </row>
    <row r="410" spans="1:5">
      <c r="A410" s="20">
        <v>40</v>
      </c>
      <c r="B410" s="17" t="s">
        <v>53</v>
      </c>
      <c r="C410" s="18">
        <v>8717</v>
      </c>
      <c r="D410" s="18">
        <v>13996</v>
      </c>
      <c r="E410" s="18">
        <v>22279</v>
      </c>
    </row>
    <row r="411" spans="1:5">
      <c r="A411" s="20">
        <v>40</v>
      </c>
      <c r="B411" s="17" t="s">
        <v>54</v>
      </c>
      <c r="C411" s="18">
        <v>614</v>
      </c>
      <c r="D411" s="18">
        <v>1848</v>
      </c>
      <c r="E411" s="18">
        <v>5412</v>
      </c>
    </row>
    <row r="412" spans="1:5">
      <c r="A412" s="20">
        <v>40</v>
      </c>
      <c r="B412" s="17" t="s">
        <v>55</v>
      </c>
      <c r="C412" s="18">
        <v>4306</v>
      </c>
      <c r="D412" s="18">
        <v>5103</v>
      </c>
      <c r="E412" s="18">
        <v>12898</v>
      </c>
    </row>
    <row r="413" spans="1:5">
      <c r="A413" s="20">
        <v>40</v>
      </c>
      <c r="B413" s="17" t="s">
        <v>56</v>
      </c>
      <c r="C413" s="18">
        <v>9668</v>
      </c>
      <c r="D413" s="18">
        <v>12992</v>
      </c>
      <c r="E413" s="18">
        <v>24313</v>
      </c>
    </row>
    <row r="414" spans="1:5">
      <c r="A414" s="20">
        <v>40</v>
      </c>
      <c r="B414" s="17" t="s">
        <v>57</v>
      </c>
      <c r="C414" s="18">
        <v>4644</v>
      </c>
      <c r="D414" s="18">
        <v>5629</v>
      </c>
      <c r="E414" s="18">
        <v>15975</v>
      </c>
    </row>
    <row r="415" spans="1:5">
      <c r="A415" s="20">
        <v>40</v>
      </c>
      <c r="B415" s="17" t="s">
        <v>58</v>
      </c>
      <c r="C415" s="18">
        <v>1110</v>
      </c>
      <c r="D415" s="18">
        <v>2745</v>
      </c>
      <c r="E415" s="18">
        <v>6078</v>
      </c>
    </row>
    <row r="416" spans="1:5">
      <c r="A416" s="20">
        <v>40</v>
      </c>
      <c r="B416" s="17" t="s">
        <v>59</v>
      </c>
      <c r="C416" s="18">
        <v>2756</v>
      </c>
      <c r="D416" s="18">
        <v>5407</v>
      </c>
      <c r="E416" s="18">
        <v>11070</v>
      </c>
    </row>
    <row r="417" spans="1:5">
      <c r="A417" s="20">
        <v>40</v>
      </c>
      <c r="B417" s="17" t="s">
        <v>60</v>
      </c>
      <c r="C417" s="18">
        <v>2292</v>
      </c>
      <c r="D417" s="18">
        <v>4218</v>
      </c>
      <c r="E417" s="18">
        <v>37530</v>
      </c>
    </row>
    <row r="418" spans="1:5">
      <c r="A418" s="20">
        <v>40</v>
      </c>
      <c r="B418" s="17" t="s">
        <v>61</v>
      </c>
      <c r="C418" s="18">
        <v>706</v>
      </c>
      <c r="D418" s="18">
        <v>1935</v>
      </c>
      <c r="E418" s="18">
        <v>5215</v>
      </c>
    </row>
    <row r="419" spans="1:5">
      <c r="A419" s="20">
        <v>40</v>
      </c>
      <c r="B419" s="17" t="s">
        <v>62</v>
      </c>
      <c r="C419" s="18">
        <v>2389</v>
      </c>
      <c r="D419" s="18">
        <v>4006</v>
      </c>
      <c r="E419" s="18">
        <v>14746</v>
      </c>
    </row>
    <row r="420" spans="1:5">
      <c r="A420" s="20">
        <v>40</v>
      </c>
      <c r="B420" s="17" t="s">
        <v>63</v>
      </c>
      <c r="C420" s="18">
        <v>1036</v>
      </c>
      <c r="D420" s="18">
        <v>1527</v>
      </c>
      <c r="E420" s="18">
        <v>12351</v>
      </c>
    </row>
    <row r="421" spans="1:5">
      <c r="A421" s="20">
        <v>40</v>
      </c>
      <c r="B421" s="17" t="s">
        <v>64</v>
      </c>
      <c r="C421" s="18">
        <v>952</v>
      </c>
      <c r="D421" s="18">
        <v>1527</v>
      </c>
      <c r="E421" s="18">
        <v>8544</v>
      </c>
    </row>
    <row r="422" spans="1:5">
      <c r="A422" s="20">
        <v>40</v>
      </c>
      <c r="B422" s="17" t="s">
        <v>65</v>
      </c>
      <c r="C422" s="18">
        <v>3710</v>
      </c>
      <c r="D422" s="18">
        <v>7052</v>
      </c>
      <c r="E422" s="18">
        <v>11677</v>
      </c>
    </row>
    <row r="423" spans="1:5">
      <c r="A423" s="20">
        <v>40</v>
      </c>
      <c r="B423" s="17" t="s">
        <v>66</v>
      </c>
      <c r="C423" s="18">
        <v>9245</v>
      </c>
      <c r="D423" s="18">
        <v>19933</v>
      </c>
      <c r="E423" s="18">
        <v>28331</v>
      </c>
    </row>
    <row r="424" spans="1:5">
      <c r="A424" s="20">
        <v>40</v>
      </c>
      <c r="B424" s="17" t="s">
        <v>67</v>
      </c>
      <c r="C424" s="18">
        <v>2874</v>
      </c>
      <c r="D424" s="18">
        <v>6492</v>
      </c>
      <c r="E424" s="18">
        <v>10305</v>
      </c>
    </row>
    <row r="425" spans="1:5">
      <c r="A425" s="20">
        <v>40</v>
      </c>
      <c r="B425" s="17" t="s">
        <v>68</v>
      </c>
      <c r="C425" s="18">
        <v>2851</v>
      </c>
      <c r="D425" s="18">
        <v>6378</v>
      </c>
      <c r="E425" s="18">
        <v>13798</v>
      </c>
    </row>
    <row r="426" spans="1:5">
      <c r="A426" s="20">
        <v>40</v>
      </c>
      <c r="B426" s="17" t="s">
        <v>69</v>
      </c>
      <c r="C426" s="18">
        <v>3512</v>
      </c>
      <c r="D426" s="18">
        <v>5052</v>
      </c>
      <c r="E426" s="18">
        <v>7032</v>
      </c>
    </row>
    <row r="427" spans="1:5">
      <c r="A427" s="20">
        <v>40</v>
      </c>
      <c r="B427" s="17" t="s">
        <v>70</v>
      </c>
      <c r="C427" s="18">
        <v>904</v>
      </c>
      <c r="D427" s="18">
        <v>1494</v>
      </c>
      <c r="E427" s="18">
        <v>7117</v>
      </c>
    </row>
    <row r="428" spans="1:5">
      <c r="A428" s="20">
        <v>40</v>
      </c>
      <c r="B428" s="17" t="s">
        <v>71</v>
      </c>
      <c r="C428" s="18">
        <v>2371</v>
      </c>
      <c r="D428" s="18">
        <v>3810</v>
      </c>
      <c r="E428" s="18">
        <v>10308</v>
      </c>
    </row>
    <row r="429" spans="1:5">
      <c r="A429" s="20">
        <v>40</v>
      </c>
      <c r="B429" s="17" t="s">
        <v>72</v>
      </c>
      <c r="C429" s="18">
        <v>2803</v>
      </c>
      <c r="D429" s="18">
        <v>3960</v>
      </c>
      <c r="E429" s="18">
        <v>5972</v>
      </c>
    </row>
    <row r="430" spans="1:5">
      <c r="A430" s="20">
        <v>40</v>
      </c>
      <c r="B430" s="17" t="s">
        <v>73</v>
      </c>
      <c r="C430" s="18">
        <v>964</v>
      </c>
      <c r="D430" s="18">
        <v>2072</v>
      </c>
      <c r="E430" s="18">
        <v>6055</v>
      </c>
    </row>
    <row r="431" spans="1:5">
      <c r="A431" s="20">
        <v>40</v>
      </c>
      <c r="B431" s="17" t="s">
        <v>74</v>
      </c>
      <c r="C431" s="18">
        <v>5188</v>
      </c>
      <c r="D431" s="18">
        <v>7443</v>
      </c>
      <c r="E431" s="18">
        <v>10718</v>
      </c>
    </row>
    <row r="432" spans="1:5">
      <c r="A432" s="20">
        <v>40</v>
      </c>
      <c r="B432" s="17" t="s">
        <v>76</v>
      </c>
      <c r="C432" s="18">
        <v>3063</v>
      </c>
      <c r="D432" s="18">
        <v>6221</v>
      </c>
      <c r="E432" s="18">
        <v>27998</v>
      </c>
    </row>
    <row r="433" spans="1:5">
      <c r="A433" s="20">
        <v>40</v>
      </c>
      <c r="B433" s="17" t="s">
        <v>77</v>
      </c>
      <c r="C433" s="18">
        <v>2624</v>
      </c>
      <c r="D433" s="18">
        <v>4446</v>
      </c>
      <c r="E433" s="18">
        <v>7816</v>
      </c>
    </row>
    <row r="434" spans="1:5">
      <c r="A434" s="20">
        <v>40</v>
      </c>
      <c r="B434" s="17" t="s">
        <v>78</v>
      </c>
      <c r="C434" s="18">
        <v>120176</v>
      </c>
      <c r="D434" s="18">
        <v>136800</v>
      </c>
      <c r="E434" s="18">
        <v>175148</v>
      </c>
    </row>
    <row r="435" spans="1:5">
      <c r="A435" s="20">
        <v>40</v>
      </c>
      <c r="B435" s="17" t="s">
        <v>79</v>
      </c>
      <c r="C435" s="18">
        <v>1559</v>
      </c>
      <c r="D435" s="18">
        <v>2536</v>
      </c>
      <c r="E435" s="18">
        <v>4451</v>
      </c>
    </row>
    <row r="436" spans="1:5">
      <c r="A436" s="20">
        <v>40</v>
      </c>
      <c r="B436" s="17" t="s">
        <v>80</v>
      </c>
      <c r="C436" s="18">
        <v>3038</v>
      </c>
      <c r="D436" s="18">
        <v>6194</v>
      </c>
      <c r="E436" s="18">
        <v>13078</v>
      </c>
    </row>
    <row r="437" spans="1:5">
      <c r="A437" s="20">
        <v>40</v>
      </c>
      <c r="B437" s="17" t="s">
        <v>81</v>
      </c>
      <c r="C437" s="18">
        <v>2382</v>
      </c>
      <c r="D437" s="18">
        <v>3338</v>
      </c>
      <c r="E437" s="18">
        <v>7973</v>
      </c>
    </row>
    <row r="438" spans="1:5">
      <c r="A438" s="19">
        <v>41</v>
      </c>
      <c r="B438" s="17" t="s">
        <v>80</v>
      </c>
      <c r="C438" s="18">
        <v>0</v>
      </c>
      <c r="D438" s="18">
        <v>1</v>
      </c>
      <c r="E438" s="18">
        <v>1</v>
      </c>
    </row>
    <row r="439" spans="1:5">
      <c r="A439" s="20">
        <v>43</v>
      </c>
      <c r="B439" s="17" t="s">
        <v>51</v>
      </c>
      <c r="C439" s="18">
        <v>0</v>
      </c>
      <c r="D439" s="18">
        <v>0</v>
      </c>
      <c r="E439" s="18">
        <v>7</v>
      </c>
    </row>
    <row r="440" spans="1:5">
      <c r="A440" s="20">
        <v>43</v>
      </c>
      <c r="B440" s="17" t="s">
        <v>52</v>
      </c>
      <c r="C440" s="18">
        <v>1</v>
      </c>
      <c r="D440" s="18">
        <v>1</v>
      </c>
      <c r="E440" s="18">
        <v>1</v>
      </c>
    </row>
    <row r="441" spans="1:5">
      <c r="A441" s="20">
        <v>43</v>
      </c>
      <c r="B441" s="17" t="s">
        <v>57</v>
      </c>
      <c r="C441" s="18">
        <v>2</v>
      </c>
      <c r="D441" s="18">
        <v>2</v>
      </c>
      <c r="E441" s="18">
        <v>2</v>
      </c>
    </row>
    <row r="442" spans="1:5">
      <c r="A442" s="20">
        <v>43</v>
      </c>
      <c r="B442" s="17" t="s">
        <v>60</v>
      </c>
      <c r="C442" s="18">
        <v>5</v>
      </c>
      <c r="D442" s="18">
        <v>5</v>
      </c>
      <c r="E442" s="18">
        <v>9</v>
      </c>
    </row>
    <row r="443" spans="1:5">
      <c r="A443" s="20">
        <v>43</v>
      </c>
      <c r="B443" s="17" t="s">
        <v>61</v>
      </c>
      <c r="C443" s="18">
        <v>2</v>
      </c>
      <c r="D443" s="18">
        <v>2</v>
      </c>
      <c r="E443" s="18">
        <v>2</v>
      </c>
    </row>
    <row r="444" spans="1:5">
      <c r="A444" s="20">
        <v>43</v>
      </c>
      <c r="B444" s="17" t="s">
        <v>65</v>
      </c>
      <c r="C444" s="18">
        <v>0</v>
      </c>
      <c r="D444" s="18">
        <v>0</v>
      </c>
      <c r="E444" s="18">
        <v>2</v>
      </c>
    </row>
    <row r="445" spans="1:5">
      <c r="A445" s="20">
        <v>43</v>
      </c>
      <c r="B445" s="17" t="s">
        <v>66</v>
      </c>
      <c r="C445" s="18">
        <v>1</v>
      </c>
      <c r="D445" s="18">
        <v>1</v>
      </c>
      <c r="E445" s="18">
        <v>1</v>
      </c>
    </row>
    <row r="446" spans="1:5">
      <c r="A446" s="20">
        <v>43</v>
      </c>
      <c r="B446" s="17" t="s">
        <v>67</v>
      </c>
      <c r="C446" s="18">
        <v>3</v>
      </c>
      <c r="D446" s="18">
        <v>3</v>
      </c>
      <c r="E446" s="18">
        <v>5</v>
      </c>
    </row>
    <row r="447" spans="1:5">
      <c r="A447" s="20">
        <v>43</v>
      </c>
      <c r="B447" s="17" t="s">
        <v>71</v>
      </c>
      <c r="C447" s="18">
        <v>6</v>
      </c>
      <c r="D447" s="18">
        <v>6</v>
      </c>
      <c r="E447" s="18">
        <v>6</v>
      </c>
    </row>
    <row r="448" spans="1:5">
      <c r="A448" s="20">
        <v>43</v>
      </c>
      <c r="B448" s="17" t="s">
        <v>74</v>
      </c>
      <c r="C448" s="18">
        <v>4</v>
      </c>
      <c r="D448" s="18">
        <v>4</v>
      </c>
      <c r="E448" s="18">
        <v>8</v>
      </c>
    </row>
    <row r="449" spans="1:5">
      <c r="A449" s="20">
        <v>43</v>
      </c>
      <c r="B449" s="17" t="s">
        <v>75</v>
      </c>
      <c r="C449" s="18">
        <v>1</v>
      </c>
      <c r="D449" s="18">
        <v>1</v>
      </c>
      <c r="E449" s="18">
        <v>1</v>
      </c>
    </row>
    <row r="450" spans="1:5">
      <c r="A450" s="20">
        <v>43</v>
      </c>
      <c r="B450" s="17" t="s">
        <v>77</v>
      </c>
      <c r="C450" s="18">
        <v>1</v>
      </c>
      <c r="D450" s="18">
        <v>1</v>
      </c>
      <c r="E450" s="18">
        <v>1</v>
      </c>
    </row>
    <row r="451" spans="1:5">
      <c r="A451" s="20">
        <v>43</v>
      </c>
      <c r="B451" s="17" t="s">
        <v>78</v>
      </c>
      <c r="C451" s="18">
        <v>6</v>
      </c>
      <c r="D451" s="18">
        <v>6</v>
      </c>
      <c r="E451" s="18">
        <v>11</v>
      </c>
    </row>
    <row r="452" spans="1:5">
      <c r="A452" s="20">
        <v>43</v>
      </c>
      <c r="B452" s="17" t="s">
        <v>79</v>
      </c>
      <c r="C452" s="18">
        <v>3</v>
      </c>
      <c r="D452" s="18">
        <v>3</v>
      </c>
      <c r="E452" s="18">
        <v>3</v>
      </c>
    </row>
    <row r="453" spans="1:5">
      <c r="A453" s="20">
        <v>43</v>
      </c>
      <c r="B453" s="17" t="s">
        <v>80</v>
      </c>
      <c r="C453" s="18">
        <v>0</v>
      </c>
      <c r="D453" s="18">
        <v>0</v>
      </c>
      <c r="E453" s="18">
        <v>10</v>
      </c>
    </row>
    <row r="454" spans="1:5">
      <c r="A454" s="20">
        <v>46</v>
      </c>
      <c r="B454" s="17" t="s">
        <v>62</v>
      </c>
      <c r="C454" s="18">
        <v>0</v>
      </c>
      <c r="D454" s="18">
        <v>4</v>
      </c>
      <c r="E454" s="18">
        <v>4</v>
      </c>
    </row>
    <row r="455" spans="1:5">
      <c r="A455" s="20">
        <v>46</v>
      </c>
      <c r="B455" s="17" t="s">
        <v>67</v>
      </c>
      <c r="C455" s="18">
        <v>0</v>
      </c>
      <c r="D455" s="18">
        <v>0</v>
      </c>
      <c r="E455" s="18">
        <v>3</v>
      </c>
    </row>
    <row r="456" spans="1:5">
      <c r="A456" s="19">
        <v>47</v>
      </c>
      <c r="B456" s="17" t="s">
        <v>62</v>
      </c>
      <c r="C456" s="18">
        <v>0</v>
      </c>
      <c r="D456" s="18">
        <v>0</v>
      </c>
      <c r="E456" s="18">
        <v>1</v>
      </c>
    </row>
    <row r="457" spans="1:5">
      <c r="A457" s="20">
        <v>48</v>
      </c>
      <c r="B457" s="17" t="s">
        <v>51</v>
      </c>
      <c r="C457" s="18">
        <v>1</v>
      </c>
      <c r="D457" s="18">
        <v>2</v>
      </c>
      <c r="E457" s="18">
        <v>2</v>
      </c>
    </row>
    <row r="458" spans="1:5">
      <c r="A458" s="20">
        <v>48</v>
      </c>
      <c r="B458" s="17" t="s">
        <v>53</v>
      </c>
      <c r="C458" s="18">
        <v>1</v>
      </c>
      <c r="D458" s="18">
        <v>1</v>
      </c>
      <c r="E458" s="18">
        <v>1</v>
      </c>
    </row>
    <row r="459" spans="1:5">
      <c r="A459" s="20">
        <v>48</v>
      </c>
      <c r="B459" s="17" t="s">
        <v>54</v>
      </c>
      <c r="C459" s="18">
        <v>0</v>
      </c>
      <c r="D459" s="18">
        <v>0</v>
      </c>
      <c r="E459" s="18">
        <v>1</v>
      </c>
    </row>
    <row r="460" spans="1:5">
      <c r="A460" s="20">
        <v>48</v>
      </c>
      <c r="B460" s="17" t="s">
        <v>55</v>
      </c>
      <c r="C460" s="18">
        <v>0</v>
      </c>
      <c r="D460" s="18">
        <v>2</v>
      </c>
      <c r="E460" s="18">
        <v>2</v>
      </c>
    </row>
    <row r="461" spans="1:5">
      <c r="A461" s="20">
        <v>48</v>
      </c>
      <c r="B461" s="17" t="s">
        <v>58</v>
      </c>
      <c r="C461" s="18">
        <v>0</v>
      </c>
      <c r="D461" s="18">
        <v>1</v>
      </c>
      <c r="E461" s="18">
        <v>2</v>
      </c>
    </row>
    <row r="462" spans="1:5">
      <c r="A462" s="20">
        <v>48</v>
      </c>
      <c r="B462" s="17" t="s">
        <v>59</v>
      </c>
      <c r="C462" s="18">
        <v>9</v>
      </c>
      <c r="D462" s="18">
        <v>10</v>
      </c>
      <c r="E462" s="18">
        <v>11</v>
      </c>
    </row>
    <row r="463" spans="1:5">
      <c r="A463" s="20">
        <v>48</v>
      </c>
      <c r="B463" s="17" t="s">
        <v>60</v>
      </c>
      <c r="C463" s="18">
        <v>0</v>
      </c>
      <c r="D463" s="18">
        <v>0</v>
      </c>
      <c r="E463" s="18">
        <v>2</v>
      </c>
    </row>
    <row r="464" spans="1:5">
      <c r="A464" s="20">
        <v>48</v>
      </c>
      <c r="B464" s="17" t="s">
        <v>61</v>
      </c>
      <c r="C464" s="18">
        <v>0</v>
      </c>
      <c r="D464" s="18">
        <v>3</v>
      </c>
      <c r="E464" s="18">
        <v>3</v>
      </c>
    </row>
    <row r="465" spans="1:5">
      <c r="A465" s="20">
        <v>48</v>
      </c>
      <c r="B465" s="17" t="s">
        <v>62</v>
      </c>
      <c r="C465" s="18">
        <v>0</v>
      </c>
      <c r="D465" s="18">
        <v>2</v>
      </c>
      <c r="E465" s="18">
        <v>4</v>
      </c>
    </row>
    <row r="466" spans="1:5">
      <c r="A466" s="20">
        <v>48</v>
      </c>
      <c r="B466" s="17" t="s">
        <v>63</v>
      </c>
      <c r="C466" s="18">
        <v>0</v>
      </c>
      <c r="D466" s="18">
        <v>0</v>
      </c>
      <c r="E466" s="18">
        <v>1</v>
      </c>
    </row>
    <row r="467" spans="1:5">
      <c r="A467" s="20">
        <v>48</v>
      </c>
      <c r="B467" s="17" t="s">
        <v>65</v>
      </c>
      <c r="C467" s="18">
        <v>2</v>
      </c>
      <c r="D467" s="18">
        <v>4</v>
      </c>
      <c r="E467" s="18">
        <v>4</v>
      </c>
    </row>
    <row r="468" spans="1:5">
      <c r="A468" s="20">
        <v>48</v>
      </c>
      <c r="B468" s="17" t="s">
        <v>66</v>
      </c>
      <c r="C468" s="18">
        <v>0</v>
      </c>
      <c r="D468" s="18">
        <v>0</v>
      </c>
      <c r="E468" s="18">
        <v>2</v>
      </c>
    </row>
    <row r="469" spans="1:5">
      <c r="A469" s="20">
        <v>48</v>
      </c>
      <c r="B469" s="17" t="s">
        <v>67</v>
      </c>
      <c r="C469" s="18">
        <v>2</v>
      </c>
      <c r="D469" s="18">
        <v>2</v>
      </c>
      <c r="E469" s="18">
        <v>4</v>
      </c>
    </row>
    <row r="470" spans="1:5">
      <c r="A470" s="20">
        <v>48</v>
      </c>
      <c r="B470" s="17" t="s">
        <v>69</v>
      </c>
      <c r="C470" s="18">
        <v>0</v>
      </c>
      <c r="D470" s="18">
        <v>1</v>
      </c>
      <c r="E470" s="18">
        <v>1</v>
      </c>
    </row>
    <row r="471" spans="1:5">
      <c r="A471" s="20">
        <v>48</v>
      </c>
      <c r="B471" s="17" t="s">
        <v>71</v>
      </c>
      <c r="C471" s="18">
        <v>0</v>
      </c>
      <c r="D471" s="18">
        <v>0</v>
      </c>
      <c r="E471" s="18">
        <v>1</v>
      </c>
    </row>
    <row r="472" spans="1:5">
      <c r="A472" s="20">
        <v>48</v>
      </c>
      <c r="B472" s="17" t="s">
        <v>73</v>
      </c>
      <c r="C472" s="18">
        <v>1</v>
      </c>
      <c r="D472" s="18">
        <v>2</v>
      </c>
      <c r="E472" s="18">
        <v>2</v>
      </c>
    </row>
    <row r="473" spans="1:5">
      <c r="A473" s="20">
        <v>48</v>
      </c>
      <c r="B473" s="17" t="s">
        <v>74</v>
      </c>
      <c r="C473" s="18">
        <v>0</v>
      </c>
      <c r="D473" s="18">
        <v>2</v>
      </c>
      <c r="E473" s="18">
        <v>2</v>
      </c>
    </row>
    <row r="474" spans="1:5">
      <c r="A474" s="20">
        <v>48</v>
      </c>
      <c r="B474" s="17" t="s">
        <v>78</v>
      </c>
      <c r="C474" s="18">
        <v>0</v>
      </c>
      <c r="D474" s="18">
        <v>1</v>
      </c>
      <c r="E474" s="18">
        <v>2</v>
      </c>
    </row>
    <row r="475" spans="1:5">
      <c r="A475" s="20">
        <v>48</v>
      </c>
      <c r="B475" s="17" t="s">
        <v>79</v>
      </c>
      <c r="C475" s="18">
        <v>0</v>
      </c>
      <c r="D475" s="18">
        <v>1</v>
      </c>
      <c r="E475" s="18">
        <v>3</v>
      </c>
    </row>
    <row r="476" spans="1:5">
      <c r="A476" s="20">
        <v>48</v>
      </c>
      <c r="B476" s="17" t="s">
        <v>81</v>
      </c>
      <c r="C476" s="18">
        <v>0</v>
      </c>
      <c r="D476" s="18">
        <v>1</v>
      </c>
      <c r="E476" s="18">
        <v>1</v>
      </c>
    </row>
    <row r="477" spans="1:5">
      <c r="A477" s="20">
        <v>51</v>
      </c>
      <c r="B477" s="17" t="s">
        <v>50</v>
      </c>
      <c r="C477" s="18">
        <v>0</v>
      </c>
      <c r="D477" s="18">
        <v>6</v>
      </c>
      <c r="E477" s="18">
        <v>6</v>
      </c>
    </row>
    <row r="478" spans="1:5">
      <c r="A478" s="20">
        <v>51</v>
      </c>
      <c r="B478" s="17" t="s">
        <v>51</v>
      </c>
      <c r="C478" s="18">
        <v>3</v>
      </c>
      <c r="D478" s="18">
        <v>9</v>
      </c>
      <c r="E478" s="18">
        <v>12</v>
      </c>
    </row>
    <row r="479" spans="1:5">
      <c r="A479" s="20">
        <v>51</v>
      </c>
      <c r="B479" s="17" t="s">
        <v>52</v>
      </c>
      <c r="C479" s="18">
        <v>3</v>
      </c>
      <c r="D479" s="18">
        <v>7</v>
      </c>
      <c r="E479" s="18">
        <v>7</v>
      </c>
    </row>
    <row r="480" spans="1:5">
      <c r="A480" s="20">
        <v>51</v>
      </c>
      <c r="B480" s="17" t="s">
        <v>53</v>
      </c>
      <c r="C480" s="18">
        <v>7</v>
      </c>
      <c r="D480" s="18">
        <v>10</v>
      </c>
      <c r="E480" s="18">
        <v>11</v>
      </c>
    </row>
    <row r="481" spans="1:5">
      <c r="A481" s="20">
        <v>51</v>
      </c>
      <c r="B481" s="17" t="s">
        <v>54</v>
      </c>
      <c r="C481" s="18">
        <v>1</v>
      </c>
      <c r="D481" s="18">
        <v>3</v>
      </c>
      <c r="E481" s="18">
        <v>7</v>
      </c>
    </row>
    <row r="482" spans="1:5">
      <c r="A482" s="20">
        <v>51</v>
      </c>
      <c r="B482" s="17" t="s">
        <v>55</v>
      </c>
      <c r="C482" s="18">
        <v>1</v>
      </c>
      <c r="D482" s="18">
        <v>5</v>
      </c>
      <c r="E482" s="18">
        <v>7</v>
      </c>
    </row>
    <row r="483" spans="1:5">
      <c r="A483" s="20">
        <v>51</v>
      </c>
      <c r="B483" s="17" t="s">
        <v>56</v>
      </c>
      <c r="C483" s="18">
        <v>4</v>
      </c>
      <c r="D483" s="18">
        <v>8</v>
      </c>
      <c r="E483" s="18">
        <v>12</v>
      </c>
    </row>
    <row r="484" spans="1:5">
      <c r="A484" s="20">
        <v>51</v>
      </c>
      <c r="B484" s="17" t="s">
        <v>57</v>
      </c>
      <c r="C484" s="18">
        <v>1</v>
      </c>
      <c r="D484" s="18">
        <v>10</v>
      </c>
      <c r="E484" s="18">
        <v>12</v>
      </c>
    </row>
    <row r="485" spans="1:5">
      <c r="A485" s="20">
        <v>51</v>
      </c>
      <c r="B485" s="17" t="s">
        <v>58</v>
      </c>
      <c r="C485" s="18">
        <v>4</v>
      </c>
      <c r="D485" s="18">
        <v>8</v>
      </c>
      <c r="E485" s="18">
        <v>11</v>
      </c>
    </row>
    <row r="486" spans="1:5">
      <c r="A486" s="20">
        <v>51</v>
      </c>
      <c r="B486" s="17" t="s">
        <v>59</v>
      </c>
      <c r="C486" s="18">
        <v>1</v>
      </c>
      <c r="D486" s="18">
        <v>3</v>
      </c>
      <c r="E486" s="18">
        <v>5</v>
      </c>
    </row>
    <row r="487" spans="1:5">
      <c r="A487" s="20">
        <v>51</v>
      </c>
      <c r="B487" s="17" t="s">
        <v>60</v>
      </c>
      <c r="C487" s="18">
        <v>4</v>
      </c>
      <c r="D487" s="18">
        <v>11</v>
      </c>
      <c r="E487" s="18">
        <v>12</v>
      </c>
    </row>
    <row r="488" spans="1:5">
      <c r="A488" s="20">
        <v>51</v>
      </c>
      <c r="B488" s="17" t="s">
        <v>61</v>
      </c>
      <c r="C488" s="18">
        <v>1</v>
      </c>
      <c r="D488" s="18">
        <v>2</v>
      </c>
      <c r="E488" s="18">
        <v>9</v>
      </c>
    </row>
    <row r="489" spans="1:5">
      <c r="A489" s="20">
        <v>51</v>
      </c>
      <c r="B489" s="17" t="s">
        <v>62</v>
      </c>
      <c r="C489" s="18">
        <v>4</v>
      </c>
      <c r="D489" s="18">
        <v>7</v>
      </c>
      <c r="E489" s="18">
        <v>7</v>
      </c>
    </row>
    <row r="490" spans="1:5">
      <c r="A490" s="20">
        <v>51</v>
      </c>
      <c r="B490" s="17" t="s">
        <v>63</v>
      </c>
      <c r="C490" s="18">
        <v>9</v>
      </c>
      <c r="D490" s="18">
        <v>10</v>
      </c>
      <c r="E490" s="18">
        <v>10</v>
      </c>
    </row>
    <row r="491" spans="1:5">
      <c r="A491" s="20">
        <v>51</v>
      </c>
      <c r="B491" s="17" t="s">
        <v>64</v>
      </c>
      <c r="C491" s="18">
        <v>1</v>
      </c>
      <c r="D491" s="18">
        <v>3</v>
      </c>
      <c r="E491" s="18">
        <v>6</v>
      </c>
    </row>
    <row r="492" spans="1:5">
      <c r="A492" s="20">
        <v>51</v>
      </c>
      <c r="B492" s="17" t="s">
        <v>65</v>
      </c>
      <c r="C492" s="18">
        <v>3</v>
      </c>
      <c r="D492" s="18">
        <v>6</v>
      </c>
      <c r="E492" s="18">
        <v>6</v>
      </c>
    </row>
    <row r="493" spans="1:5">
      <c r="A493" s="20">
        <v>51</v>
      </c>
      <c r="B493" s="17" t="s">
        <v>66</v>
      </c>
      <c r="C493" s="18">
        <v>3</v>
      </c>
      <c r="D493" s="18">
        <v>4</v>
      </c>
      <c r="E493" s="18">
        <v>4</v>
      </c>
    </row>
    <row r="494" spans="1:5">
      <c r="A494" s="20">
        <v>51</v>
      </c>
      <c r="B494" s="17" t="s">
        <v>67</v>
      </c>
      <c r="C494" s="18">
        <v>2</v>
      </c>
      <c r="D494" s="18">
        <v>12</v>
      </c>
      <c r="E494" s="18">
        <v>16</v>
      </c>
    </row>
    <row r="495" spans="1:5">
      <c r="A495" s="20">
        <v>51</v>
      </c>
      <c r="B495" s="17" t="s">
        <v>68</v>
      </c>
      <c r="C495" s="18">
        <v>2</v>
      </c>
      <c r="D495" s="18">
        <v>2</v>
      </c>
      <c r="E495" s="18">
        <v>3</v>
      </c>
    </row>
    <row r="496" spans="1:5">
      <c r="A496" s="20">
        <v>51</v>
      </c>
      <c r="B496" s="17" t="s">
        <v>69</v>
      </c>
      <c r="C496" s="18">
        <v>3</v>
      </c>
      <c r="D496" s="18">
        <v>5</v>
      </c>
      <c r="E496" s="18">
        <v>8</v>
      </c>
    </row>
    <row r="497" spans="1:5">
      <c r="A497" s="20">
        <v>51</v>
      </c>
      <c r="B497" s="17" t="s">
        <v>70</v>
      </c>
      <c r="C497" s="18">
        <v>0</v>
      </c>
      <c r="D497" s="18">
        <v>3</v>
      </c>
      <c r="E497" s="18">
        <v>5</v>
      </c>
    </row>
    <row r="498" spans="1:5">
      <c r="A498" s="20">
        <v>51</v>
      </c>
      <c r="B498" s="17" t="s">
        <v>71</v>
      </c>
      <c r="C498" s="18">
        <v>1</v>
      </c>
      <c r="D498" s="18">
        <v>1</v>
      </c>
      <c r="E498" s="18">
        <v>2</v>
      </c>
    </row>
    <row r="499" spans="1:5">
      <c r="A499" s="20">
        <v>51</v>
      </c>
      <c r="B499" s="17" t="s">
        <v>72</v>
      </c>
      <c r="C499" s="18">
        <v>7</v>
      </c>
      <c r="D499" s="18">
        <v>15</v>
      </c>
      <c r="E499" s="18">
        <v>19</v>
      </c>
    </row>
    <row r="500" spans="1:5">
      <c r="A500" s="20">
        <v>51</v>
      </c>
      <c r="B500" s="17" t="s">
        <v>73</v>
      </c>
      <c r="C500" s="18">
        <v>2</v>
      </c>
      <c r="D500" s="18">
        <v>4</v>
      </c>
      <c r="E500" s="18">
        <v>6</v>
      </c>
    </row>
    <row r="501" spans="1:5">
      <c r="A501" s="20">
        <v>51</v>
      </c>
      <c r="B501" s="17" t="s">
        <v>74</v>
      </c>
      <c r="C501" s="18">
        <v>0</v>
      </c>
      <c r="D501" s="18">
        <v>3</v>
      </c>
      <c r="E501" s="18">
        <v>5</v>
      </c>
    </row>
    <row r="502" spans="1:5">
      <c r="A502" s="20">
        <v>51</v>
      </c>
      <c r="B502" s="17" t="s">
        <v>75</v>
      </c>
      <c r="C502" s="18">
        <v>3</v>
      </c>
      <c r="D502" s="18">
        <v>4</v>
      </c>
      <c r="E502" s="18">
        <v>6</v>
      </c>
    </row>
    <row r="503" spans="1:5">
      <c r="A503" s="20">
        <v>51</v>
      </c>
      <c r="B503" s="17" t="s">
        <v>76</v>
      </c>
      <c r="C503" s="18">
        <v>6</v>
      </c>
      <c r="D503" s="18">
        <v>15</v>
      </c>
      <c r="E503" s="18">
        <v>16</v>
      </c>
    </row>
    <row r="504" spans="1:5">
      <c r="A504" s="20">
        <v>51</v>
      </c>
      <c r="B504" s="17" t="s">
        <v>77</v>
      </c>
      <c r="C504" s="18">
        <v>2</v>
      </c>
      <c r="D504" s="18">
        <v>5</v>
      </c>
      <c r="E504" s="18">
        <v>11</v>
      </c>
    </row>
    <row r="505" spans="1:5">
      <c r="A505" s="20">
        <v>51</v>
      </c>
      <c r="B505" s="17" t="s">
        <v>78</v>
      </c>
      <c r="C505" s="18">
        <v>34</v>
      </c>
      <c r="D505" s="18">
        <v>39</v>
      </c>
      <c r="E505" s="18">
        <v>47</v>
      </c>
    </row>
    <row r="506" spans="1:5">
      <c r="A506" s="20">
        <v>51</v>
      </c>
      <c r="B506" s="17" t="s">
        <v>79</v>
      </c>
      <c r="C506" s="18">
        <v>0</v>
      </c>
      <c r="D506" s="18">
        <v>0</v>
      </c>
      <c r="E506" s="18">
        <v>2</v>
      </c>
    </row>
    <row r="507" spans="1:5">
      <c r="A507" s="20">
        <v>51</v>
      </c>
      <c r="B507" s="17" t="s">
        <v>80</v>
      </c>
      <c r="C507" s="18">
        <v>0</v>
      </c>
      <c r="D507" s="18">
        <v>6</v>
      </c>
      <c r="E507" s="18">
        <v>7</v>
      </c>
    </row>
    <row r="508" spans="1:5">
      <c r="A508" s="20">
        <v>51</v>
      </c>
      <c r="B508" s="17" t="s">
        <v>81</v>
      </c>
      <c r="C508" s="18">
        <v>2</v>
      </c>
      <c r="D508" s="18">
        <v>4</v>
      </c>
      <c r="E508" s="18">
        <v>5</v>
      </c>
    </row>
    <row r="509" spans="1:5">
      <c r="A509" s="20">
        <v>52</v>
      </c>
      <c r="B509" s="17" t="s">
        <v>51</v>
      </c>
      <c r="C509" s="18">
        <v>1</v>
      </c>
      <c r="D509" s="18">
        <v>1</v>
      </c>
      <c r="E509" s="18">
        <v>1</v>
      </c>
    </row>
    <row r="510" spans="1:5">
      <c r="A510" s="20">
        <v>52</v>
      </c>
      <c r="B510" s="17" t="s">
        <v>52</v>
      </c>
      <c r="C510" s="18">
        <v>1</v>
      </c>
      <c r="D510" s="18">
        <v>1</v>
      </c>
      <c r="E510" s="18">
        <v>1</v>
      </c>
    </row>
    <row r="511" spans="1:5">
      <c r="A511" s="20">
        <v>52</v>
      </c>
      <c r="B511" s="17" t="s">
        <v>59</v>
      </c>
      <c r="C511" s="18">
        <v>1</v>
      </c>
      <c r="D511" s="18">
        <v>1</v>
      </c>
      <c r="E511" s="18">
        <v>1</v>
      </c>
    </row>
    <row r="512" spans="1:5">
      <c r="A512" s="20">
        <v>52</v>
      </c>
      <c r="B512" s="17" t="s">
        <v>60</v>
      </c>
      <c r="C512" s="18">
        <v>1</v>
      </c>
      <c r="D512" s="18">
        <v>1</v>
      </c>
      <c r="E512" s="18">
        <v>1</v>
      </c>
    </row>
    <row r="513" spans="1:5">
      <c r="A513" s="20">
        <v>52</v>
      </c>
      <c r="B513" s="17" t="s">
        <v>67</v>
      </c>
      <c r="C513" s="18">
        <v>1</v>
      </c>
      <c r="D513" s="18">
        <v>1</v>
      </c>
      <c r="E513" s="18">
        <v>1</v>
      </c>
    </row>
    <row r="514" spans="1:5">
      <c r="A514" s="20">
        <v>52</v>
      </c>
      <c r="B514" s="17" t="s">
        <v>71</v>
      </c>
      <c r="C514" s="18">
        <v>1</v>
      </c>
      <c r="D514" s="18">
        <v>1</v>
      </c>
      <c r="E514" s="18">
        <v>1</v>
      </c>
    </row>
    <row r="515" spans="1:5">
      <c r="A515" s="20">
        <v>52</v>
      </c>
      <c r="B515" s="17" t="s">
        <v>72</v>
      </c>
      <c r="C515" s="18">
        <v>1</v>
      </c>
      <c r="D515" s="18">
        <v>1</v>
      </c>
      <c r="E515" s="18">
        <v>1</v>
      </c>
    </row>
    <row r="516" spans="1:5">
      <c r="A516" s="20">
        <v>52</v>
      </c>
      <c r="B516" s="17" t="s">
        <v>78</v>
      </c>
      <c r="C516" s="18">
        <v>1</v>
      </c>
      <c r="D516" s="18">
        <v>1</v>
      </c>
      <c r="E516" s="18">
        <v>1</v>
      </c>
    </row>
    <row r="517" spans="1:5">
      <c r="A517" s="20">
        <v>52</v>
      </c>
      <c r="B517" s="17" t="s">
        <v>79</v>
      </c>
      <c r="C517" s="18">
        <v>1</v>
      </c>
      <c r="D517" s="18">
        <v>1</v>
      </c>
      <c r="E517" s="18">
        <v>1</v>
      </c>
    </row>
    <row r="518" spans="1:5">
      <c r="A518" s="20">
        <v>55</v>
      </c>
      <c r="B518" s="17" t="s">
        <v>51</v>
      </c>
      <c r="C518" s="18">
        <v>0</v>
      </c>
      <c r="D518" s="18">
        <v>0</v>
      </c>
      <c r="E518" s="18">
        <v>1</v>
      </c>
    </row>
    <row r="519" spans="1:5">
      <c r="A519" s="20">
        <v>55</v>
      </c>
      <c r="B519" s="17" t="s">
        <v>60</v>
      </c>
      <c r="C519" s="18">
        <v>0</v>
      </c>
      <c r="D519" s="18">
        <v>0</v>
      </c>
      <c r="E519" s="18">
        <v>1</v>
      </c>
    </row>
    <row r="520" spans="1:5">
      <c r="A520" s="20">
        <v>55</v>
      </c>
      <c r="B520" s="17" t="s">
        <v>69</v>
      </c>
      <c r="C520" s="18">
        <v>0</v>
      </c>
      <c r="D520" s="18">
        <v>1</v>
      </c>
      <c r="E520" s="18">
        <v>1</v>
      </c>
    </row>
    <row r="521" spans="1:5">
      <c r="A521" s="20">
        <v>57</v>
      </c>
      <c r="B521" s="17" t="s">
        <v>50</v>
      </c>
      <c r="C521" s="18">
        <v>2571</v>
      </c>
      <c r="D521" s="18">
        <v>2685</v>
      </c>
      <c r="E521" s="18">
        <v>2809</v>
      </c>
    </row>
    <row r="522" spans="1:5">
      <c r="A522" s="20">
        <v>57</v>
      </c>
      <c r="B522" s="17" t="s">
        <v>51</v>
      </c>
      <c r="C522" s="18">
        <v>3317</v>
      </c>
      <c r="D522" s="18">
        <v>5150</v>
      </c>
      <c r="E522" s="18">
        <v>7756</v>
      </c>
    </row>
    <row r="523" spans="1:5">
      <c r="A523" s="20">
        <v>57</v>
      </c>
      <c r="B523" s="17" t="s">
        <v>52</v>
      </c>
      <c r="C523" s="18">
        <v>3456</v>
      </c>
      <c r="D523" s="18">
        <v>5855</v>
      </c>
      <c r="E523" s="18">
        <v>9785</v>
      </c>
    </row>
    <row r="524" spans="1:5">
      <c r="A524" s="20">
        <v>57</v>
      </c>
      <c r="B524" s="17" t="s">
        <v>53</v>
      </c>
      <c r="C524" s="18">
        <v>4992</v>
      </c>
      <c r="D524" s="18">
        <v>18451</v>
      </c>
      <c r="E524" s="18">
        <v>47218</v>
      </c>
    </row>
    <row r="525" spans="1:5">
      <c r="A525" s="20">
        <v>57</v>
      </c>
      <c r="B525" s="17" t="s">
        <v>54</v>
      </c>
      <c r="C525" s="18">
        <v>1715</v>
      </c>
      <c r="D525" s="18">
        <v>2229</v>
      </c>
      <c r="E525" s="18">
        <v>2367</v>
      </c>
    </row>
    <row r="526" spans="1:5">
      <c r="A526" s="20">
        <v>57</v>
      </c>
      <c r="B526" s="17" t="s">
        <v>55</v>
      </c>
      <c r="C526" s="18">
        <v>2912</v>
      </c>
      <c r="D526" s="18">
        <v>5706</v>
      </c>
      <c r="E526" s="18">
        <v>9390</v>
      </c>
    </row>
    <row r="527" spans="1:5">
      <c r="A527" s="20">
        <v>57</v>
      </c>
      <c r="B527" s="17" t="s">
        <v>56</v>
      </c>
      <c r="C527" s="18">
        <v>3203</v>
      </c>
      <c r="D527" s="18">
        <v>15070</v>
      </c>
      <c r="E527" s="18">
        <v>28978</v>
      </c>
    </row>
    <row r="528" spans="1:5">
      <c r="A528" s="20">
        <v>57</v>
      </c>
      <c r="B528" s="17" t="s">
        <v>57</v>
      </c>
      <c r="C528" s="18">
        <v>1555</v>
      </c>
      <c r="D528" s="18">
        <v>1690</v>
      </c>
      <c r="E528" s="18">
        <v>1925</v>
      </c>
    </row>
    <row r="529" spans="1:5">
      <c r="A529" s="20">
        <v>57</v>
      </c>
      <c r="B529" s="17" t="s">
        <v>58</v>
      </c>
      <c r="C529" s="18">
        <v>3458</v>
      </c>
      <c r="D529" s="18">
        <v>6891</v>
      </c>
      <c r="E529" s="18">
        <v>11628</v>
      </c>
    </row>
    <row r="530" spans="1:5">
      <c r="A530" s="20">
        <v>57</v>
      </c>
      <c r="B530" s="17" t="s">
        <v>59</v>
      </c>
      <c r="C530" s="18">
        <v>3830</v>
      </c>
      <c r="D530" s="18">
        <v>8216</v>
      </c>
      <c r="E530" s="18">
        <v>16941</v>
      </c>
    </row>
    <row r="531" spans="1:5">
      <c r="A531" s="20">
        <v>57</v>
      </c>
      <c r="B531" s="17" t="s">
        <v>60</v>
      </c>
      <c r="C531" s="18">
        <v>3560</v>
      </c>
      <c r="D531" s="18">
        <v>4087</v>
      </c>
      <c r="E531" s="18">
        <v>6118</v>
      </c>
    </row>
    <row r="532" spans="1:5">
      <c r="A532" s="20">
        <v>57</v>
      </c>
      <c r="B532" s="17" t="s">
        <v>61</v>
      </c>
      <c r="C532" s="18">
        <v>4049</v>
      </c>
      <c r="D532" s="18">
        <v>6501</v>
      </c>
      <c r="E532" s="18">
        <v>12920</v>
      </c>
    </row>
    <row r="533" spans="1:5">
      <c r="A533" s="20">
        <v>57</v>
      </c>
      <c r="B533" s="17" t="s">
        <v>62</v>
      </c>
      <c r="C533" s="18">
        <v>5552</v>
      </c>
      <c r="D533" s="18">
        <v>12239</v>
      </c>
      <c r="E533" s="18">
        <v>24109</v>
      </c>
    </row>
    <row r="534" spans="1:5">
      <c r="A534" s="20">
        <v>57</v>
      </c>
      <c r="B534" s="17" t="s">
        <v>63</v>
      </c>
      <c r="C534" s="18">
        <v>2961</v>
      </c>
      <c r="D534" s="18">
        <v>6399</v>
      </c>
      <c r="E534" s="18">
        <v>10010</v>
      </c>
    </row>
    <row r="535" spans="1:5">
      <c r="A535" s="20">
        <v>57</v>
      </c>
      <c r="B535" s="17" t="s">
        <v>64</v>
      </c>
      <c r="C535" s="18">
        <v>4803</v>
      </c>
      <c r="D535" s="18">
        <v>8014</v>
      </c>
      <c r="E535" s="18">
        <v>10446</v>
      </c>
    </row>
    <row r="536" spans="1:5">
      <c r="A536" s="20">
        <v>57</v>
      </c>
      <c r="B536" s="17" t="s">
        <v>65</v>
      </c>
      <c r="C536" s="18">
        <v>3474</v>
      </c>
      <c r="D536" s="18">
        <v>7438</v>
      </c>
      <c r="E536" s="18">
        <v>12790</v>
      </c>
    </row>
    <row r="537" spans="1:5">
      <c r="A537" s="20">
        <v>57</v>
      </c>
      <c r="B537" s="17" t="s">
        <v>66</v>
      </c>
      <c r="C537" s="18">
        <v>3205</v>
      </c>
      <c r="D537" s="18">
        <v>3915</v>
      </c>
      <c r="E537" s="18">
        <v>4113</v>
      </c>
    </row>
    <row r="538" spans="1:5">
      <c r="A538" s="20">
        <v>57</v>
      </c>
      <c r="B538" s="17" t="s">
        <v>67</v>
      </c>
      <c r="C538" s="18">
        <v>2448</v>
      </c>
      <c r="D538" s="18">
        <v>2448</v>
      </c>
      <c r="E538" s="18">
        <v>2544</v>
      </c>
    </row>
    <row r="539" spans="1:5">
      <c r="A539" s="20">
        <v>57</v>
      </c>
      <c r="B539" s="17" t="s">
        <v>68</v>
      </c>
      <c r="C539" s="18">
        <v>1761</v>
      </c>
      <c r="D539" s="18">
        <v>6025</v>
      </c>
      <c r="E539" s="18">
        <v>8885</v>
      </c>
    </row>
    <row r="540" spans="1:5">
      <c r="A540" s="20">
        <v>57</v>
      </c>
      <c r="B540" s="17" t="s">
        <v>69</v>
      </c>
      <c r="C540" s="18">
        <v>3887</v>
      </c>
      <c r="D540" s="18">
        <v>5349</v>
      </c>
      <c r="E540" s="18">
        <v>8558</v>
      </c>
    </row>
    <row r="541" spans="1:5">
      <c r="A541" s="20">
        <v>57</v>
      </c>
      <c r="B541" s="17" t="s">
        <v>70</v>
      </c>
      <c r="C541" s="18">
        <v>2183</v>
      </c>
      <c r="D541" s="18">
        <v>5414</v>
      </c>
      <c r="E541" s="18">
        <v>8394</v>
      </c>
    </row>
    <row r="542" spans="1:5">
      <c r="A542" s="20">
        <v>57</v>
      </c>
      <c r="B542" s="17" t="s">
        <v>71</v>
      </c>
      <c r="C542" s="18">
        <v>938</v>
      </c>
      <c r="D542" s="18">
        <v>1030</v>
      </c>
      <c r="E542" s="18">
        <v>1041</v>
      </c>
    </row>
    <row r="543" spans="1:5">
      <c r="A543" s="20">
        <v>57</v>
      </c>
      <c r="B543" s="17" t="s">
        <v>72</v>
      </c>
      <c r="C543" s="18">
        <v>4282</v>
      </c>
      <c r="D543" s="18">
        <v>8706</v>
      </c>
      <c r="E543" s="18">
        <v>14194</v>
      </c>
    </row>
    <row r="544" spans="1:5">
      <c r="A544" s="20">
        <v>57</v>
      </c>
      <c r="B544" s="17" t="s">
        <v>73</v>
      </c>
      <c r="C544" s="18">
        <v>3250</v>
      </c>
      <c r="D544" s="18">
        <v>6239</v>
      </c>
      <c r="E544" s="18">
        <v>8398</v>
      </c>
    </row>
    <row r="545" spans="1:5">
      <c r="A545" s="20">
        <v>57</v>
      </c>
      <c r="B545" s="17" t="s">
        <v>74</v>
      </c>
      <c r="C545" s="18">
        <v>2034</v>
      </c>
      <c r="D545" s="18">
        <v>10579</v>
      </c>
      <c r="E545" s="18">
        <v>18226</v>
      </c>
    </row>
    <row r="546" spans="1:5">
      <c r="A546" s="20">
        <v>57</v>
      </c>
      <c r="B546" s="17" t="s">
        <v>75</v>
      </c>
      <c r="C546" s="18">
        <v>4287</v>
      </c>
      <c r="D546" s="18">
        <v>7163</v>
      </c>
      <c r="E546" s="18">
        <v>11899</v>
      </c>
    </row>
    <row r="547" spans="1:5">
      <c r="A547" s="20">
        <v>57</v>
      </c>
      <c r="B547" s="17" t="s">
        <v>76</v>
      </c>
      <c r="C547" s="18">
        <v>3851</v>
      </c>
      <c r="D547" s="18">
        <v>6631</v>
      </c>
      <c r="E547" s="18">
        <v>9130</v>
      </c>
    </row>
    <row r="548" spans="1:5">
      <c r="A548" s="20">
        <v>57</v>
      </c>
      <c r="B548" s="17" t="s">
        <v>77</v>
      </c>
      <c r="C548" s="18">
        <v>2371</v>
      </c>
      <c r="D548" s="18">
        <v>7113</v>
      </c>
      <c r="E548" s="18">
        <v>11621</v>
      </c>
    </row>
    <row r="549" spans="1:5">
      <c r="A549" s="20">
        <v>57</v>
      </c>
      <c r="B549" s="17" t="s">
        <v>78</v>
      </c>
      <c r="C549" s="18">
        <v>255950</v>
      </c>
      <c r="D549" s="18">
        <v>934397</v>
      </c>
      <c r="E549" s="18">
        <v>1216348</v>
      </c>
    </row>
    <row r="550" spans="1:5">
      <c r="A550" s="20">
        <v>57</v>
      </c>
      <c r="B550" s="17" t="s">
        <v>79</v>
      </c>
      <c r="C550" s="18">
        <v>2736</v>
      </c>
      <c r="D550" s="18">
        <v>3424</v>
      </c>
      <c r="E550" s="18">
        <v>4295</v>
      </c>
    </row>
    <row r="551" spans="1:5">
      <c r="A551" s="20">
        <v>57</v>
      </c>
      <c r="B551" s="17" t="s">
        <v>80</v>
      </c>
      <c r="C551" s="18">
        <v>996</v>
      </c>
      <c r="D551" s="18">
        <v>996</v>
      </c>
      <c r="E551" s="18">
        <v>1021</v>
      </c>
    </row>
    <row r="552" spans="1:5">
      <c r="A552" s="20">
        <v>57</v>
      </c>
      <c r="B552" s="17" t="s">
        <v>81</v>
      </c>
      <c r="C552" s="18">
        <v>3645</v>
      </c>
      <c r="D552" s="18">
        <v>4157</v>
      </c>
      <c r="E552" s="18">
        <v>5614</v>
      </c>
    </row>
    <row r="553" spans="1:5">
      <c r="A553" s="20">
        <v>58</v>
      </c>
      <c r="B553" s="17" t="s">
        <v>50</v>
      </c>
      <c r="C553" s="18">
        <v>1980</v>
      </c>
      <c r="D553" s="18">
        <v>6008</v>
      </c>
      <c r="E553" s="18">
        <v>9046</v>
      </c>
    </row>
    <row r="554" spans="1:5">
      <c r="A554" s="20">
        <v>58</v>
      </c>
      <c r="B554" s="17" t="s">
        <v>51</v>
      </c>
      <c r="C554" s="18">
        <v>2559</v>
      </c>
      <c r="D554" s="18">
        <v>9474</v>
      </c>
      <c r="E554" s="18">
        <v>14676</v>
      </c>
    </row>
    <row r="555" spans="1:5">
      <c r="A555" s="20">
        <v>58</v>
      </c>
      <c r="B555" s="17" t="s">
        <v>52</v>
      </c>
      <c r="C555" s="18">
        <v>2372</v>
      </c>
      <c r="D555" s="18">
        <v>8871</v>
      </c>
      <c r="E555" s="18">
        <v>10943</v>
      </c>
    </row>
    <row r="556" spans="1:5">
      <c r="A556" s="20">
        <v>58</v>
      </c>
      <c r="B556" s="17" t="s">
        <v>53</v>
      </c>
      <c r="C556" s="18">
        <v>4021</v>
      </c>
      <c r="D556" s="18">
        <v>17062</v>
      </c>
      <c r="E556" s="18">
        <v>23853</v>
      </c>
    </row>
    <row r="557" spans="1:5">
      <c r="A557" s="20">
        <v>58</v>
      </c>
      <c r="B557" s="17" t="s">
        <v>54</v>
      </c>
      <c r="C557" s="18">
        <v>1623</v>
      </c>
      <c r="D557" s="18">
        <v>7957</v>
      </c>
      <c r="E557" s="18">
        <v>11154</v>
      </c>
    </row>
    <row r="558" spans="1:5">
      <c r="A558" s="20">
        <v>58</v>
      </c>
      <c r="B558" s="17" t="s">
        <v>55</v>
      </c>
      <c r="C558" s="18">
        <v>2188</v>
      </c>
      <c r="D558" s="18">
        <v>8237</v>
      </c>
      <c r="E558" s="18">
        <v>10893</v>
      </c>
    </row>
    <row r="559" spans="1:5">
      <c r="A559" s="20">
        <v>58</v>
      </c>
      <c r="B559" s="17" t="s">
        <v>56</v>
      </c>
      <c r="C559" s="18">
        <v>2978</v>
      </c>
      <c r="D559" s="18">
        <v>9579</v>
      </c>
      <c r="E559" s="18">
        <v>14617</v>
      </c>
    </row>
    <row r="560" spans="1:5">
      <c r="A560" s="20">
        <v>58</v>
      </c>
      <c r="B560" s="17" t="s">
        <v>57</v>
      </c>
      <c r="C560" s="18">
        <v>1036</v>
      </c>
      <c r="D560" s="18">
        <v>3300</v>
      </c>
      <c r="E560" s="18">
        <v>5431</v>
      </c>
    </row>
    <row r="561" spans="1:5">
      <c r="A561" s="20">
        <v>58</v>
      </c>
      <c r="B561" s="17" t="s">
        <v>58</v>
      </c>
      <c r="C561" s="18">
        <v>2708</v>
      </c>
      <c r="D561" s="18">
        <v>10113</v>
      </c>
      <c r="E561" s="18">
        <v>16175</v>
      </c>
    </row>
    <row r="562" spans="1:5">
      <c r="A562" s="20">
        <v>58</v>
      </c>
      <c r="B562" s="17" t="s">
        <v>59</v>
      </c>
      <c r="C562" s="18">
        <v>2742</v>
      </c>
      <c r="D562" s="18">
        <v>8331</v>
      </c>
      <c r="E562" s="18">
        <v>11842</v>
      </c>
    </row>
    <row r="563" spans="1:5">
      <c r="A563" s="20">
        <v>58</v>
      </c>
      <c r="B563" s="17" t="s">
        <v>60</v>
      </c>
      <c r="C563" s="18">
        <v>3036</v>
      </c>
      <c r="D563" s="18">
        <v>11944</v>
      </c>
      <c r="E563" s="18">
        <v>19375</v>
      </c>
    </row>
    <row r="564" spans="1:5">
      <c r="A564" s="20">
        <v>58</v>
      </c>
      <c r="B564" s="17" t="s">
        <v>61</v>
      </c>
      <c r="C564" s="18">
        <v>3015</v>
      </c>
      <c r="D564" s="18">
        <v>9715</v>
      </c>
      <c r="E564" s="18">
        <v>12778</v>
      </c>
    </row>
    <row r="565" spans="1:5">
      <c r="A565" s="20">
        <v>58</v>
      </c>
      <c r="B565" s="17" t="s">
        <v>62</v>
      </c>
      <c r="C565" s="18">
        <v>3908</v>
      </c>
      <c r="D565" s="18">
        <v>11860</v>
      </c>
      <c r="E565" s="18">
        <v>17350</v>
      </c>
    </row>
    <row r="566" spans="1:5">
      <c r="A566" s="20">
        <v>58</v>
      </c>
      <c r="B566" s="17" t="s">
        <v>63</v>
      </c>
      <c r="C566" s="18">
        <v>2283</v>
      </c>
      <c r="D566" s="18">
        <v>8960</v>
      </c>
      <c r="E566" s="18">
        <v>12135</v>
      </c>
    </row>
    <row r="567" spans="1:5">
      <c r="A567" s="20">
        <v>58</v>
      </c>
      <c r="B567" s="17" t="s">
        <v>64</v>
      </c>
      <c r="C567" s="18">
        <v>3469</v>
      </c>
      <c r="D567" s="18">
        <v>11803</v>
      </c>
      <c r="E567" s="18">
        <v>16416</v>
      </c>
    </row>
    <row r="568" spans="1:5">
      <c r="A568" s="20">
        <v>58</v>
      </c>
      <c r="B568" s="17" t="s">
        <v>65</v>
      </c>
      <c r="C568" s="18">
        <v>2553</v>
      </c>
      <c r="D568" s="18">
        <v>7549</v>
      </c>
      <c r="E568" s="18">
        <v>11293</v>
      </c>
    </row>
    <row r="569" spans="1:5">
      <c r="A569" s="20">
        <v>58</v>
      </c>
      <c r="B569" s="17" t="s">
        <v>66</v>
      </c>
      <c r="C569" s="18">
        <v>2788</v>
      </c>
      <c r="D569" s="18">
        <v>6592</v>
      </c>
      <c r="E569" s="18">
        <v>8400</v>
      </c>
    </row>
    <row r="570" spans="1:5">
      <c r="A570" s="20">
        <v>58</v>
      </c>
      <c r="B570" s="17" t="s">
        <v>67</v>
      </c>
      <c r="C570" s="18">
        <v>1464</v>
      </c>
      <c r="D570" s="18">
        <v>4542</v>
      </c>
      <c r="E570" s="18">
        <v>7920</v>
      </c>
    </row>
    <row r="571" spans="1:5">
      <c r="A571" s="20">
        <v>58</v>
      </c>
      <c r="B571" s="17" t="s">
        <v>68</v>
      </c>
      <c r="C571" s="18">
        <v>1274</v>
      </c>
      <c r="D571" s="18">
        <v>5838</v>
      </c>
      <c r="E571" s="18">
        <v>9846</v>
      </c>
    </row>
    <row r="572" spans="1:5">
      <c r="A572" s="20">
        <v>58</v>
      </c>
      <c r="B572" s="17" t="s">
        <v>69</v>
      </c>
      <c r="C572" s="18">
        <v>2630</v>
      </c>
      <c r="D572" s="18">
        <v>8670</v>
      </c>
      <c r="E572" s="18">
        <v>14715</v>
      </c>
    </row>
    <row r="573" spans="1:5">
      <c r="A573" s="20">
        <v>58</v>
      </c>
      <c r="B573" s="17" t="s">
        <v>70</v>
      </c>
      <c r="C573" s="18">
        <v>1925</v>
      </c>
      <c r="D573" s="18">
        <v>8079</v>
      </c>
      <c r="E573" s="18">
        <v>12261</v>
      </c>
    </row>
    <row r="574" spans="1:5">
      <c r="A574" s="20">
        <v>58</v>
      </c>
      <c r="B574" s="17" t="s">
        <v>71</v>
      </c>
      <c r="C574" s="18">
        <v>662</v>
      </c>
      <c r="D574" s="18">
        <v>3807</v>
      </c>
      <c r="E574" s="18">
        <v>9048</v>
      </c>
    </row>
    <row r="575" spans="1:5">
      <c r="A575" s="20">
        <v>58</v>
      </c>
      <c r="B575" s="17" t="s">
        <v>72</v>
      </c>
      <c r="C575" s="18">
        <v>1734</v>
      </c>
      <c r="D575" s="18">
        <v>10781</v>
      </c>
      <c r="E575" s="18">
        <v>17301</v>
      </c>
    </row>
    <row r="576" spans="1:5">
      <c r="A576" s="20">
        <v>58</v>
      </c>
      <c r="B576" s="17" t="s">
        <v>73</v>
      </c>
      <c r="C576" s="18">
        <v>2108</v>
      </c>
      <c r="D576" s="18">
        <v>7613</v>
      </c>
      <c r="E576" s="18">
        <v>12150</v>
      </c>
    </row>
    <row r="577" spans="1:5">
      <c r="A577" s="20">
        <v>58</v>
      </c>
      <c r="B577" s="17" t="s">
        <v>74</v>
      </c>
      <c r="C577" s="18">
        <v>1434</v>
      </c>
      <c r="D577" s="18">
        <v>6720</v>
      </c>
      <c r="E577" s="18">
        <v>8898</v>
      </c>
    </row>
    <row r="578" spans="1:5">
      <c r="A578" s="20">
        <v>58</v>
      </c>
      <c r="B578" s="17" t="s">
        <v>75</v>
      </c>
      <c r="C578" s="18">
        <v>2651</v>
      </c>
      <c r="D578" s="18">
        <v>7420</v>
      </c>
      <c r="E578" s="18">
        <v>10552</v>
      </c>
    </row>
    <row r="579" spans="1:5">
      <c r="A579" s="20">
        <v>58</v>
      </c>
      <c r="B579" s="17" t="s">
        <v>76</v>
      </c>
      <c r="C579" s="18">
        <v>2698</v>
      </c>
      <c r="D579" s="18">
        <v>8502</v>
      </c>
      <c r="E579" s="18">
        <v>12786</v>
      </c>
    </row>
    <row r="580" spans="1:5">
      <c r="A580" s="20">
        <v>58</v>
      </c>
      <c r="B580" s="17" t="s">
        <v>77</v>
      </c>
      <c r="C580" s="18">
        <v>1517</v>
      </c>
      <c r="D580" s="18">
        <v>4840</v>
      </c>
      <c r="E580" s="18">
        <v>8517</v>
      </c>
    </row>
    <row r="581" spans="1:5">
      <c r="A581" s="20">
        <v>58</v>
      </c>
      <c r="B581" s="17" t="s">
        <v>78</v>
      </c>
      <c r="C581" s="18">
        <v>232365</v>
      </c>
      <c r="D581" s="18">
        <v>379551</v>
      </c>
      <c r="E581" s="18">
        <v>554777</v>
      </c>
    </row>
    <row r="582" spans="1:5">
      <c r="A582" s="20">
        <v>58</v>
      </c>
      <c r="B582" s="17" t="s">
        <v>79</v>
      </c>
      <c r="C582" s="18">
        <v>1646</v>
      </c>
      <c r="D582" s="18">
        <v>5962</v>
      </c>
      <c r="E582" s="18">
        <v>8524</v>
      </c>
    </row>
    <row r="583" spans="1:5">
      <c r="A583" s="20">
        <v>58</v>
      </c>
      <c r="B583" s="17" t="s">
        <v>80</v>
      </c>
      <c r="C583" s="18">
        <v>820</v>
      </c>
      <c r="D583" s="18">
        <v>1509</v>
      </c>
      <c r="E583" s="18">
        <v>1929</v>
      </c>
    </row>
    <row r="584" spans="1:5">
      <c r="A584" s="20">
        <v>58</v>
      </c>
      <c r="B584" s="17" t="s">
        <v>81</v>
      </c>
      <c r="C584" s="18">
        <v>2549</v>
      </c>
      <c r="D584" s="18">
        <v>7830</v>
      </c>
      <c r="E584" s="18">
        <v>10734</v>
      </c>
    </row>
    <row r="585" spans="1:5">
      <c r="A585" s="20">
        <v>59</v>
      </c>
      <c r="B585" s="17" t="s">
        <v>50</v>
      </c>
      <c r="C585" s="18">
        <v>13</v>
      </c>
      <c r="D585" s="18">
        <v>13</v>
      </c>
      <c r="E585" s="18">
        <v>14</v>
      </c>
    </row>
    <row r="586" spans="1:5">
      <c r="A586" s="20">
        <v>59</v>
      </c>
      <c r="B586" s="17" t="s">
        <v>51</v>
      </c>
      <c r="C586" s="18">
        <v>27</v>
      </c>
      <c r="D586" s="18">
        <v>27</v>
      </c>
      <c r="E586" s="18">
        <v>36</v>
      </c>
    </row>
    <row r="587" spans="1:5">
      <c r="A587" s="20">
        <v>59</v>
      </c>
      <c r="B587" s="17" t="s">
        <v>52</v>
      </c>
      <c r="C587" s="18">
        <v>24</v>
      </c>
      <c r="D587" s="18">
        <v>24</v>
      </c>
      <c r="E587" s="18">
        <v>27</v>
      </c>
    </row>
    <row r="588" spans="1:5">
      <c r="A588" s="20">
        <v>59</v>
      </c>
      <c r="B588" s="17" t="s">
        <v>53</v>
      </c>
      <c r="C588" s="18">
        <v>20</v>
      </c>
      <c r="D588" s="18">
        <v>20</v>
      </c>
      <c r="E588" s="18">
        <v>49</v>
      </c>
    </row>
    <row r="589" spans="1:5">
      <c r="A589" s="20">
        <v>59</v>
      </c>
      <c r="B589" s="17" t="s">
        <v>54</v>
      </c>
      <c r="C589" s="18">
        <v>16</v>
      </c>
      <c r="D589" s="18">
        <v>16</v>
      </c>
      <c r="E589" s="18">
        <v>17</v>
      </c>
    </row>
    <row r="590" spans="1:5">
      <c r="A590" s="20">
        <v>59</v>
      </c>
      <c r="B590" s="17" t="s">
        <v>55</v>
      </c>
      <c r="C590" s="18">
        <v>12</v>
      </c>
      <c r="D590" s="18">
        <v>12</v>
      </c>
      <c r="E590" s="18">
        <v>21</v>
      </c>
    </row>
    <row r="591" spans="1:5">
      <c r="A591" s="20">
        <v>59</v>
      </c>
      <c r="B591" s="17" t="s">
        <v>56</v>
      </c>
      <c r="C591" s="18">
        <v>13</v>
      </c>
      <c r="D591" s="18">
        <v>13</v>
      </c>
      <c r="E591" s="18">
        <v>38</v>
      </c>
    </row>
    <row r="592" spans="1:5">
      <c r="A592" s="20">
        <v>59</v>
      </c>
      <c r="B592" s="17" t="s">
        <v>57</v>
      </c>
      <c r="C592" s="18">
        <v>4</v>
      </c>
      <c r="D592" s="18">
        <v>4</v>
      </c>
      <c r="E592" s="18">
        <v>5</v>
      </c>
    </row>
    <row r="593" spans="1:5">
      <c r="A593" s="20">
        <v>59</v>
      </c>
      <c r="B593" s="17" t="s">
        <v>58</v>
      </c>
      <c r="C593" s="18">
        <v>18</v>
      </c>
      <c r="D593" s="18">
        <v>18</v>
      </c>
      <c r="E593" s="18">
        <v>43</v>
      </c>
    </row>
    <row r="594" spans="1:5">
      <c r="A594" s="20">
        <v>59</v>
      </c>
      <c r="B594" s="17" t="s">
        <v>59</v>
      </c>
      <c r="C594" s="18">
        <v>10</v>
      </c>
      <c r="D594" s="18">
        <v>10</v>
      </c>
      <c r="E594" s="18">
        <v>22</v>
      </c>
    </row>
    <row r="595" spans="1:5">
      <c r="A595" s="20">
        <v>59</v>
      </c>
      <c r="B595" s="17" t="s">
        <v>60</v>
      </c>
      <c r="C595" s="18">
        <v>27</v>
      </c>
      <c r="D595" s="18">
        <v>27</v>
      </c>
      <c r="E595" s="18">
        <v>36</v>
      </c>
    </row>
    <row r="596" spans="1:5">
      <c r="A596" s="20">
        <v>59</v>
      </c>
      <c r="B596" s="17" t="s">
        <v>61</v>
      </c>
      <c r="C596" s="18">
        <v>18</v>
      </c>
      <c r="D596" s="18">
        <v>18</v>
      </c>
      <c r="E596" s="18">
        <v>23</v>
      </c>
    </row>
    <row r="597" spans="1:5">
      <c r="A597" s="20">
        <v>59</v>
      </c>
      <c r="B597" s="17" t="s">
        <v>62</v>
      </c>
      <c r="C597" s="18">
        <v>18</v>
      </c>
      <c r="D597" s="18">
        <v>18</v>
      </c>
      <c r="E597" s="18">
        <v>27</v>
      </c>
    </row>
    <row r="598" spans="1:5">
      <c r="A598" s="20">
        <v>59</v>
      </c>
      <c r="B598" s="17" t="s">
        <v>63</v>
      </c>
      <c r="C598" s="18">
        <v>16</v>
      </c>
      <c r="D598" s="18">
        <v>16</v>
      </c>
      <c r="E598" s="18">
        <v>18</v>
      </c>
    </row>
    <row r="599" spans="1:5">
      <c r="A599" s="20">
        <v>59</v>
      </c>
      <c r="B599" s="17" t="s">
        <v>64</v>
      </c>
      <c r="C599" s="18">
        <v>7</v>
      </c>
      <c r="D599" s="18">
        <v>7</v>
      </c>
      <c r="E599" s="18">
        <v>16</v>
      </c>
    </row>
    <row r="600" spans="1:5">
      <c r="A600" s="20">
        <v>59</v>
      </c>
      <c r="B600" s="17" t="s">
        <v>65</v>
      </c>
      <c r="C600" s="18">
        <v>38</v>
      </c>
      <c r="D600" s="18">
        <v>38</v>
      </c>
      <c r="E600" s="18">
        <v>38</v>
      </c>
    </row>
    <row r="601" spans="1:5">
      <c r="A601" s="20">
        <v>59</v>
      </c>
      <c r="B601" s="17" t="s">
        <v>66</v>
      </c>
      <c r="C601" s="18">
        <v>12</v>
      </c>
      <c r="D601" s="18">
        <v>12</v>
      </c>
      <c r="E601" s="18">
        <v>39</v>
      </c>
    </row>
    <row r="602" spans="1:5">
      <c r="A602" s="20">
        <v>59</v>
      </c>
      <c r="B602" s="17" t="s">
        <v>67</v>
      </c>
      <c r="C602" s="18">
        <v>34</v>
      </c>
      <c r="D602" s="18">
        <v>34</v>
      </c>
      <c r="E602" s="18">
        <v>39</v>
      </c>
    </row>
    <row r="603" spans="1:5">
      <c r="A603" s="20">
        <v>59</v>
      </c>
      <c r="B603" s="17" t="s">
        <v>68</v>
      </c>
      <c r="C603" s="18">
        <v>7</v>
      </c>
      <c r="D603" s="18">
        <v>7</v>
      </c>
      <c r="E603" s="18">
        <v>14</v>
      </c>
    </row>
    <row r="604" spans="1:5">
      <c r="A604" s="20">
        <v>59</v>
      </c>
      <c r="B604" s="17" t="s">
        <v>69</v>
      </c>
      <c r="C604" s="18">
        <v>25</v>
      </c>
      <c r="D604" s="18">
        <v>25</v>
      </c>
      <c r="E604" s="18">
        <v>25</v>
      </c>
    </row>
    <row r="605" spans="1:5">
      <c r="A605" s="20">
        <v>59</v>
      </c>
      <c r="B605" s="17" t="s">
        <v>70</v>
      </c>
      <c r="C605" s="18">
        <v>12</v>
      </c>
      <c r="D605" s="18">
        <v>12</v>
      </c>
      <c r="E605" s="18">
        <v>29</v>
      </c>
    </row>
    <row r="606" spans="1:5">
      <c r="A606" s="20">
        <v>59</v>
      </c>
      <c r="B606" s="17" t="s">
        <v>71</v>
      </c>
      <c r="C606" s="18">
        <v>31</v>
      </c>
      <c r="D606" s="18">
        <v>31</v>
      </c>
      <c r="E606" s="18">
        <v>33</v>
      </c>
    </row>
    <row r="607" spans="1:5">
      <c r="A607" s="20">
        <v>59</v>
      </c>
      <c r="B607" s="17" t="s">
        <v>72</v>
      </c>
      <c r="C607" s="18">
        <v>11</v>
      </c>
      <c r="D607" s="18">
        <v>11</v>
      </c>
      <c r="E607" s="18">
        <v>42</v>
      </c>
    </row>
    <row r="608" spans="1:5">
      <c r="A608" s="20">
        <v>59</v>
      </c>
      <c r="B608" s="17" t="s">
        <v>73</v>
      </c>
      <c r="C608" s="18">
        <v>22</v>
      </c>
      <c r="D608" s="18">
        <v>22</v>
      </c>
      <c r="E608" s="18">
        <v>30</v>
      </c>
    </row>
    <row r="609" spans="1:5">
      <c r="A609" s="20">
        <v>59</v>
      </c>
      <c r="B609" s="17" t="s">
        <v>74</v>
      </c>
      <c r="C609" s="18">
        <v>21</v>
      </c>
      <c r="D609" s="18">
        <v>21</v>
      </c>
      <c r="E609" s="18">
        <v>25</v>
      </c>
    </row>
    <row r="610" spans="1:5">
      <c r="A610" s="20">
        <v>59</v>
      </c>
      <c r="B610" s="17" t="s">
        <v>75</v>
      </c>
      <c r="C610" s="18">
        <v>16</v>
      </c>
      <c r="D610" s="18">
        <v>16</v>
      </c>
      <c r="E610" s="18">
        <v>43</v>
      </c>
    </row>
    <row r="611" spans="1:5">
      <c r="A611" s="20">
        <v>59</v>
      </c>
      <c r="B611" s="17" t="s">
        <v>76</v>
      </c>
      <c r="C611" s="18">
        <v>17</v>
      </c>
      <c r="D611" s="18">
        <v>17</v>
      </c>
      <c r="E611" s="18">
        <v>31</v>
      </c>
    </row>
    <row r="612" spans="1:5">
      <c r="A612" s="20">
        <v>59</v>
      </c>
      <c r="B612" s="17" t="s">
        <v>77</v>
      </c>
      <c r="C612" s="18">
        <v>8</v>
      </c>
      <c r="D612" s="18">
        <v>8</v>
      </c>
      <c r="E612" s="18">
        <v>30</v>
      </c>
    </row>
    <row r="613" spans="1:5">
      <c r="A613" s="20">
        <v>59</v>
      </c>
      <c r="B613" s="17" t="s">
        <v>78</v>
      </c>
      <c r="C613" s="18">
        <v>139</v>
      </c>
      <c r="D613" s="18">
        <v>139</v>
      </c>
      <c r="E613" s="18">
        <v>143</v>
      </c>
    </row>
    <row r="614" spans="1:5">
      <c r="A614" s="20">
        <v>59</v>
      </c>
      <c r="B614" s="17" t="s">
        <v>79</v>
      </c>
      <c r="C614" s="18">
        <v>12</v>
      </c>
      <c r="D614" s="18">
        <v>12</v>
      </c>
      <c r="E614" s="18">
        <v>14</v>
      </c>
    </row>
    <row r="615" spans="1:5">
      <c r="A615" s="20">
        <v>59</v>
      </c>
      <c r="B615" s="17" t="s">
        <v>80</v>
      </c>
      <c r="C615" s="18">
        <v>27</v>
      </c>
      <c r="D615" s="18">
        <v>27</v>
      </c>
      <c r="E615" s="18">
        <v>27</v>
      </c>
    </row>
    <row r="616" spans="1:5">
      <c r="A616" s="20">
        <v>59</v>
      </c>
      <c r="B616" s="17" t="s">
        <v>81</v>
      </c>
      <c r="C616" s="18">
        <v>11</v>
      </c>
      <c r="D616" s="18">
        <v>11</v>
      </c>
      <c r="E616" s="18">
        <v>21</v>
      </c>
    </row>
    <row r="617" spans="1:5">
      <c r="A617" s="20">
        <v>61</v>
      </c>
      <c r="B617" s="17" t="s">
        <v>50</v>
      </c>
      <c r="C617" s="18">
        <v>0</v>
      </c>
      <c r="D617" s="18">
        <v>0</v>
      </c>
      <c r="E617" s="18">
        <v>2</v>
      </c>
    </row>
    <row r="618" spans="1:5">
      <c r="A618" s="20">
        <v>61</v>
      </c>
      <c r="B618" s="17" t="s">
        <v>51</v>
      </c>
      <c r="C618" s="18">
        <v>0</v>
      </c>
      <c r="D618" s="18">
        <v>7</v>
      </c>
      <c r="E618" s="18">
        <v>15</v>
      </c>
    </row>
    <row r="619" spans="1:5">
      <c r="A619" s="20">
        <v>61</v>
      </c>
      <c r="B619" s="17" t="s">
        <v>52</v>
      </c>
      <c r="C619" s="18">
        <v>0</v>
      </c>
      <c r="D619" s="18">
        <v>2</v>
      </c>
      <c r="E619" s="18">
        <v>4</v>
      </c>
    </row>
    <row r="620" spans="1:5">
      <c r="A620" s="20">
        <v>61</v>
      </c>
      <c r="B620" s="17" t="s">
        <v>53</v>
      </c>
      <c r="C620" s="18">
        <v>0</v>
      </c>
      <c r="D620" s="18">
        <v>12</v>
      </c>
      <c r="E620" s="18">
        <v>26</v>
      </c>
    </row>
    <row r="621" spans="1:5">
      <c r="A621" s="20">
        <v>61</v>
      </c>
      <c r="B621" s="17" t="s">
        <v>54</v>
      </c>
      <c r="C621" s="18">
        <v>0</v>
      </c>
      <c r="D621" s="18">
        <v>5</v>
      </c>
      <c r="E621" s="18">
        <v>9</v>
      </c>
    </row>
    <row r="622" spans="1:5">
      <c r="A622" s="20">
        <v>61</v>
      </c>
      <c r="B622" s="17" t="s">
        <v>56</v>
      </c>
      <c r="C622" s="18">
        <v>0</v>
      </c>
      <c r="D622" s="18">
        <v>4</v>
      </c>
      <c r="E622" s="18">
        <v>6</v>
      </c>
    </row>
    <row r="623" spans="1:5">
      <c r="A623" s="20">
        <v>61</v>
      </c>
      <c r="B623" s="17" t="s">
        <v>58</v>
      </c>
      <c r="C623" s="18">
        <v>0</v>
      </c>
      <c r="D623" s="18">
        <v>7</v>
      </c>
      <c r="E623" s="18">
        <v>9</v>
      </c>
    </row>
    <row r="624" spans="1:5">
      <c r="A624" s="20">
        <v>61</v>
      </c>
      <c r="B624" s="17" t="s">
        <v>59</v>
      </c>
      <c r="C624" s="18">
        <v>0</v>
      </c>
      <c r="D624" s="18">
        <v>1</v>
      </c>
      <c r="E624" s="18">
        <v>3</v>
      </c>
    </row>
    <row r="625" spans="1:5">
      <c r="A625" s="20">
        <v>61</v>
      </c>
      <c r="B625" s="17" t="s">
        <v>60</v>
      </c>
      <c r="C625" s="18">
        <v>0</v>
      </c>
      <c r="D625" s="18">
        <v>2</v>
      </c>
      <c r="E625" s="18">
        <v>5</v>
      </c>
    </row>
    <row r="626" spans="1:5">
      <c r="A626" s="20">
        <v>61</v>
      </c>
      <c r="B626" s="17" t="s">
        <v>61</v>
      </c>
      <c r="C626" s="18">
        <v>0</v>
      </c>
      <c r="D626" s="18">
        <v>0</v>
      </c>
      <c r="E626" s="18">
        <v>2</v>
      </c>
    </row>
    <row r="627" spans="1:5">
      <c r="A627" s="20">
        <v>61</v>
      </c>
      <c r="B627" s="17" t="s">
        <v>62</v>
      </c>
      <c r="C627" s="18">
        <v>0</v>
      </c>
      <c r="D627" s="18">
        <v>7</v>
      </c>
      <c r="E627" s="18">
        <v>10</v>
      </c>
    </row>
    <row r="628" spans="1:5">
      <c r="A628" s="20">
        <v>61</v>
      </c>
      <c r="B628" s="17" t="s">
        <v>63</v>
      </c>
      <c r="C628" s="18">
        <v>0</v>
      </c>
      <c r="D628" s="18">
        <v>1</v>
      </c>
      <c r="E628" s="18">
        <v>3</v>
      </c>
    </row>
    <row r="629" spans="1:5">
      <c r="A629" s="20">
        <v>61</v>
      </c>
      <c r="B629" s="17" t="s">
        <v>64</v>
      </c>
      <c r="C629" s="18">
        <v>0</v>
      </c>
      <c r="D629" s="18">
        <v>17</v>
      </c>
      <c r="E629" s="18">
        <v>29</v>
      </c>
    </row>
    <row r="630" spans="1:5">
      <c r="A630" s="20">
        <v>61</v>
      </c>
      <c r="B630" s="17" t="s">
        <v>65</v>
      </c>
      <c r="C630" s="18">
        <v>0</v>
      </c>
      <c r="D630" s="18">
        <v>2</v>
      </c>
      <c r="E630" s="18">
        <v>2</v>
      </c>
    </row>
    <row r="631" spans="1:5">
      <c r="A631" s="20">
        <v>61</v>
      </c>
      <c r="B631" s="17" t="s">
        <v>66</v>
      </c>
      <c r="C631" s="18">
        <v>0</v>
      </c>
      <c r="D631" s="18">
        <v>3</v>
      </c>
      <c r="E631" s="18">
        <v>11</v>
      </c>
    </row>
    <row r="632" spans="1:5">
      <c r="A632" s="20">
        <v>61</v>
      </c>
      <c r="B632" s="17" t="s">
        <v>67</v>
      </c>
      <c r="C632" s="18">
        <v>0</v>
      </c>
      <c r="D632" s="18">
        <v>0</v>
      </c>
      <c r="E632" s="18">
        <v>1</v>
      </c>
    </row>
    <row r="633" spans="1:5">
      <c r="A633" s="20">
        <v>61</v>
      </c>
      <c r="B633" s="17" t="s">
        <v>68</v>
      </c>
      <c r="C633" s="18">
        <v>0</v>
      </c>
      <c r="D633" s="18">
        <v>62</v>
      </c>
      <c r="E633" s="18">
        <v>170</v>
      </c>
    </row>
    <row r="634" spans="1:5">
      <c r="A634" s="20">
        <v>61</v>
      </c>
      <c r="B634" s="17" t="s">
        <v>69</v>
      </c>
      <c r="C634" s="18">
        <v>0</v>
      </c>
      <c r="D634" s="18">
        <v>3</v>
      </c>
      <c r="E634" s="18">
        <v>5</v>
      </c>
    </row>
    <row r="635" spans="1:5">
      <c r="A635" s="20">
        <v>61</v>
      </c>
      <c r="B635" s="17" t="s">
        <v>70</v>
      </c>
      <c r="C635" s="18">
        <v>0</v>
      </c>
      <c r="D635" s="18">
        <v>19</v>
      </c>
      <c r="E635" s="18">
        <v>57</v>
      </c>
    </row>
    <row r="636" spans="1:5">
      <c r="A636" s="20">
        <v>61</v>
      </c>
      <c r="B636" s="17" t="s">
        <v>71</v>
      </c>
      <c r="C636" s="18">
        <v>0</v>
      </c>
      <c r="D636" s="18">
        <v>4</v>
      </c>
      <c r="E636" s="18">
        <v>6</v>
      </c>
    </row>
    <row r="637" spans="1:5">
      <c r="A637" s="20">
        <v>61</v>
      </c>
      <c r="B637" s="17" t="s">
        <v>72</v>
      </c>
      <c r="C637" s="18">
        <v>0</v>
      </c>
      <c r="D637" s="18">
        <v>9</v>
      </c>
      <c r="E637" s="18">
        <v>18</v>
      </c>
    </row>
    <row r="638" spans="1:5">
      <c r="A638" s="20">
        <v>61</v>
      </c>
      <c r="B638" s="17" t="s">
        <v>73</v>
      </c>
      <c r="C638" s="18">
        <v>0</v>
      </c>
      <c r="D638" s="18">
        <v>0</v>
      </c>
      <c r="E638" s="18">
        <v>1</v>
      </c>
    </row>
    <row r="639" spans="1:5">
      <c r="A639" s="20">
        <v>61</v>
      </c>
      <c r="B639" s="17" t="s">
        <v>75</v>
      </c>
      <c r="C639" s="18">
        <v>0</v>
      </c>
      <c r="D639" s="18">
        <v>30</v>
      </c>
      <c r="E639" s="18">
        <v>46</v>
      </c>
    </row>
    <row r="640" spans="1:5">
      <c r="A640" s="20">
        <v>61</v>
      </c>
      <c r="B640" s="17" t="s">
        <v>76</v>
      </c>
      <c r="C640" s="18">
        <v>0</v>
      </c>
      <c r="D640" s="18">
        <v>1</v>
      </c>
      <c r="E640" s="18">
        <v>6</v>
      </c>
    </row>
    <row r="641" spans="1:5">
      <c r="A641" s="20">
        <v>61</v>
      </c>
      <c r="B641" s="17" t="s">
        <v>77</v>
      </c>
      <c r="C641" s="18">
        <v>0</v>
      </c>
      <c r="D641" s="18">
        <v>1</v>
      </c>
      <c r="E641" s="18">
        <v>5</v>
      </c>
    </row>
    <row r="642" spans="1:5">
      <c r="A642" s="20">
        <v>61</v>
      </c>
      <c r="B642" s="17" t="s">
        <v>78</v>
      </c>
      <c r="C642" s="18">
        <v>0</v>
      </c>
      <c r="D642" s="18">
        <v>2</v>
      </c>
      <c r="E642" s="18">
        <v>4</v>
      </c>
    </row>
    <row r="643" spans="1:5">
      <c r="A643" s="20">
        <v>61</v>
      </c>
      <c r="B643" s="17" t="s">
        <v>79</v>
      </c>
      <c r="C643" s="18">
        <v>0</v>
      </c>
      <c r="D643" s="18">
        <v>2</v>
      </c>
      <c r="E643" s="18">
        <v>5</v>
      </c>
    </row>
    <row r="644" spans="1:5">
      <c r="A644" s="20">
        <v>61</v>
      </c>
      <c r="B644" s="17" t="s">
        <v>80</v>
      </c>
      <c r="C644" s="18">
        <v>0</v>
      </c>
      <c r="D644" s="18">
        <v>1</v>
      </c>
      <c r="E644" s="18">
        <v>3</v>
      </c>
    </row>
    <row r="645" spans="1:5">
      <c r="A645" s="20">
        <v>61</v>
      </c>
      <c r="B645" s="17" t="s">
        <v>81</v>
      </c>
      <c r="C645" s="18">
        <v>0</v>
      </c>
      <c r="D645" s="18">
        <v>1</v>
      </c>
      <c r="E645" s="18">
        <v>2</v>
      </c>
    </row>
    <row r="646" spans="1:5">
      <c r="A646" s="20">
        <v>62</v>
      </c>
      <c r="B646" s="17" t="s">
        <v>51</v>
      </c>
      <c r="C646" s="18">
        <v>0</v>
      </c>
      <c r="D646" s="18">
        <v>0</v>
      </c>
      <c r="E646" s="18">
        <v>1</v>
      </c>
    </row>
    <row r="647" spans="1:5">
      <c r="A647" s="20">
        <v>62</v>
      </c>
      <c r="B647" s="17" t="s">
        <v>52</v>
      </c>
      <c r="C647" s="18">
        <v>1</v>
      </c>
      <c r="D647" s="18">
        <v>1</v>
      </c>
      <c r="E647" s="18">
        <v>1</v>
      </c>
    </row>
    <row r="648" spans="1:5">
      <c r="A648" s="20">
        <v>62</v>
      </c>
      <c r="B648" s="17" t="s">
        <v>53</v>
      </c>
      <c r="C648" s="18">
        <v>0</v>
      </c>
      <c r="D648" s="18">
        <v>0</v>
      </c>
      <c r="E648" s="18">
        <v>1</v>
      </c>
    </row>
    <row r="649" spans="1:5">
      <c r="A649" s="20">
        <v>62</v>
      </c>
      <c r="B649" s="17" t="s">
        <v>74</v>
      </c>
      <c r="C649" s="18">
        <v>1</v>
      </c>
      <c r="D649" s="18">
        <v>1</v>
      </c>
      <c r="E649" s="18">
        <v>1</v>
      </c>
    </row>
    <row r="650" spans="1:5">
      <c r="A650" s="20">
        <v>62</v>
      </c>
      <c r="B650" s="17" t="s">
        <v>78</v>
      </c>
      <c r="C650" s="18">
        <v>1</v>
      </c>
      <c r="D650" s="18">
        <v>1</v>
      </c>
      <c r="E650" s="18">
        <v>1</v>
      </c>
    </row>
    <row r="651" spans="1:5">
      <c r="A651" s="19">
        <v>63</v>
      </c>
      <c r="B651" s="17" t="s">
        <v>68</v>
      </c>
      <c r="C651" s="18">
        <v>0</v>
      </c>
      <c r="D651" s="18">
        <v>1</v>
      </c>
      <c r="E651" s="18">
        <v>1</v>
      </c>
    </row>
    <row r="652" spans="1:5">
      <c r="A652" s="19">
        <v>65</v>
      </c>
      <c r="B652" s="17" t="s">
        <v>51</v>
      </c>
      <c r="C652" s="18">
        <v>0</v>
      </c>
      <c r="D652" s="18">
        <v>1</v>
      </c>
      <c r="E652" s="18">
        <v>1</v>
      </c>
    </row>
    <row r="653" spans="1:5">
      <c r="A653" s="20">
        <v>67</v>
      </c>
      <c r="B653" s="17" t="s">
        <v>53</v>
      </c>
      <c r="C653" s="18">
        <v>3547</v>
      </c>
      <c r="D653" s="18">
        <v>7761</v>
      </c>
      <c r="E653" s="18">
        <v>10380</v>
      </c>
    </row>
    <row r="654" spans="1:5">
      <c r="A654" s="20">
        <v>67</v>
      </c>
      <c r="B654" s="17" t="s">
        <v>66</v>
      </c>
      <c r="C654" s="18">
        <v>92</v>
      </c>
      <c r="D654" s="18">
        <v>623</v>
      </c>
      <c r="E654" s="18">
        <v>957</v>
      </c>
    </row>
    <row r="655" spans="1:5">
      <c r="A655" s="20">
        <v>72</v>
      </c>
      <c r="B655" s="17" t="s">
        <v>51</v>
      </c>
      <c r="C655" s="18">
        <v>1</v>
      </c>
      <c r="D655" s="18">
        <v>1</v>
      </c>
      <c r="E655" s="18">
        <v>1</v>
      </c>
    </row>
    <row r="656" spans="1:5">
      <c r="A656" s="20">
        <v>72</v>
      </c>
      <c r="B656" s="17" t="s">
        <v>52</v>
      </c>
      <c r="C656" s="18">
        <v>1</v>
      </c>
      <c r="D656" s="18">
        <v>1</v>
      </c>
      <c r="E656" s="18">
        <v>1</v>
      </c>
    </row>
    <row r="657" spans="1:5">
      <c r="A657" s="20">
        <v>72</v>
      </c>
      <c r="B657" s="17" t="s">
        <v>53</v>
      </c>
      <c r="C657" s="18">
        <v>1</v>
      </c>
      <c r="D657" s="18">
        <v>1</v>
      </c>
      <c r="E657" s="18">
        <v>1</v>
      </c>
    </row>
    <row r="658" spans="1:5">
      <c r="A658" s="20">
        <v>72</v>
      </c>
      <c r="B658" s="17" t="s">
        <v>56</v>
      </c>
      <c r="C658" s="18">
        <v>0</v>
      </c>
      <c r="D658" s="18">
        <v>1</v>
      </c>
      <c r="E658" s="18">
        <v>1</v>
      </c>
    </row>
    <row r="659" spans="1:5">
      <c r="A659" s="20">
        <v>72</v>
      </c>
      <c r="B659" s="17" t="s">
        <v>58</v>
      </c>
      <c r="C659" s="18">
        <v>0</v>
      </c>
      <c r="D659" s="18">
        <v>0</v>
      </c>
      <c r="E659" s="18">
        <v>1</v>
      </c>
    </row>
    <row r="660" spans="1:5">
      <c r="A660" s="20">
        <v>72</v>
      </c>
      <c r="B660" s="17" t="s">
        <v>60</v>
      </c>
      <c r="C660" s="18">
        <v>0</v>
      </c>
      <c r="D660" s="18">
        <v>0</v>
      </c>
      <c r="E660" s="18">
        <v>1</v>
      </c>
    </row>
    <row r="661" spans="1:5">
      <c r="A661" s="20">
        <v>72</v>
      </c>
      <c r="B661" s="17" t="s">
        <v>63</v>
      </c>
      <c r="C661" s="18">
        <v>1</v>
      </c>
      <c r="D661" s="18">
        <v>1</v>
      </c>
      <c r="E661" s="18">
        <v>1</v>
      </c>
    </row>
    <row r="662" spans="1:5">
      <c r="A662" s="20">
        <v>72</v>
      </c>
      <c r="B662" s="17" t="s">
        <v>69</v>
      </c>
      <c r="C662" s="18">
        <v>1</v>
      </c>
      <c r="D662" s="18">
        <v>1</v>
      </c>
      <c r="E662" s="18">
        <v>1</v>
      </c>
    </row>
    <row r="663" spans="1:5">
      <c r="A663" s="20">
        <v>72</v>
      </c>
      <c r="B663" s="17" t="s">
        <v>73</v>
      </c>
      <c r="C663" s="18">
        <v>1</v>
      </c>
      <c r="D663" s="18">
        <v>1</v>
      </c>
      <c r="E663" s="18">
        <v>1</v>
      </c>
    </row>
    <row r="664" spans="1:5">
      <c r="A664" s="20">
        <v>72</v>
      </c>
      <c r="B664" s="17" t="s">
        <v>75</v>
      </c>
      <c r="C664" s="18">
        <v>1</v>
      </c>
      <c r="D664" s="18">
        <v>1</v>
      </c>
      <c r="E664" s="18">
        <v>1</v>
      </c>
    </row>
    <row r="665" spans="1:5">
      <c r="A665" s="20">
        <v>72</v>
      </c>
      <c r="B665" s="17" t="s">
        <v>76</v>
      </c>
      <c r="C665" s="18">
        <v>1</v>
      </c>
      <c r="D665" s="18">
        <v>1</v>
      </c>
      <c r="E665" s="18">
        <v>1</v>
      </c>
    </row>
    <row r="666" spans="1:5">
      <c r="A666" s="20">
        <v>72</v>
      </c>
      <c r="B666" s="17" t="s">
        <v>77</v>
      </c>
      <c r="C666" s="18">
        <v>0</v>
      </c>
      <c r="D666" s="18">
        <v>0</v>
      </c>
      <c r="E666" s="18">
        <v>1</v>
      </c>
    </row>
    <row r="667" spans="1:5">
      <c r="A667" s="20">
        <v>72</v>
      </c>
      <c r="B667" s="17" t="s">
        <v>78</v>
      </c>
      <c r="C667" s="18">
        <v>0</v>
      </c>
      <c r="D667" s="18">
        <v>0</v>
      </c>
      <c r="E667" s="18">
        <v>1</v>
      </c>
    </row>
    <row r="668" spans="1:5">
      <c r="A668" s="20">
        <v>72</v>
      </c>
      <c r="B668" s="17" t="s">
        <v>79</v>
      </c>
      <c r="C668" s="18">
        <v>1</v>
      </c>
      <c r="D668" s="18">
        <v>1</v>
      </c>
      <c r="E668" s="18">
        <v>1</v>
      </c>
    </row>
    <row r="669" spans="1:5">
      <c r="A669" s="20">
        <v>78</v>
      </c>
      <c r="B669" s="17" t="s">
        <v>53</v>
      </c>
      <c r="C669" s="18">
        <v>0</v>
      </c>
      <c r="D669" s="18">
        <v>0</v>
      </c>
      <c r="E669" s="18">
        <v>1</v>
      </c>
    </row>
    <row r="670" spans="1:5">
      <c r="A670" s="20">
        <v>78</v>
      </c>
      <c r="B670" s="17" t="s">
        <v>72</v>
      </c>
      <c r="C670" s="18">
        <v>0</v>
      </c>
      <c r="D670" s="18">
        <v>0</v>
      </c>
      <c r="E670" s="18">
        <v>1</v>
      </c>
    </row>
    <row r="671" spans="1:5">
      <c r="A671" s="20">
        <v>79</v>
      </c>
      <c r="B671" s="17" t="s">
        <v>50</v>
      </c>
      <c r="C671" s="18">
        <v>0</v>
      </c>
      <c r="D671" s="18">
        <v>0</v>
      </c>
      <c r="E671" s="18">
        <v>1</v>
      </c>
    </row>
    <row r="672" spans="1:5">
      <c r="A672" s="20">
        <v>79</v>
      </c>
      <c r="B672" s="17" t="s">
        <v>53</v>
      </c>
      <c r="C672" s="18">
        <v>0</v>
      </c>
      <c r="D672" s="18">
        <v>1</v>
      </c>
      <c r="E672" s="18">
        <v>1</v>
      </c>
    </row>
    <row r="673" spans="1:5">
      <c r="A673" s="20">
        <v>79</v>
      </c>
      <c r="B673" s="17" t="s">
        <v>55</v>
      </c>
      <c r="C673" s="18">
        <v>0</v>
      </c>
      <c r="D673" s="18">
        <v>0</v>
      </c>
      <c r="E673" s="18">
        <v>1</v>
      </c>
    </row>
    <row r="674" spans="1:5">
      <c r="A674" s="20">
        <v>79</v>
      </c>
      <c r="B674" s="17" t="s">
        <v>56</v>
      </c>
      <c r="C674" s="18">
        <v>1</v>
      </c>
      <c r="D674" s="18">
        <v>1</v>
      </c>
      <c r="E674" s="18">
        <v>1</v>
      </c>
    </row>
    <row r="675" spans="1:5">
      <c r="A675" s="20">
        <v>79</v>
      </c>
      <c r="B675" s="17" t="s">
        <v>58</v>
      </c>
      <c r="C675" s="18">
        <v>0</v>
      </c>
      <c r="D675" s="18">
        <v>1</v>
      </c>
      <c r="E675" s="18">
        <v>1</v>
      </c>
    </row>
    <row r="676" spans="1:5">
      <c r="A676" s="20">
        <v>79</v>
      </c>
      <c r="B676" s="17" t="s">
        <v>63</v>
      </c>
      <c r="C676" s="18">
        <v>1</v>
      </c>
      <c r="D676" s="18">
        <v>1</v>
      </c>
      <c r="E676" s="18">
        <v>1</v>
      </c>
    </row>
    <row r="677" spans="1:5">
      <c r="A677" s="20">
        <v>79</v>
      </c>
      <c r="B677" s="17" t="s">
        <v>66</v>
      </c>
      <c r="C677" s="18">
        <v>0</v>
      </c>
      <c r="D677" s="18">
        <v>0</v>
      </c>
      <c r="E677" s="18">
        <v>1</v>
      </c>
    </row>
    <row r="678" spans="1:5">
      <c r="A678" s="20">
        <v>79</v>
      </c>
      <c r="B678" s="17" t="s">
        <v>67</v>
      </c>
      <c r="C678" s="18">
        <v>1</v>
      </c>
      <c r="D678" s="18">
        <v>1</v>
      </c>
      <c r="E678" s="18">
        <v>1</v>
      </c>
    </row>
    <row r="679" spans="1:5">
      <c r="A679" s="20">
        <v>79</v>
      </c>
      <c r="B679" s="17" t="s">
        <v>68</v>
      </c>
      <c r="C679" s="18">
        <v>0</v>
      </c>
      <c r="D679" s="18">
        <v>1</v>
      </c>
      <c r="E679" s="18">
        <v>1</v>
      </c>
    </row>
    <row r="680" spans="1:5">
      <c r="A680" s="20">
        <v>79</v>
      </c>
      <c r="B680" s="17" t="s">
        <v>72</v>
      </c>
      <c r="C680" s="18">
        <v>1</v>
      </c>
      <c r="D680" s="18">
        <v>1</v>
      </c>
      <c r="E680" s="18">
        <v>1</v>
      </c>
    </row>
    <row r="681" spans="1:5">
      <c r="A681" s="20">
        <v>79</v>
      </c>
      <c r="B681" s="17" t="s">
        <v>78</v>
      </c>
      <c r="C681" s="18">
        <v>1</v>
      </c>
      <c r="D681" s="18">
        <v>1</v>
      </c>
      <c r="E681" s="18">
        <v>1</v>
      </c>
    </row>
    <row r="682" spans="1:5">
      <c r="A682" s="20">
        <v>79</v>
      </c>
      <c r="B682" s="17" t="s">
        <v>80</v>
      </c>
      <c r="C682" s="18">
        <v>1</v>
      </c>
      <c r="D682" s="18">
        <v>1</v>
      </c>
      <c r="E682" s="18">
        <v>1</v>
      </c>
    </row>
    <row r="683" spans="1:5">
      <c r="A683" s="20">
        <v>80</v>
      </c>
      <c r="B683" s="17" t="s">
        <v>50</v>
      </c>
      <c r="C683" s="18">
        <v>0</v>
      </c>
      <c r="D683" s="18">
        <v>16</v>
      </c>
      <c r="E683" s="18">
        <v>23</v>
      </c>
    </row>
    <row r="684" spans="1:5">
      <c r="A684" s="20">
        <v>80</v>
      </c>
      <c r="B684" s="17" t="s">
        <v>51</v>
      </c>
      <c r="C684" s="18">
        <v>28</v>
      </c>
      <c r="D684" s="18">
        <v>67</v>
      </c>
      <c r="E684" s="18">
        <v>78</v>
      </c>
    </row>
    <row r="685" spans="1:5">
      <c r="A685" s="20">
        <v>80</v>
      </c>
      <c r="B685" s="17" t="s">
        <v>52</v>
      </c>
      <c r="C685" s="18">
        <v>1</v>
      </c>
      <c r="D685" s="18">
        <v>35</v>
      </c>
      <c r="E685" s="18">
        <v>100</v>
      </c>
    </row>
    <row r="686" spans="1:5">
      <c r="A686" s="20">
        <v>80</v>
      </c>
      <c r="B686" s="17" t="s">
        <v>53</v>
      </c>
      <c r="C686" s="18">
        <v>25</v>
      </c>
      <c r="D686" s="18">
        <v>53</v>
      </c>
      <c r="E686" s="18">
        <v>89</v>
      </c>
    </row>
    <row r="687" spans="1:5">
      <c r="A687" s="20">
        <v>80</v>
      </c>
      <c r="B687" s="17" t="s">
        <v>54</v>
      </c>
      <c r="C687" s="18">
        <v>1</v>
      </c>
      <c r="D687" s="18">
        <v>28</v>
      </c>
      <c r="E687" s="18">
        <v>32</v>
      </c>
    </row>
    <row r="688" spans="1:5">
      <c r="A688" s="20">
        <v>80</v>
      </c>
      <c r="B688" s="17" t="s">
        <v>55</v>
      </c>
      <c r="C688" s="18">
        <v>0</v>
      </c>
      <c r="D688" s="18">
        <v>14</v>
      </c>
      <c r="E688" s="18">
        <v>41</v>
      </c>
    </row>
    <row r="689" spans="1:5">
      <c r="A689" s="20">
        <v>80</v>
      </c>
      <c r="B689" s="17" t="s">
        <v>56</v>
      </c>
      <c r="C689" s="18">
        <v>0</v>
      </c>
      <c r="D689" s="18">
        <v>52</v>
      </c>
      <c r="E689" s="18">
        <v>65</v>
      </c>
    </row>
    <row r="690" spans="1:5">
      <c r="A690" s="20">
        <v>80</v>
      </c>
      <c r="B690" s="17" t="s">
        <v>57</v>
      </c>
      <c r="C690" s="18">
        <v>0</v>
      </c>
      <c r="D690" s="18">
        <v>11</v>
      </c>
      <c r="E690" s="18">
        <v>31</v>
      </c>
    </row>
    <row r="691" spans="1:5">
      <c r="A691" s="20">
        <v>80</v>
      </c>
      <c r="B691" s="17" t="s">
        <v>58</v>
      </c>
      <c r="C691" s="18">
        <v>3</v>
      </c>
      <c r="D691" s="18">
        <v>51</v>
      </c>
      <c r="E691" s="18">
        <v>64</v>
      </c>
    </row>
    <row r="692" spans="1:5">
      <c r="A692" s="20">
        <v>80</v>
      </c>
      <c r="B692" s="17" t="s">
        <v>59</v>
      </c>
      <c r="C692" s="18">
        <v>0</v>
      </c>
      <c r="D692" s="18">
        <v>35</v>
      </c>
      <c r="E692" s="18">
        <v>38</v>
      </c>
    </row>
    <row r="693" spans="1:5">
      <c r="A693" s="20">
        <v>80</v>
      </c>
      <c r="B693" s="17" t="s">
        <v>60</v>
      </c>
      <c r="C693" s="18">
        <v>1</v>
      </c>
      <c r="D693" s="18">
        <v>59</v>
      </c>
      <c r="E693" s="18">
        <v>60</v>
      </c>
    </row>
    <row r="694" spans="1:5">
      <c r="A694" s="20">
        <v>80</v>
      </c>
      <c r="B694" s="17" t="s">
        <v>61</v>
      </c>
      <c r="C694" s="18">
        <v>0</v>
      </c>
      <c r="D694" s="18">
        <v>43</v>
      </c>
      <c r="E694" s="18">
        <v>71</v>
      </c>
    </row>
    <row r="695" spans="1:5">
      <c r="A695" s="20">
        <v>80</v>
      </c>
      <c r="B695" s="17" t="s">
        <v>62</v>
      </c>
      <c r="C695" s="18">
        <v>0</v>
      </c>
      <c r="D695" s="18">
        <v>43</v>
      </c>
      <c r="E695" s="18">
        <v>70</v>
      </c>
    </row>
    <row r="696" spans="1:5">
      <c r="A696" s="20">
        <v>80</v>
      </c>
      <c r="B696" s="17" t="s">
        <v>63</v>
      </c>
      <c r="C696" s="18">
        <v>0</v>
      </c>
      <c r="D696" s="18">
        <v>8</v>
      </c>
      <c r="E696" s="18">
        <v>22</v>
      </c>
    </row>
    <row r="697" spans="1:5">
      <c r="A697" s="20">
        <v>80</v>
      </c>
      <c r="B697" s="17" t="s">
        <v>64</v>
      </c>
      <c r="C697" s="18">
        <v>0</v>
      </c>
      <c r="D697" s="18">
        <v>24</v>
      </c>
      <c r="E697" s="18">
        <v>37</v>
      </c>
    </row>
    <row r="698" spans="1:5">
      <c r="A698" s="20">
        <v>80</v>
      </c>
      <c r="B698" s="17" t="s">
        <v>65</v>
      </c>
      <c r="C698" s="18">
        <v>9</v>
      </c>
      <c r="D698" s="18">
        <v>24</v>
      </c>
      <c r="E698" s="18">
        <v>26</v>
      </c>
    </row>
    <row r="699" spans="1:5">
      <c r="A699" s="20">
        <v>80</v>
      </c>
      <c r="B699" s="17" t="s">
        <v>66</v>
      </c>
      <c r="C699" s="18">
        <v>0</v>
      </c>
      <c r="D699" s="18">
        <v>19</v>
      </c>
      <c r="E699" s="18">
        <v>74</v>
      </c>
    </row>
    <row r="700" spans="1:5">
      <c r="A700" s="20">
        <v>80</v>
      </c>
      <c r="B700" s="17" t="s">
        <v>67</v>
      </c>
      <c r="C700" s="18">
        <v>0</v>
      </c>
      <c r="D700" s="18">
        <v>9</v>
      </c>
      <c r="E700" s="18">
        <v>31</v>
      </c>
    </row>
    <row r="701" spans="1:5">
      <c r="A701" s="20">
        <v>80</v>
      </c>
      <c r="B701" s="17" t="s">
        <v>68</v>
      </c>
      <c r="C701" s="18">
        <v>6</v>
      </c>
      <c r="D701" s="18">
        <v>7</v>
      </c>
      <c r="E701" s="18">
        <v>12</v>
      </c>
    </row>
    <row r="702" spans="1:5">
      <c r="A702" s="20">
        <v>80</v>
      </c>
      <c r="B702" s="17" t="s">
        <v>69</v>
      </c>
      <c r="C702" s="18">
        <v>0</v>
      </c>
      <c r="D702" s="18">
        <v>18</v>
      </c>
      <c r="E702" s="18">
        <v>54</v>
      </c>
    </row>
    <row r="703" spans="1:5">
      <c r="A703" s="20">
        <v>80</v>
      </c>
      <c r="B703" s="17" t="s">
        <v>70</v>
      </c>
      <c r="C703" s="18">
        <v>1</v>
      </c>
      <c r="D703" s="18">
        <v>19</v>
      </c>
      <c r="E703" s="18">
        <v>34</v>
      </c>
    </row>
    <row r="704" spans="1:5">
      <c r="A704" s="20">
        <v>80</v>
      </c>
      <c r="B704" s="17" t="s">
        <v>71</v>
      </c>
      <c r="C704" s="18">
        <v>2</v>
      </c>
      <c r="D704" s="18">
        <v>5</v>
      </c>
      <c r="E704" s="18">
        <v>9</v>
      </c>
    </row>
    <row r="705" spans="1:5">
      <c r="A705" s="20">
        <v>80</v>
      </c>
      <c r="B705" s="17" t="s">
        <v>72</v>
      </c>
      <c r="C705" s="18">
        <v>0</v>
      </c>
      <c r="D705" s="18">
        <v>26</v>
      </c>
      <c r="E705" s="18">
        <v>84</v>
      </c>
    </row>
    <row r="706" spans="1:5">
      <c r="A706" s="20">
        <v>80</v>
      </c>
      <c r="B706" s="17" t="s">
        <v>73</v>
      </c>
      <c r="C706" s="18">
        <v>0</v>
      </c>
      <c r="D706" s="18">
        <v>18</v>
      </c>
      <c r="E706" s="18">
        <v>30</v>
      </c>
    </row>
    <row r="707" spans="1:5">
      <c r="A707" s="20">
        <v>80</v>
      </c>
      <c r="B707" s="17" t="s">
        <v>74</v>
      </c>
      <c r="C707" s="18">
        <v>0</v>
      </c>
      <c r="D707" s="18">
        <v>10</v>
      </c>
      <c r="E707" s="18">
        <v>23</v>
      </c>
    </row>
    <row r="708" spans="1:5">
      <c r="A708" s="20">
        <v>80</v>
      </c>
      <c r="B708" s="17" t="s">
        <v>75</v>
      </c>
      <c r="C708" s="18">
        <v>0</v>
      </c>
      <c r="D708" s="18">
        <v>80</v>
      </c>
      <c r="E708" s="18">
        <v>84</v>
      </c>
    </row>
    <row r="709" spans="1:5">
      <c r="A709" s="20">
        <v>80</v>
      </c>
      <c r="B709" s="17" t="s">
        <v>76</v>
      </c>
      <c r="C709" s="18">
        <v>0</v>
      </c>
      <c r="D709" s="18">
        <v>48</v>
      </c>
      <c r="E709" s="18">
        <v>65</v>
      </c>
    </row>
    <row r="710" spans="1:5">
      <c r="A710" s="20">
        <v>80</v>
      </c>
      <c r="B710" s="17" t="s">
        <v>77</v>
      </c>
      <c r="C710" s="18">
        <v>0</v>
      </c>
      <c r="D710" s="18">
        <v>48</v>
      </c>
      <c r="E710" s="18">
        <v>53</v>
      </c>
    </row>
    <row r="711" spans="1:5">
      <c r="A711" s="20">
        <v>80</v>
      </c>
      <c r="B711" s="17" t="s">
        <v>78</v>
      </c>
      <c r="C711" s="18">
        <v>0</v>
      </c>
      <c r="D711" s="18">
        <v>25</v>
      </c>
      <c r="E711" s="18">
        <v>25</v>
      </c>
    </row>
    <row r="712" spans="1:5">
      <c r="A712" s="20">
        <v>80</v>
      </c>
      <c r="B712" s="17" t="s">
        <v>79</v>
      </c>
      <c r="C712" s="18">
        <v>2</v>
      </c>
      <c r="D712" s="18">
        <v>23</v>
      </c>
      <c r="E712" s="18">
        <v>41</v>
      </c>
    </row>
    <row r="713" spans="1:5">
      <c r="A713" s="20">
        <v>80</v>
      </c>
      <c r="B713" s="17" t="s">
        <v>80</v>
      </c>
      <c r="C713" s="18">
        <v>3</v>
      </c>
      <c r="D713" s="18">
        <v>12</v>
      </c>
      <c r="E713" s="18">
        <v>15</v>
      </c>
    </row>
    <row r="714" spans="1:5">
      <c r="A714" s="20">
        <v>80</v>
      </c>
      <c r="B714" s="17" t="s">
        <v>81</v>
      </c>
      <c r="C714" s="18">
        <v>1</v>
      </c>
      <c r="D714" s="18">
        <v>25</v>
      </c>
      <c r="E714" s="18">
        <v>28</v>
      </c>
    </row>
    <row r="715" spans="1:5">
      <c r="A715" s="20">
        <v>81</v>
      </c>
      <c r="B715" s="17" t="s">
        <v>50</v>
      </c>
      <c r="C715" s="18">
        <v>0</v>
      </c>
      <c r="D715" s="18">
        <v>1</v>
      </c>
      <c r="E715" s="18">
        <v>1</v>
      </c>
    </row>
    <row r="716" spans="1:5">
      <c r="A716" s="20">
        <v>81</v>
      </c>
      <c r="B716" s="17" t="s">
        <v>51</v>
      </c>
      <c r="C716" s="18">
        <v>2</v>
      </c>
      <c r="D716" s="18">
        <v>2</v>
      </c>
      <c r="E716" s="18">
        <v>2</v>
      </c>
    </row>
    <row r="717" spans="1:5">
      <c r="A717" s="20">
        <v>81</v>
      </c>
      <c r="B717" s="17" t="s">
        <v>52</v>
      </c>
      <c r="C717" s="18">
        <v>0</v>
      </c>
      <c r="D717" s="18">
        <v>4</v>
      </c>
      <c r="E717" s="18">
        <v>5</v>
      </c>
    </row>
    <row r="718" spans="1:5">
      <c r="A718" s="20">
        <v>81</v>
      </c>
      <c r="B718" s="17" t="s">
        <v>53</v>
      </c>
      <c r="C718" s="18">
        <v>1</v>
      </c>
      <c r="D718" s="18">
        <v>3</v>
      </c>
      <c r="E718" s="18">
        <v>4</v>
      </c>
    </row>
    <row r="719" spans="1:5">
      <c r="A719" s="20">
        <v>81</v>
      </c>
      <c r="B719" s="17" t="s">
        <v>56</v>
      </c>
      <c r="C719" s="18">
        <v>0</v>
      </c>
      <c r="D719" s="18">
        <v>1</v>
      </c>
      <c r="E719" s="18">
        <v>1</v>
      </c>
    </row>
    <row r="720" spans="1:5">
      <c r="A720" s="20">
        <v>81</v>
      </c>
      <c r="B720" s="17" t="s">
        <v>58</v>
      </c>
      <c r="C720" s="18">
        <v>0</v>
      </c>
      <c r="D720" s="18">
        <v>2</v>
      </c>
      <c r="E720" s="18">
        <v>3</v>
      </c>
    </row>
    <row r="721" spans="1:5">
      <c r="A721" s="20">
        <v>81</v>
      </c>
      <c r="B721" s="17" t="s">
        <v>59</v>
      </c>
      <c r="C721" s="18">
        <v>0</v>
      </c>
      <c r="D721" s="18">
        <v>2</v>
      </c>
      <c r="E721" s="18">
        <v>2</v>
      </c>
    </row>
    <row r="722" spans="1:5">
      <c r="A722" s="20">
        <v>81</v>
      </c>
      <c r="B722" s="17" t="s">
        <v>60</v>
      </c>
      <c r="C722" s="18">
        <v>0</v>
      </c>
      <c r="D722" s="18">
        <v>2</v>
      </c>
      <c r="E722" s="18">
        <v>3</v>
      </c>
    </row>
    <row r="723" spans="1:5">
      <c r="A723" s="20">
        <v>81</v>
      </c>
      <c r="B723" s="17" t="s">
        <v>61</v>
      </c>
      <c r="C723" s="18">
        <v>0</v>
      </c>
      <c r="D723" s="18">
        <v>1</v>
      </c>
      <c r="E723" s="18">
        <v>2</v>
      </c>
    </row>
    <row r="724" spans="1:5">
      <c r="A724" s="20">
        <v>81</v>
      </c>
      <c r="B724" s="17" t="s">
        <v>62</v>
      </c>
      <c r="C724" s="18">
        <v>0</v>
      </c>
      <c r="D724" s="18">
        <v>1</v>
      </c>
      <c r="E724" s="18">
        <v>4</v>
      </c>
    </row>
    <row r="725" spans="1:5">
      <c r="A725" s="20">
        <v>81</v>
      </c>
      <c r="B725" s="17" t="s">
        <v>63</v>
      </c>
      <c r="C725" s="18">
        <v>0</v>
      </c>
      <c r="D725" s="18">
        <v>1</v>
      </c>
      <c r="E725" s="18">
        <v>1</v>
      </c>
    </row>
    <row r="726" spans="1:5">
      <c r="A726" s="20">
        <v>81</v>
      </c>
      <c r="B726" s="17" t="s">
        <v>64</v>
      </c>
      <c r="C726" s="18">
        <v>0</v>
      </c>
      <c r="D726" s="18">
        <v>1</v>
      </c>
      <c r="E726" s="18">
        <v>2</v>
      </c>
    </row>
    <row r="727" spans="1:5">
      <c r="A727" s="20">
        <v>81</v>
      </c>
      <c r="B727" s="17" t="s">
        <v>65</v>
      </c>
      <c r="C727" s="18">
        <v>0</v>
      </c>
      <c r="D727" s="18">
        <v>1</v>
      </c>
      <c r="E727" s="18">
        <v>1</v>
      </c>
    </row>
    <row r="728" spans="1:5">
      <c r="A728" s="20">
        <v>81</v>
      </c>
      <c r="B728" s="17" t="s">
        <v>66</v>
      </c>
      <c r="C728" s="18">
        <v>0</v>
      </c>
      <c r="D728" s="18">
        <v>1</v>
      </c>
      <c r="E728" s="18">
        <v>3</v>
      </c>
    </row>
    <row r="729" spans="1:5">
      <c r="A729" s="20">
        <v>81</v>
      </c>
      <c r="B729" s="17" t="s">
        <v>68</v>
      </c>
      <c r="C729" s="18">
        <v>0</v>
      </c>
      <c r="D729" s="18">
        <v>1</v>
      </c>
      <c r="E729" s="18">
        <v>1</v>
      </c>
    </row>
    <row r="730" spans="1:5">
      <c r="A730" s="20">
        <v>81</v>
      </c>
      <c r="B730" s="17" t="s">
        <v>69</v>
      </c>
      <c r="C730" s="18">
        <v>0</v>
      </c>
      <c r="D730" s="18">
        <v>1</v>
      </c>
      <c r="E730" s="18">
        <v>2</v>
      </c>
    </row>
    <row r="731" spans="1:5">
      <c r="A731" s="20">
        <v>81</v>
      </c>
      <c r="B731" s="17" t="s">
        <v>70</v>
      </c>
      <c r="C731" s="18">
        <v>0</v>
      </c>
      <c r="D731" s="18">
        <v>0</v>
      </c>
      <c r="E731" s="18">
        <v>2</v>
      </c>
    </row>
    <row r="732" spans="1:5">
      <c r="A732" s="20">
        <v>81</v>
      </c>
      <c r="B732" s="17" t="s">
        <v>72</v>
      </c>
      <c r="C732" s="18">
        <v>0</v>
      </c>
      <c r="D732" s="18">
        <v>0</v>
      </c>
      <c r="E732" s="18">
        <v>4</v>
      </c>
    </row>
    <row r="733" spans="1:5">
      <c r="A733" s="20">
        <v>81</v>
      </c>
      <c r="B733" s="17" t="s">
        <v>75</v>
      </c>
      <c r="C733" s="18">
        <v>0</v>
      </c>
      <c r="D733" s="18">
        <v>1</v>
      </c>
      <c r="E733" s="18">
        <v>1</v>
      </c>
    </row>
    <row r="734" spans="1:5">
      <c r="A734" s="20">
        <v>81</v>
      </c>
      <c r="B734" s="17" t="s">
        <v>76</v>
      </c>
      <c r="C734" s="18">
        <v>0</v>
      </c>
      <c r="D734" s="18">
        <v>1</v>
      </c>
      <c r="E734" s="18">
        <v>1</v>
      </c>
    </row>
    <row r="735" spans="1:5">
      <c r="A735" s="20">
        <v>81</v>
      </c>
      <c r="B735" s="17" t="s">
        <v>77</v>
      </c>
      <c r="C735" s="18">
        <v>0</v>
      </c>
      <c r="D735" s="18">
        <v>0</v>
      </c>
      <c r="E735" s="18">
        <v>1</v>
      </c>
    </row>
    <row r="736" spans="1:5">
      <c r="A736" s="20">
        <v>83</v>
      </c>
      <c r="B736" s="17" t="s">
        <v>65</v>
      </c>
      <c r="C736" s="18">
        <v>0</v>
      </c>
      <c r="D736" s="18">
        <v>0</v>
      </c>
      <c r="E736" s="18">
        <v>6</v>
      </c>
    </row>
    <row r="737" spans="1:5">
      <c r="A737" s="20">
        <v>83</v>
      </c>
      <c r="B737" s="17" t="s">
        <v>71</v>
      </c>
      <c r="C737" s="18">
        <v>0</v>
      </c>
      <c r="D737" s="18">
        <v>5</v>
      </c>
      <c r="E737" s="18">
        <v>14</v>
      </c>
    </row>
    <row r="738" spans="1:5">
      <c r="A738" s="20">
        <v>83</v>
      </c>
      <c r="B738" s="17" t="s">
        <v>73</v>
      </c>
      <c r="C738" s="18">
        <v>0</v>
      </c>
      <c r="D738" s="18">
        <v>0</v>
      </c>
      <c r="E738" s="18">
        <v>9</v>
      </c>
    </row>
    <row r="739" spans="1:5">
      <c r="A739" s="20">
        <v>83</v>
      </c>
      <c r="B739" s="17" t="s">
        <v>74</v>
      </c>
      <c r="C739" s="18">
        <v>0</v>
      </c>
      <c r="D739" s="18">
        <v>5</v>
      </c>
      <c r="E739" s="18">
        <v>15</v>
      </c>
    </row>
    <row r="740" spans="1:5">
      <c r="A740" s="20">
        <v>83</v>
      </c>
      <c r="B740" s="17" t="s">
        <v>75</v>
      </c>
      <c r="C740" s="18">
        <v>0</v>
      </c>
      <c r="D740" s="18">
        <v>0</v>
      </c>
      <c r="E740" s="18">
        <v>20</v>
      </c>
    </row>
    <row r="741" spans="1:5">
      <c r="A741" s="20">
        <v>83</v>
      </c>
      <c r="B741" s="17" t="s">
        <v>78</v>
      </c>
      <c r="C741" s="18">
        <v>0</v>
      </c>
      <c r="D741" s="18">
        <v>3</v>
      </c>
      <c r="E741" s="18">
        <v>14</v>
      </c>
    </row>
    <row r="742" spans="1:5">
      <c r="A742" s="20">
        <v>83</v>
      </c>
      <c r="B742" s="17" t="s">
        <v>80</v>
      </c>
      <c r="C742" s="18">
        <v>0</v>
      </c>
      <c r="D742" s="18">
        <v>10</v>
      </c>
      <c r="E742" s="18">
        <v>12</v>
      </c>
    </row>
    <row r="743" spans="1:5">
      <c r="A743" s="20">
        <v>84</v>
      </c>
      <c r="B743" s="17" t="s">
        <v>51</v>
      </c>
      <c r="C743" s="18">
        <v>0</v>
      </c>
      <c r="D743" s="18">
        <v>0</v>
      </c>
      <c r="E743" s="18">
        <v>1</v>
      </c>
    </row>
    <row r="744" spans="1:5">
      <c r="A744" s="20">
        <v>84</v>
      </c>
      <c r="B744" s="17" t="s">
        <v>58</v>
      </c>
      <c r="C744" s="18">
        <v>0</v>
      </c>
      <c r="D744" s="18">
        <v>1</v>
      </c>
      <c r="E744" s="18">
        <v>1</v>
      </c>
    </row>
    <row r="745" spans="1:5">
      <c r="A745" s="20">
        <v>84</v>
      </c>
      <c r="B745" s="17" t="s">
        <v>61</v>
      </c>
      <c r="C745" s="18">
        <v>0</v>
      </c>
      <c r="D745" s="18">
        <v>0</v>
      </c>
      <c r="E745" s="18">
        <v>1</v>
      </c>
    </row>
    <row r="746" spans="1:5">
      <c r="A746" s="20">
        <v>84</v>
      </c>
      <c r="B746" s="17" t="s">
        <v>70</v>
      </c>
      <c r="C746" s="18">
        <v>0</v>
      </c>
      <c r="D746" s="18">
        <v>0</v>
      </c>
      <c r="E746" s="18">
        <v>1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CAD8-50D9-4C67-B26F-F816BA4AAD8E}">
  <dimension ref="A1:M2264"/>
  <sheetViews>
    <sheetView zoomScaleNormal="100" workbookViewId="0">
      <selection activeCell="G1" sqref="G1"/>
    </sheetView>
  </sheetViews>
  <sheetFormatPr defaultRowHeight="15"/>
  <cols>
    <col min="1" max="1" width="9.140625" bestFit="1" customWidth="1"/>
    <col min="2" max="2" width="9.140625" customWidth="1"/>
    <col min="3" max="3" width="7.28515625" bestFit="1" customWidth="1"/>
    <col min="4" max="4" width="54.5703125" customWidth="1"/>
    <col min="5" max="5" width="48.7109375" customWidth="1"/>
    <col min="6" max="6" width="17" customWidth="1"/>
    <col min="8" max="8" width="12.42578125" bestFit="1" customWidth="1"/>
    <col min="9" max="9" width="18.42578125" bestFit="1" customWidth="1"/>
    <col min="10" max="10" width="15.42578125" bestFit="1" customWidth="1"/>
    <col min="11" max="12" width="16.42578125" bestFit="1" customWidth="1"/>
    <col min="13" max="13" width="8.5703125" bestFit="1" customWidth="1"/>
    <col min="14" max="25" width="6.5703125" bestFit="1" customWidth="1"/>
    <col min="26" max="106" width="8.140625" bestFit="1" customWidth="1"/>
    <col min="334" max="793" width="10.140625" bestFit="1" customWidth="1"/>
    <col min="794" max="1394" width="11.7109375" bestFit="1" customWidth="1"/>
    <col min="1395" max="1521" width="12.7109375" bestFit="1" customWidth="1"/>
    <col min="1522" max="1537" width="13.85546875" bestFit="1" customWidth="1"/>
    <col min="1538" max="1538" width="15.42578125" bestFit="1" customWidth="1"/>
    <col min="1539" max="1539" width="10.7109375" bestFit="1" customWidth="1"/>
  </cols>
  <sheetData>
    <row r="1" spans="1:6">
      <c r="A1" t="s">
        <v>82</v>
      </c>
      <c r="B1" t="s">
        <v>83</v>
      </c>
      <c r="C1" t="s">
        <v>0</v>
      </c>
      <c r="D1" t="s">
        <v>1</v>
      </c>
      <c r="E1" t="s">
        <v>84</v>
      </c>
      <c r="F1" t="s">
        <v>85</v>
      </c>
    </row>
    <row r="2" spans="1:6" ht="30">
      <c r="A2" s="2" t="s">
        <v>86</v>
      </c>
      <c r="B2" s="2" t="e">
        <f>VLOOKUP(Tabela1[[#This Row],[Nº]],Tabela13[#All],3,FALSE)</f>
        <v>#N/A</v>
      </c>
      <c r="C2" s="2">
        <v>1</v>
      </c>
      <c r="D2" s="2" t="s">
        <v>87</v>
      </c>
      <c r="E2" s="2" t="s">
        <v>88</v>
      </c>
      <c r="F2" s="3">
        <v>1373228.72</v>
      </c>
    </row>
    <row r="3" spans="1:6" ht="30">
      <c r="A3" s="2" t="s">
        <v>86</v>
      </c>
      <c r="B3" s="2" t="e">
        <f>VLOOKUP(Tabela1[[#This Row],[Nº]],Tabela13[#All],3,FALSE)</f>
        <v>#N/A</v>
      </c>
      <c r="C3" s="2">
        <v>1</v>
      </c>
      <c r="D3" s="2" t="s">
        <v>87</v>
      </c>
      <c r="E3" s="2" t="s">
        <v>89</v>
      </c>
      <c r="F3" s="3">
        <v>3057699.4</v>
      </c>
    </row>
    <row r="4" spans="1:6" ht="30">
      <c r="A4" s="2" t="s">
        <v>86</v>
      </c>
      <c r="B4" s="2" t="e">
        <f>VLOOKUP(Tabela1[[#This Row],[Nº]],Tabela13[#All],3,FALSE)</f>
        <v>#N/A</v>
      </c>
      <c r="C4" s="2">
        <v>1</v>
      </c>
      <c r="D4" s="2" t="s">
        <v>87</v>
      </c>
      <c r="E4" s="2" t="s">
        <v>90</v>
      </c>
      <c r="F4" s="3">
        <v>349717.4</v>
      </c>
    </row>
    <row r="5" spans="1:6" ht="30">
      <c r="A5" s="2" t="s">
        <v>86</v>
      </c>
      <c r="B5" s="2" t="e">
        <f>VLOOKUP(Tabela1[[#This Row],[Nº]],Tabela13[#All],3,FALSE)</f>
        <v>#N/A</v>
      </c>
      <c r="C5" s="2">
        <v>1</v>
      </c>
      <c r="D5" s="2" t="s">
        <v>87</v>
      </c>
      <c r="E5" s="2" t="s">
        <v>90</v>
      </c>
      <c r="F5" s="3">
        <v>42945.23</v>
      </c>
    </row>
    <row r="6" spans="1:6" ht="30">
      <c r="A6" s="2" t="s">
        <v>86</v>
      </c>
      <c r="B6" s="2" t="e">
        <f>VLOOKUP(Tabela1[[#This Row],[Nº]],Tabela13[#All],3,FALSE)</f>
        <v>#N/A</v>
      </c>
      <c r="C6" s="2">
        <v>1</v>
      </c>
      <c r="D6" s="2" t="s">
        <v>87</v>
      </c>
      <c r="E6" s="2" t="s">
        <v>90</v>
      </c>
      <c r="F6" s="3">
        <v>205971</v>
      </c>
    </row>
    <row r="7" spans="1:6" ht="30">
      <c r="A7" s="2" t="s">
        <v>86</v>
      </c>
      <c r="B7" s="2" t="e">
        <f>VLOOKUP(Tabela1[[#This Row],[Nº]],Tabela13[#All],3,FALSE)</f>
        <v>#N/A</v>
      </c>
      <c r="C7" s="2">
        <v>1</v>
      </c>
      <c r="D7" s="2" t="s">
        <v>87</v>
      </c>
      <c r="E7" s="2" t="s">
        <v>90</v>
      </c>
      <c r="F7" s="3">
        <v>15696</v>
      </c>
    </row>
    <row r="8" spans="1:6" ht="30">
      <c r="A8" s="2" t="s">
        <v>86</v>
      </c>
      <c r="B8" s="2" t="e">
        <f>VLOOKUP(Tabela1[[#This Row],[Nº]],Tabela13[#All],3,FALSE)</f>
        <v>#N/A</v>
      </c>
      <c r="C8" s="2">
        <v>1</v>
      </c>
      <c r="D8" s="2" t="s">
        <v>87</v>
      </c>
      <c r="E8" s="2" t="s">
        <v>90</v>
      </c>
      <c r="F8" s="3">
        <v>636555.6</v>
      </c>
    </row>
    <row r="9" spans="1:6" ht="30">
      <c r="A9" s="2" t="s">
        <v>86</v>
      </c>
      <c r="B9" s="2" t="e">
        <f>VLOOKUP(Tabela1[[#This Row],[Nº]],Tabela13[#All],3,FALSE)</f>
        <v>#N/A</v>
      </c>
      <c r="C9" s="2">
        <v>1</v>
      </c>
      <c r="D9" s="2" t="s">
        <v>87</v>
      </c>
      <c r="E9" s="2" t="s">
        <v>91</v>
      </c>
      <c r="F9" s="3">
        <v>116309.43</v>
      </c>
    </row>
    <row r="10" spans="1:6" ht="30">
      <c r="A10" s="2" t="s">
        <v>86</v>
      </c>
      <c r="B10" s="2" t="e">
        <f>VLOOKUP(Tabela1[[#This Row],[Nº]],Tabela13[#All],3,FALSE)</f>
        <v>#N/A</v>
      </c>
      <c r="C10" s="2">
        <v>1</v>
      </c>
      <c r="D10" s="2" t="s">
        <v>87</v>
      </c>
      <c r="E10" s="2" t="s">
        <v>92</v>
      </c>
      <c r="F10" s="3">
        <v>270000</v>
      </c>
    </row>
    <row r="11" spans="1:6" ht="30">
      <c r="A11" s="2" t="s">
        <v>86</v>
      </c>
      <c r="B11" s="2" t="e">
        <f>VLOOKUP(Tabela1[[#This Row],[Nº]],Tabela13[#All],3,FALSE)</f>
        <v>#N/A</v>
      </c>
      <c r="C11" s="2">
        <v>1</v>
      </c>
      <c r="D11" s="2" t="s">
        <v>87</v>
      </c>
      <c r="E11" s="2" t="s">
        <v>92</v>
      </c>
      <c r="F11" s="3">
        <v>789963.72</v>
      </c>
    </row>
    <row r="12" spans="1:6" ht="30">
      <c r="A12" s="2" t="s">
        <v>86</v>
      </c>
      <c r="B12" s="2" t="e">
        <f>VLOOKUP(Tabela1[[#This Row],[Nº]],Tabela13[#All],3,FALSE)</f>
        <v>#N/A</v>
      </c>
      <c r="C12" s="2">
        <v>1</v>
      </c>
      <c r="D12" s="2" t="s">
        <v>87</v>
      </c>
      <c r="E12" s="2" t="s">
        <v>92</v>
      </c>
      <c r="F12" s="3">
        <v>0</v>
      </c>
    </row>
    <row r="13" spans="1:6" ht="30">
      <c r="A13" s="2" t="s">
        <v>86</v>
      </c>
      <c r="B13" s="2" t="e">
        <f>VLOOKUP(Tabela1[[#This Row],[Nº]],Tabela13[#All],3,FALSE)</f>
        <v>#N/A</v>
      </c>
      <c r="C13" s="2">
        <v>1</v>
      </c>
      <c r="D13" s="2" t="s">
        <v>87</v>
      </c>
      <c r="E13" s="2" t="s">
        <v>92</v>
      </c>
      <c r="F13" s="3">
        <v>0</v>
      </c>
    </row>
    <row r="14" spans="1:6" ht="30">
      <c r="A14" s="2" t="s">
        <v>86</v>
      </c>
      <c r="B14" s="2" t="e">
        <f>VLOOKUP(Tabela1[[#This Row],[Nº]],Tabela13[#All],3,FALSE)</f>
        <v>#N/A</v>
      </c>
      <c r="C14" s="2">
        <v>1</v>
      </c>
      <c r="D14" s="2" t="s">
        <v>87</v>
      </c>
      <c r="E14" s="2" t="s">
        <v>92</v>
      </c>
      <c r="F14" s="3">
        <v>1221864.75</v>
      </c>
    </row>
    <row r="15" spans="1:6" ht="30">
      <c r="A15" s="2" t="s">
        <v>86</v>
      </c>
      <c r="B15" s="2" t="e">
        <f>VLOOKUP(Tabela1[[#This Row],[Nº]],Tabela13[#All],3,FALSE)</f>
        <v>#N/A</v>
      </c>
      <c r="C15" s="2">
        <v>1</v>
      </c>
      <c r="D15" s="2" t="s">
        <v>87</v>
      </c>
      <c r="E15" s="2" t="s">
        <v>93</v>
      </c>
      <c r="F15" s="3">
        <v>95425602</v>
      </c>
    </row>
    <row r="16" spans="1:6" ht="30">
      <c r="A16" s="2" t="s">
        <v>86</v>
      </c>
      <c r="B16" s="2" t="e">
        <f>VLOOKUP(Tabela1[[#This Row],[Nº]],Tabela13[#All],3,FALSE)</f>
        <v>#N/A</v>
      </c>
      <c r="C16" s="2">
        <v>1</v>
      </c>
      <c r="D16" s="2" t="s">
        <v>87</v>
      </c>
      <c r="E16" s="2" t="s">
        <v>93</v>
      </c>
      <c r="F16" s="3">
        <v>26878051.199999999</v>
      </c>
    </row>
    <row r="17" spans="1:13" ht="30">
      <c r="A17" s="2" t="s">
        <v>86</v>
      </c>
      <c r="B17" s="2" t="e">
        <f>VLOOKUP(Tabela1[[#This Row],[Nº]],Tabela13[#All],3,FALSE)</f>
        <v>#N/A</v>
      </c>
      <c r="C17" s="2">
        <v>1</v>
      </c>
      <c r="D17" s="2" t="s">
        <v>87</v>
      </c>
      <c r="E17" s="2" t="s">
        <v>94</v>
      </c>
      <c r="F17" s="3">
        <v>0</v>
      </c>
    </row>
    <row r="18" spans="1:13" ht="30">
      <c r="A18" s="2" t="s">
        <v>86</v>
      </c>
      <c r="B18" s="2" t="e">
        <f>VLOOKUP(Tabela1[[#This Row],[Nº]],Tabela13[#All],3,FALSE)</f>
        <v>#N/A</v>
      </c>
      <c r="C18" s="2">
        <v>1</v>
      </c>
      <c r="D18" s="2" t="s">
        <v>87</v>
      </c>
      <c r="E18" s="2" t="s">
        <v>94</v>
      </c>
      <c r="F18" s="3">
        <v>1055554.78</v>
      </c>
    </row>
    <row r="19" spans="1:13" ht="30">
      <c r="A19" s="2" t="s">
        <v>86</v>
      </c>
      <c r="B19" s="2" t="e">
        <f>VLOOKUP(Tabela1[[#This Row],[Nº]],Tabela13[#All],3,FALSE)</f>
        <v>#N/A</v>
      </c>
      <c r="C19" s="2">
        <v>1</v>
      </c>
      <c r="D19" s="2" t="s">
        <v>87</v>
      </c>
      <c r="E19" s="2" t="s">
        <v>94</v>
      </c>
      <c r="F19" s="3">
        <v>6064533.8700000001</v>
      </c>
    </row>
    <row r="20" spans="1:13" ht="30">
      <c r="A20" s="2" t="s">
        <v>86</v>
      </c>
      <c r="B20" s="2" t="e">
        <f>VLOOKUP(Tabela1[[#This Row],[Nº]],Tabela13[#All],3,FALSE)</f>
        <v>#N/A</v>
      </c>
      <c r="C20" s="2">
        <v>1</v>
      </c>
      <c r="D20" s="2" t="s">
        <v>87</v>
      </c>
      <c r="E20" s="2" t="s">
        <v>94</v>
      </c>
      <c r="F20" s="3">
        <v>1128842.28</v>
      </c>
    </row>
    <row r="21" spans="1:13" ht="30">
      <c r="A21" s="2" t="s">
        <v>86</v>
      </c>
      <c r="B21" s="2" t="e">
        <f>VLOOKUP(Tabela1[[#This Row],[Nº]],Tabela13[#All],3,FALSE)</f>
        <v>#N/A</v>
      </c>
      <c r="C21" s="2">
        <v>1</v>
      </c>
      <c r="D21" s="2" t="s">
        <v>87</v>
      </c>
      <c r="E21" s="2" t="s">
        <v>95</v>
      </c>
      <c r="F21" s="3">
        <v>7606818</v>
      </c>
    </row>
    <row r="22" spans="1:13" ht="30">
      <c r="A22" s="2" t="s">
        <v>86</v>
      </c>
      <c r="B22" s="2" t="e">
        <f>VLOOKUP(Tabela1[[#This Row],[Nº]],Tabela13[#All],3,FALSE)</f>
        <v>#N/A</v>
      </c>
      <c r="C22" s="2">
        <v>1</v>
      </c>
      <c r="D22" s="2" t="s">
        <v>87</v>
      </c>
      <c r="E22" s="2" t="s">
        <v>96</v>
      </c>
      <c r="F22" s="3">
        <v>2039000</v>
      </c>
    </row>
    <row r="23" spans="1:13" ht="30">
      <c r="A23" s="2" t="s">
        <v>86</v>
      </c>
      <c r="B23" s="2" t="e">
        <f>VLOOKUP(Tabela1[[#This Row],[Nº]],Tabela13[#All],3,FALSE)</f>
        <v>#N/A</v>
      </c>
      <c r="C23" s="2">
        <v>1</v>
      </c>
      <c r="D23" s="2" t="s">
        <v>87</v>
      </c>
      <c r="E23" s="2" t="s">
        <v>96</v>
      </c>
      <c r="F23" s="3">
        <v>2854600</v>
      </c>
    </row>
    <row r="24" spans="1:13" ht="30">
      <c r="A24" s="2" t="s">
        <v>86</v>
      </c>
      <c r="B24" s="2" t="e">
        <f>VLOOKUP(Tabela1[[#This Row],[Nº]],Tabela13[#All],3,FALSE)</f>
        <v>#N/A</v>
      </c>
      <c r="C24" s="2">
        <v>1</v>
      </c>
      <c r="D24" s="2" t="s">
        <v>87</v>
      </c>
      <c r="E24" s="2" t="s">
        <v>97</v>
      </c>
      <c r="F24" s="3">
        <v>59035.199999999997</v>
      </c>
    </row>
    <row r="25" spans="1:13" ht="30">
      <c r="A25" s="2" t="s">
        <v>86</v>
      </c>
      <c r="B25" s="2" t="e">
        <f>VLOOKUP(Tabela1[[#This Row],[Nº]],Tabela13[#All],3,FALSE)</f>
        <v>#N/A</v>
      </c>
      <c r="C25" s="2">
        <v>2</v>
      </c>
      <c r="D25" s="2" t="s">
        <v>98</v>
      </c>
      <c r="E25" s="2" t="s">
        <v>99</v>
      </c>
      <c r="F25" s="3">
        <v>10559091.880000001</v>
      </c>
      <c r="I25" s="1" t="s">
        <v>82</v>
      </c>
      <c r="J25" t="s">
        <v>100</v>
      </c>
    </row>
    <row r="26" spans="1:13" ht="30">
      <c r="A26" s="2" t="s">
        <v>86</v>
      </c>
      <c r="B26" s="2" t="e">
        <f>VLOOKUP(Tabela1[[#This Row],[Nº]],Tabela13[#All],3,FALSE)</f>
        <v>#N/A</v>
      </c>
      <c r="C26" s="2">
        <v>2</v>
      </c>
      <c r="D26" s="2" t="s">
        <v>98</v>
      </c>
      <c r="E26" s="2" t="s">
        <v>101</v>
      </c>
      <c r="F26" s="3">
        <v>17699451.120000001</v>
      </c>
    </row>
    <row r="27" spans="1:13">
      <c r="A27" s="2" t="s">
        <v>100</v>
      </c>
      <c r="B27" s="2" t="str">
        <f>VLOOKUP(Tabela1[[#This Row],[Nº]],Tabela13[#All],3,FALSE)</f>
        <v>SMS</v>
      </c>
      <c r="C27" s="2">
        <v>3</v>
      </c>
      <c r="D27" s="2" t="s">
        <v>6</v>
      </c>
      <c r="E27" s="2" t="s">
        <v>102</v>
      </c>
      <c r="F27" s="3">
        <v>8756657.9600000009</v>
      </c>
      <c r="H27" s="4"/>
      <c r="I27" s="1" t="s">
        <v>103</v>
      </c>
      <c r="J27" t="s">
        <v>104</v>
      </c>
      <c r="K27" t="s">
        <v>105</v>
      </c>
    </row>
    <row r="28" spans="1:13">
      <c r="A28" s="2" t="s">
        <v>100</v>
      </c>
      <c r="B28" s="2" t="str">
        <f>VLOOKUP(Tabela1[[#This Row],[Nº]],Tabela13[#All],3,FALSE)</f>
        <v>SMS</v>
      </c>
      <c r="C28" s="2">
        <v>3</v>
      </c>
      <c r="D28" s="2" t="s">
        <v>6</v>
      </c>
      <c r="E28" s="2" t="s">
        <v>106</v>
      </c>
      <c r="F28" s="3">
        <v>2460055.21</v>
      </c>
      <c r="I28" s="5" t="s">
        <v>16</v>
      </c>
      <c r="J28" s="4">
        <v>1698860862.0099998</v>
      </c>
      <c r="K28" s="4">
        <v>1695767883.6899996</v>
      </c>
    </row>
    <row r="29" spans="1:13">
      <c r="A29" s="2" t="s">
        <v>100</v>
      </c>
      <c r="B29" s="2" t="str">
        <f>VLOOKUP(Tabela1[[#This Row],[Nº]],Tabela13[#All],3,FALSE)</f>
        <v>SMS</v>
      </c>
      <c r="C29" s="2">
        <v>3</v>
      </c>
      <c r="D29" s="2" t="s">
        <v>6</v>
      </c>
      <c r="E29" s="2" t="s">
        <v>107</v>
      </c>
      <c r="F29" s="3">
        <v>1051290.25</v>
      </c>
      <c r="I29" s="6">
        <v>12</v>
      </c>
      <c r="J29" s="4">
        <v>1254711643.2399998</v>
      </c>
      <c r="K29" s="4">
        <v>1694918183.1899996</v>
      </c>
    </row>
    <row r="30" spans="1:13">
      <c r="A30" s="2" t="s">
        <v>100</v>
      </c>
      <c r="B30" s="2" t="str">
        <f>VLOOKUP(Tabela1[[#This Row],[Nº]],Tabela13[#All],3,FALSE)</f>
        <v>SMS</v>
      </c>
      <c r="C30" s="2">
        <v>3</v>
      </c>
      <c r="D30" s="2" t="s">
        <v>6</v>
      </c>
      <c r="E30" s="2" t="s">
        <v>108</v>
      </c>
      <c r="F30" s="3">
        <v>581144925.51999998</v>
      </c>
      <c r="I30" s="7" t="s">
        <v>109</v>
      </c>
      <c r="J30" s="4">
        <v>914939305.50999975</v>
      </c>
      <c r="K30" s="4">
        <v>1294970727.5999997</v>
      </c>
    </row>
    <row r="31" spans="1:13">
      <c r="A31" s="2" t="s">
        <v>100</v>
      </c>
      <c r="B31" s="2" t="str">
        <f>VLOOKUP(Tabela1[[#This Row],[Nº]],Tabela13[#All],3,FALSE)</f>
        <v>SMS</v>
      </c>
      <c r="C31" s="2">
        <v>3</v>
      </c>
      <c r="D31" s="2" t="s">
        <v>6</v>
      </c>
      <c r="E31" s="2" t="s">
        <v>110</v>
      </c>
      <c r="F31" s="3">
        <v>1588900.31</v>
      </c>
      <c r="I31" s="7" t="s">
        <v>111</v>
      </c>
      <c r="J31" s="4">
        <v>0</v>
      </c>
      <c r="K31" s="4">
        <v>60175117.859999999</v>
      </c>
    </row>
    <row r="32" spans="1:13">
      <c r="A32" s="2" t="s">
        <v>100</v>
      </c>
      <c r="B32" s="2" t="str">
        <f>VLOOKUP(Tabela1[[#This Row],[Nº]],Tabela13[#All],3,FALSE)</f>
        <v>SMS</v>
      </c>
      <c r="C32" s="2">
        <v>3</v>
      </c>
      <c r="D32" s="2" t="s">
        <v>6</v>
      </c>
      <c r="E32" s="2" t="s">
        <v>112</v>
      </c>
      <c r="F32" s="3">
        <v>7140691.1299999999</v>
      </c>
      <c r="I32" s="7" t="s">
        <v>113</v>
      </c>
      <c r="J32" s="4">
        <v>339772337.73000002</v>
      </c>
      <c r="K32" s="4">
        <v>339772337.73000002</v>
      </c>
      <c r="M32">
        <f>+K32/J28</f>
        <v>0.20000009731697502</v>
      </c>
    </row>
    <row r="33" spans="1:11">
      <c r="A33" s="2" t="s">
        <v>100</v>
      </c>
      <c r="B33" s="2" t="str">
        <f>VLOOKUP(Tabela1[[#This Row],[Nº]],Tabela13[#All],3,FALSE)</f>
        <v>SMS</v>
      </c>
      <c r="C33" s="2">
        <v>3</v>
      </c>
      <c r="D33" s="2" t="s">
        <v>6</v>
      </c>
      <c r="E33" s="2" t="s">
        <v>114</v>
      </c>
      <c r="F33" s="3">
        <v>34676257.479999997</v>
      </c>
      <c r="I33" s="6">
        <v>13</v>
      </c>
      <c r="J33" s="4">
        <v>424198988.49000001</v>
      </c>
      <c r="K33" s="4">
        <v>0</v>
      </c>
    </row>
    <row r="34" spans="1:11">
      <c r="A34" s="2" t="s">
        <v>100</v>
      </c>
      <c r="B34" s="2" t="str">
        <f>VLOOKUP(Tabela1[[#This Row],[Nº]],Tabela13[#All],3,FALSE)</f>
        <v>SMS</v>
      </c>
      <c r="C34" s="2">
        <v>3</v>
      </c>
      <c r="D34" s="2" t="s">
        <v>6</v>
      </c>
      <c r="E34" s="2" t="s">
        <v>115</v>
      </c>
      <c r="F34" s="3">
        <v>11683265.699999999</v>
      </c>
      <c r="I34" s="7" t="s">
        <v>109</v>
      </c>
      <c r="J34" s="4">
        <v>424198988.49000001</v>
      </c>
      <c r="K34" s="4">
        <v>0</v>
      </c>
    </row>
    <row r="35" spans="1:11">
      <c r="A35" s="2" t="s">
        <v>100</v>
      </c>
      <c r="B35" s="2" t="str">
        <f>VLOOKUP(Tabela1[[#This Row],[Nº]],Tabela13[#All],3,FALSE)</f>
        <v>SMS</v>
      </c>
      <c r="C35" s="2">
        <v>3</v>
      </c>
      <c r="D35" s="2" t="s">
        <v>6</v>
      </c>
      <c r="E35" s="2" t="s">
        <v>116</v>
      </c>
      <c r="F35" s="3">
        <v>5246360.32</v>
      </c>
      <c r="I35" s="7" t="s">
        <v>111</v>
      </c>
      <c r="J35" s="4">
        <v>0</v>
      </c>
      <c r="K35" s="4">
        <v>0</v>
      </c>
    </row>
    <row r="36" spans="1:11">
      <c r="A36" s="2" t="s">
        <v>100</v>
      </c>
      <c r="B36" s="2" t="str">
        <f>VLOOKUP(Tabela1[[#This Row],[Nº]],Tabela13[#All],3,FALSE)</f>
        <v>SMS</v>
      </c>
      <c r="C36" s="2">
        <v>3</v>
      </c>
      <c r="D36" s="2" t="s">
        <v>6</v>
      </c>
      <c r="E36" s="2" t="s">
        <v>117</v>
      </c>
      <c r="F36" s="3">
        <v>3660708.44</v>
      </c>
      <c r="I36" s="6">
        <v>14</v>
      </c>
      <c r="J36" s="4">
        <v>19950230.280000005</v>
      </c>
      <c r="K36" s="4">
        <v>849700.5</v>
      </c>
    </row>
    <row r="37" spans="1:11">
      <c r="A37" s="2" t="s">
        <v>100</v>
      </c>
      <c r="B37" s="2" t="str">
        <f>VLOOKUP(Tabela1[[#This Row],[Nº]],Tabela13[#All],3,FALSE)</f>
        <v>SMS</v>
      </c>
      <c r="C37" s="2">
        <v>3</v>
      </c>
      <c r="D37" s="2" t="s">
        <v>6</v>
      </c>
      <c r="E37" s="2" t="s">
        <v>118</v>
      </c>
      <c r="F37" s="3">
        <v>29824477.77</v>
      </c>
      <c r="I37" s="7" t="s">
        <v>109</v>
      </c>
      <c r="J37" s="4">
        <v>19950230.280000005</v>
      </c>
      <c r="K37" s="4">
        <v>474802.20999999996</v>
      </c>
    </row>
    <row r="38" spans="1:11" ht="30">
      <c r="A38" s="2" t="s">
        <v>100</v>
      </c>
      <c r="B38" s="2" t="str">
        <f>VLOOKUP(Tabela1[[#This Row],[Nº]],Tabela13[#All],3,FALSE)</f>
        <v>SMS</v>
      </c>
      <c r="C38" s="2">
        <v>4</v>
      </c>
      <c r="D38" s="2" t="s">
        <v>8</v>
      </c>
      <c r="E38" s="2" t="s">
        <v>119</v>
      </c>
      <c r="F38" s="3">
        <v>156841.25</v>
      </c>
      <c r="I38" s="7" t="s">
        <v>111</v>
      </c>
      <c r="J38" s="4">
        <v>0</v>
      </c>
      <c r="K38" s="4">
        <v>374898.29</v>
      </c>
    </row>
    <row r="39" spans="1:11" ht="30">
      <c r="A39" s="2" t="s">
        <v>100</v>
      </c>
      <c r="B39" s="2" t="str">
        <f>VLOOKUP(Tabela1[[#This Row],[Nº]],Tabela13[#All],3,FALSE)</f>
        <v>SMS</v>
      </c>
      <c r="C39" s="2">
        <v>4</v>
      </c>
      <c r="D39" s="2" t="s">
        <v>8</v>
      </c>
      <c r="E39" s="2" t="s">
        <v>120</v>
      </c>
      <c r="F39" s="3">
        <v>0</v>
      </c>
      <c r="I39" s="5" t="s">
        <v>25</v>
      </c>
      <c r="J39" s="4">
        <v>60434082.229999997</v>
      </c>
      <c r="K39" s="4">
        <v>4760150.2799999993</v>
      </c>
    </row>
    <row r="40" spans="1:11" ht="30">
      <c r="A40" s="2" t="s">
        <v>100</v>
      </c>
      <c r="B40" s="2" t="str">
        <f>VLOOKUP(Tabela1[[#This Row],[Nº]],Tabela13[#All],3,FALSE)</f>
        <v>SMS</v>
      </c>
      <c r="C40" s="2">
        <v>4</v>
      </c>
      <c r="D40" s="2" t="s">
        <v>8</v>
      </c>
      <c r="E40" s="2" t="s">
        <v>121</v>
      </c>
      <c r="F40" s="3">
        <v>0</v>
      </c>
      <c r="I40" s="6">
        <v>28</v>
      </c>
      <c r="J40" s="4">
        <v>60434082.229999997</v>
      </c>
      <c r="K40" s="4">
        <v>4760150.2799999993</v>
      </c>
    </row>
    <row r="41" spans="1:11" ht="30">
      <c r="A41" s="2" t="s">
        <v>100</v>
      </c>
      <c r="B41" s="2" t="str">
        <f>VLOOKUP(Tabela1[[#This Row],[Nº]],Tabela13[#All],3,FALSE)</f>
        <v>SMS</v>
      </c>
      <c r="C41" s="2">
        <v>4</v>
      </c>
      <c r="D41" s="2" t="s">
        <v>8</v>
      </c>
      <c r="E41" s="2" t="s">
        <v>122</v>
      </c>
      <c r="F41" s="3">
        <v>0</v>
      </c>
      <c r="I41" s="7" t="s">
        <v>109</v>
      </c>
      <c r="J41" s="4">
        <v>60434082.229999997</v>
      </c>
      <c r="K41" s="4">
        <v>0</v>
      </c>
    </row>
    <row r="42" spans="1:11" ht="30">
      <c r="A42" s="2" t="s">
        <v>100</v>
      </c>
      <c r="B42" s="2" t="str">
        <f>VLOOKUP(Tabela1[[#This Row],[Nº]],Tabela13[#All],3,FALSE)</f>
        <v>SMS</v>
      </c>
      <c r="C42" s="2">
        <v>4</v>
      </c>
      <c r="D42" s="2" t="s">
        <v>8</v>
      </c>
      <c r="E42" s="2" t="s">
        <v>123</v>
      </c>
      <c r="F42" s="3">
        <v>112076.02</v>
      </c>
      <c r="I42" s="7" t="s">
        <v>111</v>
      </c>
      <c r="J42" s="4">
        <v>0</v>
      </c>
      <c r="K42" s="4">
        <v>4760150.2799999993</v>
      </c>
    </row>
    <row r="43" spans="1:11" ht="30">
      <c r="A43" s="2" t="s">
        <v>100</v>
      </c>
      <c r="B43" s="2" t="str">
        <f>VLOOKUP(Tabela1[[#This Row],[Nº]],Tabela13[#All],3,FALSE)</f>
        <v>SMS</v>
      </c>
      <c r="C43" s="2">
        <v>4</v>
      </c>
      <c r="D43" s="2" t="s">
        <v>8</v>
      </c>
      <c r="E43" s="2" t="s">
        <v>124</v>
      </c>
      <c r="F43" s="3">
        <v>0</v>
      </c>
      <c r="I43" s="5" t="s">
        <v>35</v>
      </c>
      <c r="J43" s="4">
        <v>19071</v>
      </c>
      <c r="K43" s="4">
        <v>0</v>
      </c>
    </row>
    <row r="44" spans="1:11" ht="30">
      <c r="A44" s="2" t="s">
        <v>100</v>
      </c>
      <c r="B44" s="2" t="str">
        <f>VLOOKUP(Tabela1[[#This Row],[Nº]],Tabela13[#All],3,FALSE)</f>
        <v>SMS</v>
      </c>
      <c r="C44" s="2">
        <v>4</v>
      </c>
      <c r="D44" s="2" t="s">
        <v>8</v>
      </c>
      <c r="E44" s="2" t="s">
        <v>125</v>
      </c>
      <c r="F44" s="3">
        <v>412647.4</v>
      </c>
      <c r="I44" s="6">
        <v>55</v>
      </c>
      <c r="J44" s="4">
        <v>19071</v>
      </c>
      <c r="K44" s="4">
        <v>0</v>
      </c>
    </row>
    <row r="45" spans="1:11" ht="30">
      <c r="A45" s="2" t="s">
        <v>100</v>
      </c>
      <c r="B45" s="2" t="str">
        <f>VLOOKUP(Tabela1[[#This Row],[Nº]],Tabela13[#All],3,FALSE)</f>
        <v>SMS</v>
      </c>
      <c r="C45" s="2">
        <v>4</v>
      </c>
      <c r="D45" s="2" t="s">
        <v>8</v>
      </c>
      <c r="E45" s="2" t="s">
        <v>126</v>
      </c>
      <c r="F45" s="3">
        <v>0</v>
      </c>
      <c r="I45" s="7" t="s">
        <v>109</v>
      </c>
      <c r="J45" s="4">
        <v>19071</v>
      </c>
      <c r="K45" s="4">
        <v>0</v>
      </c>
    </row>
    <row r="46" spans="1:11" ht="30">
      <c r="A46" s="2" t="s">
        <v>100</v>
      </c>
      <c r="B46" s="2" t="str">
        <f>VLOOKUP(Tabela1[[#This Row],[Nº]],Tabela13[#All],3,FALSE)</f>
        <v>SMS</v>
      </c>
      <c r="C46" s="2">
        <v>4</v>
      </c>
      <c r="D46" s="2" t="s">
        <v>8</v>
      </c>
      <c r="E46" s="2" t="s">
        <v>127</v>
      </c>
      <c r="F46" s="3">
        <v>179026.95</v>
      </c>
      <c r="I46" s="5" t="s">
        <v>20</v>
      </c>
      <c r="J46" s="4">
        <v>10014548.139999999</v>
      </c>
      <c r="K46" s="4">
        <v>2814228869.9199986</v>
      </c>
    </row>
    <row r="47" spans="1:11" ht="30">
      <c r="A47" s="2" t="s">
        <v>100</v>
      </c>
      <c r="B47" s="2" t="str">
        <f>VLOOKUP(Tabela1[[#This Row],[Nº]],Tabela13[#All],3,FALSE)</f>
        <v>SMS</v>
      </c>
      <c r="C47" s="2">
        <v>4</v>
      </c>
      <c r="D47" s="2" t="s">
        <v>8</v>
      </c>
      <c r="E47" s="2" t="s">
        <v>128</v>
      </c>
      <c r="F47" s="3">
        <v>3870279.58</v>
      </c>
      <c r="I47" s="6">
        <v>17</v>
      </c>
      <c r="J47" s="4">
        <v>10014548.139999999</v>
      </c>
      <c r="K47" s="4">
        <v>2814228869.9199986</v>
      </c>
    </row>
    <row r="48" spans="1:11" ht="30">
      <c r="A48" s="2" t="s">
        <v>100</v>
      </c>
      <c r="B48" s="2" t="str">
        <f>VLOOKUP(Tabela1[[#This Row],[Nº]],Tabela13[#All],3,FALSE)</f>
        <v>SMS</v>
      </c>
      <c r="C48" s="2">
        <v>4</v>
      </c>
      <c r="D48" s="2" t="s">
        <v>8</v>
      </c>
      <c r="E48" s="2" t="s">
        <v>129</v>
      </c>
      <c r="F48" s="3">
        <v>1977306.2</v>
      </c>
      <c r="I48" s="7" t="s">
        <v>109</v>
      </c>
      <c r="J48" s="4">
        <v>10014548.139999999</v>
      </c>
      <c r="K48" s="4">
        <v>2814228869.9199986</v>
      </c>
    </row>
    <row r="49" spans="1:11" ht="30">
      <c r="A49" s="2" t="s">
        <v>100</v>
      </c>
      <c r="B49" s="2" t="str">
        <f>VLOOKUP(Tabela1[[#This Row],[Nº]],Tabela13[#All],3,FALSE)</f>
        <v>SMS</v>
      </c>
      <c r="C49" s="2">
        <v>4</v>
      </c>
      <c r="D49" s="2" t="s">
        <v>8</v>
      </c>
      <c r="E49" s="2" t="s">
        <v>130</v>
      </c>
      <c r="F49" s="3">
        <v>0</v>
      </c>
      <c r="I49" s="7" t="s">
        <v>111</v>
      </c>
      <c r="J49" s="4">
        <v>0</v>
      </c>
      <c r="K49" s="4">
        <v>0</v>
      </c>
    </row>
    <row r="50" spans="1:11" ht="30">
      <c r="A50" s="2" t="s">
        <v>100</v>
      </c>
      <c r="B50" s="2" t="str">
        <f>VLOOKUP(Tabela1[[#This Row],[Nº]],Tabela13[#All],3,FALSE)</f>
        <v>SMS</v>
      </c>
      <c r="C50" s="2">
        <v>4</v>
      </c>
      <c r="D50" s="2" t="s">
        <v>8</v>
      </c>
      <c r="E50" s="2" t="s">
        <v>131</v>
      </c>
      <c r="F50" s="3">
        <v>90233.27</v>
      </c>
      <c r="I50" s="5" t="s">
        <v>32</v>
      </c>
      <c r="J50" s="4">
        <v>17290691.960000001</v>
      </c>
      <c r="K50" s="4">
        <v>0</v>
      </c>
    </row>
    <row r="51" spans="1:11" ht="30">
      <c r="A51" s="2" t="s">
        <v>100</v>
      </c>
      <c r="B51" s="2" t="str">
        <f>VLOOKUP(Tabela1[[#This Row],[Nº]],Tabela13[#All],3,FALSE)</f>
        <v>SMS</v>
      </c>
      <c r="C51" s="2">
        <v>4</v>
      </c>
      <c r="D51" s="2" t="s">
        <v>8</v>
      </c>
      <c r="E51" s="2" t="s">
        <v>132</v>
      </c>
      <c r="F51" s="3">
        <v>3309568</v>
      </c>
      <c r="I51" s="6">
        <v>53</v>
      </c>
      <c r="J51" s="4">
        <v>0</v>
      </c>
      <c r="K51" s="4">
        <v>0</v>
      </c>
    </row>
    <row r="52" spans="1:11" ht="30">
      <c r="A52" s="2" t="s">
        <v>100</v>
      </c>
      <c r="B52" s="2" t="str">
        <f>VLOOKUP(Tabela1[[#This Row],[Nº]],Tabela13[#All],3,FALSE)</f>
        <v>SMS</v>
      </c>
      <c r="C52" s="2">
        <v>4</v>
      </c>
      <c r="D52" s="2" t="s">
        <v>8</v>
      </c>
      <c r="E52" s="2" t="s">
        <v>133</v>
      </c>
      <c r="F52" s="3">
        <v>35110</v>
      </c>
      <c r="I52" s="7" t="s">
        <v>111</v>
      </c>
      <c r="J52" s="4">
        <v>0</v>
      </c>
      <c r="K52" s="4">
        <v>0</v>
      </c>
    </row>
    <row r="53" spans="1:11" ht="30">
      <c r="A53" s="2" t="s">
        <v>100</v>
      </c>
      <c r="B53" s="2" t="str">
        <f>VLOOKUP(Tabela1[[#This Row],[Nº]],Tabela13[#All],3,FALSE)</f>
        <v>SMS</v>
      </c>
      <c r="C53" s="2">
        <v>4</v>
      </c>
      <c r="D53" s="2" t="s">
        <v>8</v>
      </c>
      <c r="E53" s="2" t="s">
        <v>134</v>
      </c>
      <c r="F53" s="3">
        <v>18137829.16</v>
      </c>
      <c r="I53" s="6">
        <v>54</v>
      </c>
      <c r="J53" s="4">
        <v>3182064.08</v>
      </c>
      <c r="K53" s="4">
        <v>0</v>
      </c>
    </row>
    <row r="54" spans="1:11" ht="30">
      <c r="A54" s="2" t="s">
        <v>100</v>
      </c>
      <c r="B54" s="2" t="str">
        <f>VLOOKUP(Tabela1[[#This Row],[Nº]],Tabela13[#All],3,FALSE)</f>
        <v>SMS</v>
      </c>
      <c r="C54" s="2">
        <v>4</v>
      </c>
      <c r="D54" s="2" t="s">
        <v>8</v>
      </c>
      <c r="E54" s="2" t="s">
        <v>135</v>
      </c>
      <c r="F54" s="3">
        <v>199931.89</v>
      </c>
      <c r="I54" s="7" t="s">
        <v>109</v>
      </c>
      <c r="J54" s="4">
        <v>3182064.08</v>
      </c>
      <c r="K54" s="4">
        <v>0</v>
      </c>
    </row>
    <row r="55" spans="1:11" ht="30">
      <c r="A55" s="2" t="s">
        <v>100</v>
      </c>
      <c r="B55" s="2" t="str">
        <f>VLOOKUP(Tabela1[[#This Row],[Nº]],Tabela13[#All],3,FALSE)</f>
        <v>SMS</v>
      </c>
      <c r="C55" s="2">
        <v>4</v>
      </c>
      <c r="D55" s="2" t="s">
        <v>8</v>
      </c>
      <c r="E55" s="2" t="s">
        <v>136</v>
      </c>
      <c r="F55" s="3">
        <v>102802.3</v>
      </c>
      <c r="I55" s="6">
        <v>84</v>
      </c>
      <c r="J55" s="4">
        <v>14108627.880000001</v>
      </c>
      <c r="K55" s="4">
        <v>0</v>
      </c>
    </row>
    <row r="56" spans="1:11" ht="30">
      <c r="A56" s="2" t="s">
        <v>100</v>
      </c>
      <c r="B56" s="2" t="str">
        <f>VLOOKUP(Tabela1[[#This Row],[Nº]],Tabela13[#All],3,FALSE)</f>
        <v>SMS</v>
      </c>
      <c r="C56" s="2">
        <v>4</v>
      </c>
      <c r="D56" s="2" t="s">
        <v>8</v>
      </c>
      <c r="E56" s="2" t="s">
        <v>137</v>
      </c>
      <c r="F56" s="3">
        <v>379306.23</v>
      </c>
      <c r="I56" s="7" t="s">
        <v>109</v>
      </c>
      <c r="J56" s="4">
        <v>14108627.880000001</v>
      </c>
      <c r="K56" s="4">
        <v>0</v>
      </c>
    </row>
    <row r="57" spans="1:11" ht="30">
      <c r="A57" s="2" t="s">
        <v>100</v>
      </c>
      <c r="B57" s="2" t="str">
        <f>VLOOKUP(Tabela1[[#This Row],[Nº]],Tabela13[#All],3,FALSE)</f>
        <v>SMS</v>
      </c>
      <c r="C57" s="2">
        <v>4</v>
      </c>
      <c r="D57" s="2" t="s">
        <v>8</v>
      </c>
      <c r="E57" s="2" t="s">
        <v>138</v>
      </c>
      <c r="F57" s="3">
        <v>1033978.74</v>
      </c>
      <c r="I57" s="7" t="s">
        <v>111</v>
      </c>
      <c r="J57" s="4">
        <v>0</v>
      </c>
      <c r="K57" s="4">
        <v>0</v>
      </c>
    </row>
    <row r="58" spans="1:11" ht="30">
      <c r="A58" s="2" t="s">
        <v>100</v>
      </c>
      <c r="B58" s="2" t="str">
        <f>VLOOKUP(Tabela1[[#This Row],[Nº]],Tabela13[#All],3,FALSE)</f>
        <v>SMS</v>
      </c>
      <c r="C58" s="2">
        <v>4</v>
      </c>
      <c r="D58" s="2" t="s">
        <v>8</v>
      </c>
      <c r="E58" s="2" t="s">
        <v>139</v>
      </c>
      <c r="F58" s="3">
        <v>2811838.48</v>
      </c>
      <c r="I58" s="5" t="s">
        <v>14</v>
      </c>
      <c r="J58" s="4">
        <v>508407276.92999995</v>
      </c>
      <c r="K58" s="4">
        <v>596929399.25</v>
      </c>
    </row>
    <row r="59" spans="1:11" ht="30">
      <c r="A59" s="2" t="s">
        <v>100</v>
      </c>
      <c r="B59" s="2" t="str">
        <f>VLOOKUP(Tabela1[[#This Row],[Nº]],Tabela13[#All],3,FALSE)</f>
        <v>SMS</v>
      </c>
      <c r="C59" s="2">
        <v>4</v>
      </c>
      <c r="D59" s="2" t="s">
        <v>8</v>
      </c>
      <c r="E59" s="2" t="s">
        <v>140</v>
      </c>
      <c r="F59" s="3">
        <v>5878443.3399999999</v>
      </c>
      <c r="I59" s="6">
        <v>10</v>
      </c>
      <c r="J59" s="4">
        <v>432566543.03999996</v>
      </c>
      <c r="K59" s="4">
        <v>596929399.25</v>
      </c>
    </row>
    <row r="60" spans="1:11" ht="30">
      <c r="A60" s="2" t="s">
        <v>100</v>
      </c>
      <c r="B60" s="2" t="str">
        <f>VLOOKUP(Tabela1[[#This Row],[Nº]],Tabela13[#All],3,FALSE)</f>
        <v>SMS</v>
      </c>
      <c r="C60" s="2">
        <v>4</v>
      </c>
      <c r="D60" s="2" t="s">
        <v>8</v>
      </c>
      <c r="E60" s="2" t="s">
        <v>141</v>
      </c>
      <c r="F60" s="3">
        <v>2853001.43</v>
      </c>
      <c r="I60" s="7" t="s">
        <v>109</v>
      </c>
      <c r="J60" s="4">
        <v>71745382.049999997</v>
      </c>
      <c r="K60" s="4">
        <v>269452958.89999968</v>
      </c>
    </row>
    <row r="61" spans="1:11" ht="30">
      <c r="A61" s="2" t="s">
        <v>100</v>
      </c>
      <c r="B61" s="2" t="str">
        <f>VLOOKUP(Tabela1[[#This Row],[Nº]],Tabela13[#All],3,FALSE)</f>
        <v>SMS</v>
      </c>
      <c r="C61" s="2">
        <v>4</v>
      </c>
      <c r="D61" s="2" t="s">
        <v>8</v>
      </c>
      <c r="E61" s="2" t="s">
        <v>142</v>
      </c>
      <c r="F61" s="3">
        <v>3363798.32</v>
      </c>
      <c r="I61" s="7" t="s">
        <v>143</v>
      </c>
      <c r="J61" s="4">
        <v>360821160.98999995</v>
      </c>
      <c r="K61" s="4">
        <v>327476440.35000026</v>
      </c>
    </row>
    <row r="62" spans="1:11" ht="30">
      <c r="A62" s="2" t="s">
        <v>100</v>
      </c>
      <c r="B62" s="2" t="str">
        <f>VLOOKUP(Tabela1[[#This Row],[Nº]],Tabela13[#All],3,FALSE)</f>
        <v>SMS</v>
      </c>
      <c r="C62" s="2">
        <v>4</v>
      </c>
      <c r="D62" s="2" t="s">
        <v>8</v>
      </c>
      <c r="E62" s="2" t="s">
        <v>144</v>
      </c>
      <c r="F62" s="3">
        <v>189687.88</v>
      </c>
      <c r="I62" s="6">
        <v>25</v>
      </c>
      <c r="J62" s="4">
        <v>7031825.2699999996</v>
      </c>
      <c r="K62" s="4">
        <v>0</v>
      </c>
    </row>
    <row r="63" spans="1:11" ht="30">
      <c r="A63" s="2" t="s">
        <v>100</v>
      </c>
      <c r="B63" s="2" t="str">
        <f>VLOOKUP(Tabela1[[#This Row],[Nº]],Tabela13[#All],3,FALSE)</f>
        <v>SMS</v>
      </c>
      <c r="C63" s="2">
        <v>4</v>
      </c>
      <c r="D63" s="2" t="s">
        <v>8</v>
      </c>
      <c r="E63" s="2" t="s">
        <v>145</v>
      </c>
      <c r="F63" s="3">
        <v>48587.3</v>
      </c>
      <c r="I63" s="7" t="s">
        <v>109</v>
      </c>
      <c r="J63" s="4">
        <v>7031825.2699999996</v>
      </c>
      <c r="K63" s="4">
        <v>0</v>
      </c>
    </row>
    <row r="64" spans="1:11" ht="30">
      <c r="A64" s="2" t="s">
        <v>100</v>
      </c>
      <c r="B64" s="2" t="str">
        <f>VLOOKUP(Tabela1[[#This Row],[Nº]],Tabela13[#All],3,FALSE)</f>
        <v>SMS</v>
      </c>
      <c r="C64" s="2">
        <v>4</v>
      </c>
      <c r="D64" s="2" t="s">
        <v>8</v>
      </c>
      <c r="E64" s="2" t="s">
        <v>146</v>
      </c>
      <c r="F64" s="3">
        <v>562484.29</v>
      </c>
      <c r="I64" s="6">
        <v>26</v>
      </c>
      <c r="J64" s="4">
        <v>457742.91</v>
      </c>
      <c r="K64" s="4">
        <v>0</v>
      </c>
    </row>
    <row r="65" spans="1:11" ht="30">
      <c r="A65" s="2" t="s">
        <v>100</v>
      </c>
      <c r="B65" s="2" t="str">
        <f>VLOOKUP(Tabela1[[#This Row],[Nº]],Tabela13[#All],3,FALSE)</f>
        <v>SMS</v>
      </c>
      <c r="C65" s="2">
        <v>4</v>
      </c>
      <c r="D65" s="2" t="s">
        <v>8</v>
      </c>
      <c r="E65" s="2" t="s">
        <v>147</v>
      </c>
      <c r="F65" s="3">
        <v>97765.52</v>
      </c>
      <c r="I65" s="7" t="s">
        <v>109</v>
      </c>
      <c r="J65" s="4">
        <v>457742.91</v>
      </c>
      <c r="K65" s="4">
        <v>0</v>
      </c>
    </row>
    <row r="66" spans="1:11" ht="30">
      <c r="A66" s="2" t="s">
        <v>100</v>
      </c>
      <c r="B66" s="2" t="str">
        <f>VLOOKUP(Tabela1[[#This Row],[Nº]],Tabela13[#All],3,FALSE)</f>
        <v>SMS</v>
      </c>
      <c r="C66" s="2">
        <v>4</v>
      </c>
      <c r="D66" s="2" t="s">
        <v>8</v>
      </c>
      <c r="E66" s="2" t="s">
        <v>148</v>
      </c>
      <c r="F66" s="3">
        <v>38224</v>
      </c>
      <c r="I66" s="7" t="s">
        <v>111</v>
      </c>
      <c r="J66" s="4">
        <v>0</v>
      </c>
      <c r="K66" s="4">
        <v>0</v>
      </c>
    </row>
    <row r="67" spans="1:11" ht="30">
      <c r="A67" s="2" t="s">
        <v>100</v>
      </c>
      <c r="B67" s="2" t="str">
        <f>VLOOKUP(Tabela1[[#This Row],[Nº]],Tabela13[#All],3,FALSE)</f>
        <v>SMS</v>
      </c>
      <c r="C67" s="2">
        <v>4</v>
      </c>
      <c r="D67" s="2" t="s">
        <v>8</v>
      </c>
      <c r="E67" s="2" t="s">
        <v>149</v>
      </c>
      <c r="F67" s="3">
        <v>503540</v>
      </c>
      <c r="I67" s="6">
        <v>80</v>
      </c>
      <c r="J67" s="4">
        <v>63756799.510000005</v>
      </c>
      <c r="K67" s="4">
        <v>0</v>
      </c>
    </row>
    <row r="68" spans="1:11" ht="30">
      <c r="A68" s="2" t="s">
        <v>100</v>
      </c>
      <c r="B68" s="2" t="str">
        <f>VLOOKUP(Tabela1[[#This Row],[Nº]],Tabela13[#All],3,FALSE)</f>
        <v>SMS</v>
      </c>
      <c r="C68" s="2">
        <v>4</v>
      </c>
      <c r="D68" s="2" t="s">
        <v>8</v>
      </c>
      <c r="E68" s="2" t="s">
        <v>150</v>
      </c>
      <c r="F68" s="3">
        <v>328175.90000000002</v>
      </c>
      <c r="I68" s="7" t="s">
        <v>109</v>
      </c>
      <c r="J68" s="4">
        <v>63756799.510000005</v>
      </c>
      <c r="K68" s="4">
        <v>0</v>
      </c>
    </row>
    <row r="69" spans="1:11" ht="30">
      <c r="A69" s="2" t="s">
        <v>100</v>
      </c>
      <c r="B69" s="2" t="str">
        <f>VLOOKUP(Tabela1[[#This Row],[Nº]],Tabela13[#All],3,FALSE)</f>
        <v>SMS</v>
      </c>
      <c r="C69" s="2">
        <v>4</v>
      </c>
      <c r="D69" s="2" t="s">
        <v>8</v>
      </c>
      <c r="E69" s="2" t="s">
        <v>151</v>
      </c>
      <c r="F69" s="3">
        <v>99900</v>
      </c>
      <c r="I69" s="6">
        <v>81</v>
      </c>
      <c r="J69" s="4">
        <v>4594366.2</v>
      </c>
      <c r="K69" s="4">
        <v>0</v>
      </c>
    </row>
    <row r="70" spans="1:11" ht="30">
      <c r="A70" s="2" t="s">
        <v>100</v>
      </c>
      <c r="B70" s="2" t="str">
        <f>VLOOKUP(Tabela1[[#This Row],[Nº]],Tabela13[#All],3,FALSE)</f>
        <v>SMS</v>
      </c>
      <c r="C70" s="2">
        <v>4</v>
      </c>
      <c r="D70" s="2" t="s">
        <v>8</v>
      </c>
      <c r="E70" s="2" t="s">
        <v>152</v>
      </c>
      <c r="F70" s="3">
        <v>207767.28</v>
      </c>
      <c r="I70" s="7" t="s">
        <v>109</v>
      </c>
      <c r="J70" s="4">
        <v>4594366.2</v>
      </c>
      <c r="K70" s="4">
        <v>0</v>
      </c>
    </row>
    <row r="71" spans="1:11" ht="30">
      <c r="A71" s="2" t="s">
        <v>100</v>
      </c>
      <c r="B71" s="2" t="str">
        <f>VLOOKUP(Tabela1[[#This Row],[Nº]],Tabela13[#All],3,FALSE)</f>
        <v>SMS</v>
      </c>
      <c r="C71" s="2">
        <v>4</v>
      </c>
      <c r="D71" s="2" t="s">
        <v>8</v>
      </c>
      <c r="E71" s="2" t="s">
        <v>153</v>
      </c>
      <c r="F71" s="3">
        <v>957379.61</v>
      </c>
      <c r="I71" s="5" t="s">
        <v>41</v>
      </c>
      <c r="J71" s="4">
        <v>31109216.050000001</v>
      </c>
      <c r="K71" s="4">
        <v>0</v>
      </c>
    </row>
    <row r="72" spans="1:11" ht="30">
      <c r="A72" s="2" t="s">
        <v>100</v>
      </c>
      <c r="B72" s="2" t="str">
        <f>VLOOKUP(Tabela1[[#This Row],[Nº]],Tabela13[#All],3,FALSE)</f>
        <v>SMS</v>
      </c>
      <c r="C72" s="2">
        <v>4</v>
      </c>
      <c r="D72" s="2" t="s">
        <v>8</v>
      </c>
      <c r="E72" s="2" t="s">
        <v>154</v>
      </c>
      <c r="F72" s="3">
        <v>989164.39</v>
      </c>
      <c r="I72" s="6">
        <v>72</v>
      </c>
      <c r="J72" s="4">
        <v>31109216.050000001</v>
      </c>
      <c r="K72" s="4">
        <v>0</v>
      </c>
    </row>
    <row r="73" spans="1:11" ht="30">
      <c r="A73" s="2" t="s">
        <v>100</v>
      </c>
      <c r="B73" s="2" t="str">
        <f>VLOOKUP(Tabela1[[#This Row],[Nº]],Tabela13[#All],3,FALSE)</f>
        <v>SMS</v>
      </c>
      <c r="C73" s="2">
        <v>4</v>
      </c>
      <c r="D73" s="2" t="s">
        <v>8</v>
      </c>
      <c r="E73" s="2" t="s">
        <v>155</v>
      </c>
      <c r="F73" s="3">
        <v>922586.28</v>
      </c>
      <c r="I73" s="7" t="s">
        <v>109</v>
      </c>
      <c r="J73" s="4">
        <v>31109216.050000001</v>
      </c>
      <c r="K73" s="4">
        <v>0</v>
      </c>
    </row>
    <row r="74" spans="1:11" ht="30">
      <c r="A74" s="2" t="s">
        <v>100</v>
      </c>
      <c r="B74" s="2" t="str">
        <f>VLOOKUP(Tabela1[[#This Row],[Nº]],Tabela13[#All],3,FALSE)</f>
        <v>SMS</v>
      </c>
      <c r="C74" s="2">
        <v>4</v>
      </c>
      <c r="D74" s="2" t="s">
        <v>8</v>
      </c>
      <c r="E74" s="2" t="s">
        <v>156</v>
      </c>
      <c r="F74" s="3">
        <v>402924.7</v>
      </c>
      <c r="I74" s="5" t="s">
        <v>37</v>
      </c>
      <c r="J74" s="4">
        <v>90012.62</v>
      </c>
      <c r="K74" s="4">
        <v>0</v>
      </c>
    </row>
    <row r="75" spans="1:11" ht="30">
      <c r="A75" s="2" t="s">
        <v>100</v>
      </c>
      <c r="B75" s="2" t="str">
        <f>VLOOKUP(Tabela1[[#This Row],[Nº]],Tabela13[#All],3,FALSE)</f>
        <v>SMS</v>
      </c>
      <c r="C75" s="2">
        <v>4</v>
      </c>
      <c r="D75" s="2" t="s">
        <v>8</v>
      </c>
      <c r="E75" s="2" t="s">
        <v>157</v>
      </c>
      <c r="F75" s="3">
        <v>50500</v>
      </c>
      <c r="I75" s="6">
        <v>59</v>
      </c>
      <c r="J75" s="4">
        <v>90012.62</v>
      </c>
      <c r="K75" s="4">
        <v>0</v>
      </c>
    </row>
    <row r="76" spans="1:11" ht="30">
      <c r="A76" s="2" t="s">
        <v>100</v>
      </c>
      <c r="B76" s="2" t="str">
        <f>VLOOKUP(Tabela1[[#This Row],[Nº]],Tabela13[#All],3,FALSE)</f>
        <v>SMS</v>
      </c>
      <c r="C76" s="2">
        <v>4</v>
      </c>
      <c r="D76" s="2" t="s">
        <v>8</v>
      </c>
      <c r="E76" s="2" t="s">
        <v>158</v>
      </c>
      <c r="F76" s="3">
        <v>14990</v>
      </c>
      <c r="I76" s="7" t="s">
        <v>109</v>
      </c>
      <c r="J76" s="4">
        <v>90012.62</v>
      </c>
      <c r="K76" s="4">
        <v>0</v>
      </c>
    </row>
    <row r="77" spans="1:11" ht="30">
      <c r="A77" s="2" t="s">
        <v>100</v>
      </c>
      <c r="B77" s="2" t="str">
        <f>VLOOKUP(Tabela1[[#This Row],[Nº]],Tabela13[#All],3,FALSE)</f>
        <v>SMS</v>
      </c>
      <c r="C77" s="2">
        <v>4</v>
      </c>
      <c r="D77" s="2" t="s">
        <v>8</v>
      </c>
      <c r="E77" s="2" t="s">
        <v>159</v>
      </c>
      <c r="F77" s="3">
        <v>30000</v>
      </c>
      <c r="I77" s="5" t="s">
        <v>7</v>
      </c>
      <c r="J77" s="4">
        <v>958662372.70000005</v>
      </c>
      <c r="K77" s="4">
        <v>17063251163.859991</v>
      </c>
    </row>
    <row r="78" spans="1:11" ht="30">
      <c r="A78" s="2" t="s">
        <v>100</v>
      </c>
      <c r="B78" s="2" t="str">
        <f>VLOOKUP(Tabela1[[#This Row],[Nº]],Tabela13[#All],3,FALSE)</f>
        <v>SMS</v>
      </c>
      <c r="C78" s="2">
        <v>4</v>
      </c>
      <c r="D78" s="2" t="s">
        <v>8</v>
      </c>
      <c r="E78" s="2" t="s">
        <v>160</v>
      </c>
      <c r="F78" s="3">
        <v>97760</v>
      </c>
      <c r="I78" s="6">
        <v>3</v>
      </c>
      <c r="J78" s="4">
        <v>687233590.09000003</v>
      </c>
      <c r="K78" s="4">
        <v>2934936718.599999</v>
      </c>
    </row>
    <row r="79" spans="1:11" ht="30">
      <c r="A79" s="2" t="s">
        <v>100</v>
      </c>
      <c r="B79" s="2" t="str">
        <f>VLOOKUP(Tabela1[[#This Row],[Nº]],Tabela13[#All],3,FALSE)</f>
        <v>SMS</v>
      </c>
      <c r="C79" s="2">
        <v>4</v>
      </c>
      <c r="D79" s="2" t="s">
        <v>8</v>
      </c>
      <c r="E79" s="2" t="s">
        <v>161</v>
      </c>
      <c r="F79" s="3">
        <v>459231.68</v>
      </c>
      <c r="I79" s="7" t="s">
        <v>109</v>
      </c>
      <c r="J79" s="4">
        <v>636969188.66000009</v>
      </c>
      <c r="K79" s="4">
        <v>2887567828.5499988</v>
      </c>
    </row>
    <row r="80" spans="1:11" ht="30">
      <c r="A80" s="2" t="s">
        <v>100</v>
      </c>
      <c r="B80" s="2" t="str">
        <f>VLOOKUP(Tabela1[[#This Row],[Nº]],Tabela13[#All],3,FALSE)</f>
        <v>SMS</v>
      </c>
      <c r="C80" s="2">
        <v>4</v>
      </c>
      <c r="D80" s="2" t="s">
        <v>8</v>
      </c>
      <c r="E80" s="2" t="s">
        <v>162</v>
      </c>
      <c r="F80" s="3">
        <v>999860</v>
      </c>
      <c r="I80" s="7" t="s">
        <v>113</v>
      </c>
      <c r="J80" s="4">
        <v>29824477.77</v>
      </c>
      <c r="K80" s="4">
        <v>29824477.769999996</v>
      </c>
    </row>
    <row r="81" spans="1:11" ht="30">
      <c r="A81" s="2" t="s">
        <v>100</v>
      </c>
      <c r="B81" s="2" t="str">
        <f>VLOOKUP(Tabela1[[#This Row],[Nº]],Tabela13[#All],3,FALSE)</f>
        <v>SMS</v>
      </c>
      <c r="C81" s="2">
        <v>4</v>
      </c>
      <c r="D81" s="2" t="s">
        <v>8</v>
      </c>
      <c r="E81" s="2" t="s">
        <v>163</v>
      </c>
      <c r="F81" s="3">
        <v>1709953.04</v>
      </c>
      <c r="I81" s="7" t="s">
        <v>143</v>
      </c>
      <c r="J81" s="4">
        <v>20439923.66</v>
      </c>
      <c r="K81" s="4">
        <v>17544412.280000001</v>
      </c>
    </row>
    <row r="82" spans="1:11" ht="30">
      <c r="A82" s="2" t="s">
        <v>100</v>
      </c>
      <c r="B82" s="2" t="str">
        <f>VLOOKUP(Tabela1[[#This Row],[Nº]],Tabela13[#All],3,FALSE)</f>
        <v>SMS</v>
      </c>
      <c r="C82" s="2">
        <v>4</v>
      </c>
      <c r="D82" s="2" t="s">
        <v>8</v>
      </c>
      <c r="E82" s="2" t="s">
        <v>164</v>
      </c>
      <c r="F82" s="3">
        <v>2620371.56</v>
      </c>
      <c r="I82" s="6">
        <v>4</v>
      </c>
      <c r="J82" s="4">
        <v>94102813.669999987</v>
      </c>
      <c r="K82" s="4">
        <v>56679926.549999997</v>
      </c>
    </row>
    <row r="83" spans="1:11" ht="30">
      <c r="A83" s="2" t="s">
        <v>100</v>
      </c>
      <c r="B83" s="2" t="str">
        <f>VLOOKUP(Tabela1[[#This Row],[Nº]],Tabela13[#All],3,FALSE)</f>
        <v>SMS</v>
      </c>
      <c r="C83" s="2">
        <v>4</v>
      </c>
      <c r="D83" s="2" t="s">
        <v>8</v>
      </c>
      <c r="E83" s="2" t="s">
        <v>165</v>
      </c>
      <c r="F83" s="3">
        <v>353</v>
      </c>
      <c r="I83" s="7" t="s">
        <v>109</v>
      </c>
      <c r="J83" s="4">
        <v>37323064.929999992</v>
      </c>
      <c r="K83" s="4">
        <v>25194274.609999996</v>
      </c>
    </row>
    <row r="84" spans="1:11" ht="30">
      <c r="A84" s="2" t="s">
        <v>100</v>
      </c>
      <c r="B84" s="2" t="str">
        <f>VLOOKUP(Tabela1[[#This Row],[Nº]],Tabela13[#All],3,FALSE)</f>
        <v>SMS</v>
      </c>
      <c r="C84" s="2">
        <v>4</v>
      </c>
      <c r="D84" s="2" t="s">
        <v>8</v>
      </c>
      <c r="E84" s="2" t="s">
        <v>166</v>
      </c>
      <c r="F84" s="3">
        <v>554434.16</v>
      </c>
      <c r="I84" s="7" t="s">
        <v>111</v>
      </c>
      <c r="J84" s="4">
        <v>0</v>
      </c>
      <c r="K84" s="4">
        <v>946362.79</v>
      </c>
    </row>
    <row r="85" spans="1:11" ht="30">
      <c r="A85" s="2" t="s">
        <v>100</v>
      </c>
      <c r="B85" s="2" t="str">
        <f>VLOOKUP(Tabela1[[#This Row],[Nº]],Tabela13[#All],3,FALSE)</f>
        <v>SMS</v>
      </c>
      <c r="C85" s="2">
        <v>4</v>
      </c>
      <c r="D85" s="2" t="s">
        <v>8</v>
      </c>
      <c r="E85" s="2" t="s">
        <v>167</v>
      </c>
      <c r="F85" s="3">
        <v>237356</v>
      </c>
      <c r="I85" s="7" t="s">
        <v>113</v>
      </c>
      <c r="J85" s="4">
        <v>6548725.3600000013</v>
      </c>
      <c r="K85" s="4">
        <v>6548725.3600000013</v>
      </c>
    </row>
    <row r="86" spans="1:11" ht="30">
      <c r="A86" s="2" t="s">
        <v>100</v>
      </c>
      <c r="B86" s="2" t="str">
        <f>VLOOKUP(Tabela1[[#This Row],[Nº]],Tabela13[#All],3,FALSE)</f>
        <v>SMS</v>
      </c>
      <c r="C86" s="2">
        <v>4</v>
      </c>
      <c r="D86" s="2" t="s">
        <v>8</v>
      </c>
      <c r="E86" s="2" t="s">
        <v>168</v>
      </c>
      <c r="F86" s="3">
        <v>2875</v>
      </c>
      <c r="I86" s="7" t="s">
        <v>143</v>
      </c>
      <c r="J86" s="4">
        <v>50231023.379999995</v>
      </c>
      <c r="K86" s="4">
        <v>23990563.789999999</v>
      </c>
    </row>
    <row r="87" spans="1:11" ht="30">
      <c r="A87" s="2" t="s">
        <v>100</v>
      </c>
      <c r="B87" s="2" t="str">
        <f>VLOOKUP(Tabela1[[#This Row],[Nº]],Tabela13[#All],3,FALSE)</f>
        <v>SMS</v>
      </c>
      <c r="C87" s="2">
        <v>4</v>
      </c>
      <c r="D87" s="2" t="s">
        <v>8</v>
      </c>
      <c r="E87" s="2" t="s">
        <v>169</v>
      </c>
      <c r="F87" s="3">
        <v>115076</v>
      </c>
      <c r="I87" s="6">
        <v>5</v>
      </c>
      <c r="J87" s="4">
        <v>33663075.75</v>
      </c>
      <c r="K87" s="4">
        <v>2814719039.0299988</v>
      </c>
    </row>
    <row r="88" spans="1:11" ht="30">
      <c r="A88" s="2" t="s">
        <v>100</v>
      </c>
      <c r="B88" s="2" t="str">
        <f>VLOOKUP(Tabela1[[#This Row],[Nº]],Tabela13[#All],3,FALSE)</f>
        <v>SMS</v>
      </c>
      <c r="C88" s="2">
        <v>4</v>
      </c>
      <c r="D88" s="2" t="s">
        <v>8</v>
      </c>
      <c r="E88" s="2" t="s">
        <v>170</v>
      </c>
      <c r="F88" s="3">
        <v>500000</v>
      </c>
      <c r="I88" s="7" t="s">
        <v>109</v>
      </c>
      <c r="J88" s="4">
        <v>25823945.530000001</v>
      </c>
      <c r="K88" s="4">
        <v>2814228869.9199986</v>
      </c>
    </row>
    <row r="89" spans="1:11" ht="30">
      <c r="A89" s="2" t="s">
        <v>100</v>
      </c>
      <c r="B89" s="2" t="str">
        <f>VLOOKUP(Tabela1[[#This Row],[Nº]],Tabela13[#All],3,FALSE)</f>
        <v>SMS</v>
      </c>
      <c r="C89" s="2">
        <v>4</v>
      </c>
      <c r="D89" s="2" t="s">
        <v>8</v>
      </c>
      <c r="E89" s="2" t="s">
        <v>171</v>
      </c>
      <c r="F89" s="3">
        <v>149999.82999999999</v>
      </c>
      <c r="I89" s="7" t="s">
        <v>143</v>
      </c>
      <c r="J89" s="4">
        <v>7839130.2199999997</v>
      </c>
      <c r="K89" s="4">
        <v>490169.10999999993</v>
      </c>
    </row>
    <row r="90" spans="1:11" ht="30">
      <c r="A90" s="2" t="s">
        <v>100</v>
      </c>
      <c r="B90" s="2" t="str">
        <f>VLOOKUP(Tabela1[[#This Row],[Nº]],Tabela13[#All],3,FALSE)</f>
        <v>SMS</v>
      </c>
      <c r="C90" s="2">
        <v>4</v>
      </c>
      <c r="D90" s="2" t="s">
        <v>8</v>
      </c>
      <c r="E90" s="2" t="s">
        <v>172</v>
      </c>
      <c r="F90" s="3">
        <v>100000</v>
      </c>
      <c r="I90" s="6">
        <v>7</v>
      </c>
      <c r="J90" s="4">
        <v>9332981.4299999997</v>
      </c>
      <c r="K90" s="4">
        <v>2814228869.9199986</v>
      </c>
    </row>
    <row r="91" spans="1:11" ht="30">
      <c r="A91" s="2" t="s">
        <v>100</v>
      </c>
      <c r="B91" s="2" t="str">
        <f>VLOOKUP(Tabela1[[#This Row],[Nº]],Tabela13[#All],3,FALSE)</f>
        <v>SMS</v>
      </c>
      <c r="C91" s="2">
        <v>4</v>
      </c>
      <c r="D91" s="2" t="s">
        <v>8</v>
      </c>
      <c r="E91" s="2" t="s">
        <v>173</v>
      </c>
      <c r="F91" s="3">
        <v>292140.28999999998</v>
      </c>
      <c r="I91" s="7" t="s">
        <v>109</v>
      </c>
      <c r="J91" s="4">
        <v>9332981.4299999997</v>
      </c>
      <c r="K91" s="4">
        <v>2814228869.9199986</v>
      </c>
    </row>
    <row r="92" spans="1:11" ht="30">
      <c r="A92" s="2" t="s">
        <v>100</v>
      </c>
      <c r="B92" s="2" t="str">
        <f>VLOOKUP(Tabela1[[#This Row],[Nº]],Tabela13[#All],3,FALSE)</f>
        <v>SMS</v>
      </c>
      <c r="C92" s="2">
        <v>4</v>
      </c>
      <c r="D92" s="2" t="s">
        <v>8</v>
      </c>
      <c r="E92" s="2" t="s">
        <v>174</v>
      </c>
      <c r="F92" s="3">
        <v>1499328</v>
      </c>
      <c r="I92" s="6">
        <v>8</v>
      </c>
      <c r="J92" s="4">
        <v>62580928.560000002</v>
      </c>
      <c r="K92" s="4">
        <v>2814228869.9199986</v>
      </c>
    </row>
    <row r="93" spans="1:11" ht="30">
      <c r="A93" s="2" t="s">
        <v>100</v>
      </c>
      <c r="B93" s="2" t="str">
        <f>VLOOKUP(Tabela1[[#This Row],[Nº]],Tabela13[#All],3,FALSE)</f>
        <v>SMS</v>
      </c>
      <c r="C93" s="2">
        <v>4</v>
      </c>
      <c r="D93" s="2" t="s">
        <v>8</v>
      </c>
      <c r="E93" s="2" t="s">
        <v>175</v>
      </c>
      <c r="F93" s="3">
        <v>178055.1</v>
      </c>
      <c r="I93" s="7" t="s">
        <v>109</v>
      </c>
      <c r="J93" s="4">
        <v>62580928.560000002</v>
      </c>
      <c r="K93" s="4">
        <v>2814228869.9199986</v>
      </c>
    </row>
    <row r="94" spans="1:11" ht="30">
      <c r="A94" s="2" t="s">
        <v>100</v>
      </c>
      <c r="B94" s="2" t="str">
        <f>VLOOKUP(Tabela1[[#This Row],[Nº]],Tabela13[#All],3,FALSE)</f>
        <v>SMS</v>
      </c>
      <c r="C94" s="2">
        <v>4</v>
      </c>
      <c r="D94" s="2" t="s">
        <v>8</v>
      </c>
      <c r="E94" s="2" t="s">
        <v>176</v>
      </c>
      <c r="F94" s="3">
        <v>82979.009999999995</v>
      </c>
      <c r="I94" s="6">
        <v>9</v>
      </c>
      <c r="J94" s="4">
        <v>67500000</v>
      </c>
      <c r="K94" s="4">
        <v>2814228869.9199986</v>
      </c>
    </row>
    <row r="95" spans="1:11" ht="30">
      <c r="A95" s="2" t="s">
        <v>100</v>
      </c>
      <c r="B95" s="2" t="str">
        <f>VLOOKUP(Tabela1[[#This Row],[Nº]],Tabela13[#All],3,FALSE)</f>
        <v>SMS</v>
      </c>
      <c r="C95" s="2">
        <v>4</v>
      </c>
      <c r="D95" s="2" t="s">
        <v>8</v>
      </c>
      <c r="E95" s="2" t="s">
        <v>177</v>
      </c>
      <c r="F95" s="3">
        <v>1715466.24</v>
      </c>
      <c r="I95" s="7" t="s">
        <v>109</v>
      </c>
      <c r="J95" s="4">
        <v>67500000</v>
      </c>
      <c r="K95" s="4">
        <v>2814228869.9199986</v>
      </c>
    </row>
    <row r="96" spans="1:11" ht="30">
      <c r="A96" s="2" t="s">
        <v>100</v>
      </c>
      <c r="B96" s="2" t="str">
        <f>VLOOKUP(Tabela1[[#This Row],[Nº]],Tabela13[#All],3,FALSE)</f>
        <v>SMS</v>
      </c>
      <c r="C96" s="2">
        <v>4</v>
      </c>
      <c r="D96" s="2" t="s">
        <v>8</v>
      </c>
      <c r="E96" s="2" t="s">
        <v>178</v>
      </c>
      <c r="F96" s="3">
        <v>50000</v>
      </c>
      <c r="I96" s="6">
        <v>78</v>
      </c>
      <c r="J96" s="4">
        <v>4248983.2</v>
      </c>
      <c r="K96" s="4">
        <v>2814228869.9199986</v>
      </c>
    </row>
    <row r="97" spans="1:11" ht="30">
      <c r="A97" s="2" t="s">
        <v>100</v>
      </c>
      <c r="B97" s="2" t="str">
        <f>VLOOKUP(Tabela1[[#This Row],[Nº]],Tabela13[#All],3,FALSE)</f>
        <v>SMS</v>
      </c>
      <c r="C97" s="2">
        <v>4</v>
      </c>
      <c r="D97" s="2" t="s">
        <v>8</v>
      </c>
      <c r="E97" s="2" t="s">
        <v>179</v>
      </c>
      <c r="F97" s="3">
        <v>98500</v>
      </c>
      <c r="I97" s="7" t="s">
        <v>109</v>
      </c>
      <c r="J97" s="4">
        <v>4248983.2</v>
      </c>
      <c r="K97" s="4">
        <v>2814228869.9199986</v>
      </c>
    </row>
    <row r="98" spans="1:11" ht="30">
      <c r="A98" s="2" t="s">
        <v>100</v>
      </c>
      <c r="B98" s="2" t="str">
        <f>VLOOKUP(Tabela1[[#This Row],[Nº]],Tabela13[#All],3,FALSE)</f>
        <v>SMS</v>
      </c>
      <c r="C98" s="2">
        <v>4</v>
      </c>
      <c r="D98" s="2" t="s">
        <v>8</v>
      </c>
      <c r="E98" s="2" t="s">
        <v>180</v>
      </c>
      <c r="F98" s="3">
        <v>47100</v>
      </c>
      <c r="I98" s="5" t="s">
        <v>27</v>
      </c>
      <c r="J98" s="4">
        <v>238342344.16999996</v>
      </c>
      <c r="K98" s="4">
        <v>358101254.19999999</v>
      </c>
    </row>
    <row r="99" spans="1:11" ht="30">
      <c r="A99" s="2" t="s">
        <v>100</v>
      </c>
      <c r="B99" s="2" t="str">
        <f>VLOOKUP(Tabela1[[#This Row],[Nº]],Tabela13[#All],3,FALSE)</f>
        <v>SMS</v>
      </c>
      <c r="C99" s="2">
        <v>4</v>
      </c>
      <c r="D99" s="2" t="s">
        <v>8</v>
      </c>
      <c r="E99" s="2" t="s">
        <v>181</v>
      </c>
      <c r="F99" s="3">
        <v>320000</v>
      </c>
      <c r="I99" s="6">
        <v>36</v>
      </c>
      <c r="J99" s="4">
        <v>215132814.55999997</v>
      </c>
      <c r="K99" s="4">
        <v>324095525.97999996</v>
      </c>
    </row>
    <row r="100" spans="1:11" ht="30">
      <c r="A100" s="2" t="s">
        <v>100</v>
      </c>
      <c r="B100" s="2" t="str">
        <f>VLOOKUP(Tabela1[[#This Row],[Nº]],Tabela13[#All],3,FALSE)</f>
        <v>SMS</v>
      </c>
      <c r="C100" s="2">
        <v>4</v>
      </c>
      <c r="D100" s="2" t="s">
        <v>8</v>
      </c>
      <c r="E100" s="2" t="s">
        <v>182</v>
      </c>
      <c r="F100" s="3">
        <v>362274.04</v>
      </c>
      <c r="I100" s="7" t="s">
        <v>109</v>
      </c>
      <c r="J100" s="4">
        <v>215086990.36999997</v>
      </c>
      <c r="K100" s="4">
        <v>321335711.59999996</v>
      </c>
    </row>
    <row r="101" spans="1:11" ht="30">
      <c r="A101" s="2" t="s">
        <v>100</v>
      </c>
      <c r="B101" s="2" t="str">
        <f>VLOOKUP(Tabela1[[#This Row],[Nº]],Tabela13[#All],3,FALSE)</f>
        <v>SMS</v>
      </c>
      <c r="C101" s="2">
        <v>4</v>
      </c>
      <c r="D101" s="2" t="s">
        <v>8</v>
      </c>
      <c r="E101" s="2" t="s">
        <v>183</v>
      </c>
      <c r="F101" s="3">
        <v>78749.649999999994</v>
      </c>
      <c r="I101" s="7" t="s">
        <v>111</v>
      </c>
      <c r="J101" s="4">
        <v>0</v>
      </c>
      <c r="K101" s="4">
        <v>2713990.19</v>
      </c>
    </row>
    <row r="102" spans="1:11" ht="30">
      <c r="A102" s="2" t="s">
        <v>100</v>
      </c>
      <c r="B102" s="2" t="str">
        <f>VLOOKUP(Tabela1[[#This Row],[Nº]],Tabela13[#All],3,FALSE)</f>
        <v>SMS</v>
      </c>
      <c r="C102" s="2">
        <v>4</v>
      </c>
      <c r="D102" s="2" t="s">
        <v>8</v>
      </c>
      <c r="E102" s="2" t="s">
        <v>184</v>
      </c>
      <c r="F102" s="3">
        <v>100321.99</v>
      </c>
      <c r="I102" s="7" t="s">
        <v>113</v>
      </c>
      <c r="J102" s="4">
        <v>45824.19</v>
      </c>
      <c r="K102" s="4">
        <v>45824.19</v>
      </c>
    </row>
    <row r="103" spans="1:11" ht="30">
      <c r="A103" s="2" t="s">
        <v>100</v>
      </c>
      <c r="B103" s="2" t="str">
        <f>VLOOKUP(Tabela1[[#This Row],[Nº]],Tabela13[#All],3,FALSE)</f>
        <v>SMS</v>
      </c>
      <c r="C103" s="2">
        <v>4</v>
      </c>
      <c r="D103" s="2" t="s">
        <v>8</v>
      </c>
      <c r="E103" s="2" t="s">
        <v>185</v>
      </c>
      <c r="F103" s="3">
        <v>0</v>
      </c>
      <c r="I103" s="6">
        <v>40</v>
      </c>
      <c r="J103" s="4">
        <v>23209529.609999999</v>
      </c>
      <c r="K103" s="4">
        <v>34005728.220000006</v>
      </c>
    </row>
    <row r="104" spans="1:11" ht="30">
      <c r="A104" s="2" t="s">
        <v>100</v>
      </c>
      <c r="B104" s="2" t="str">
        <f>VLOOKUP(Tabela1[[#This Row],[Nº]],Tabela13[#All],3,FALSE)</f>
        <v>SMS</v>
      </c>
      <c r="C104" s="2">
        <v>4</v>
      </c>
      <c r="D104" s="2" t="s">
        <v>8</v>
      </c>
      <c r="E104" s="2" t="s">
        <v>186</v>
      </c>
      <c r="F104" s="3">
        <v>578706.86</v>
      </c>
      <c r="I104" s="7" t="s">
        <v>109</v>
      </c>
      <c r="J104" s="4">
        <v>23209529.609999999</v>
      </c>
      <c r="K104" s="4">
        <v>34005728.220000006</v>
      </c>
    </row>
    <row r="105" spans="1:11" ht="30">
      <c r="A105" s="2" t="s">
        <v>100</v>
      </c>
      <c r="B105" s="2" t="str">
        <f>VLOOKUP(Tabela1[[#This Row],[Nº]],Tabela13[#All],3,FALSE)</f>
        <v>SMS</v>
      </c>
      <c r="C105" s="2">
        <v>4</v>
      </c>
      <c r="D105" s="2" t="s">
        <v>8</v>
      </c>
      <c r="E105" s="2" t="s">
        <v>187</v>
      </c>
      <c r="F105" s="3">
        <v>199673.39</v>
      </c>
      <c r="I105" s="7" t="s">
        <v>111</v>
      </c>
      <c r="J105" s="4">
        <v>0</v>
      </c>
      <c r="K105" s="4">
        <v>0</v>
      </c>
    </row>
    <row r="106" spans="1:11" ht="30">
      <c r="A106" s="2" t="s">
        <v>100</v>
      </c>
      <c r="B106" s="2" t="str">
        <f>VLOOKUP(Tabela1[[#This Row],[Nº]],Tabela13[#All],3,FALSE)</f>
        <v>SMS</v>
      </c>
      <c r="C106" s="2">
        <v>4</v>
      </c>
      <c r="D106" s="2" t="s">
        <v>8</v>
      </c>
      <c r="E106" s="2" t="s">
        <v>188</v>
      </c>
      <c r="F106" s="3">
        <v>128310</v>
      </c>
      <c r="I106" s="5" t="s">
        <v>30</v>
      </c>
      <c r="J106" s="4">
        <v>3441239.42</v>
      </c>
      <c r="K106" s="4">
        <v>0</v>
      </c>
    </row>
    <row r="107" spans="1:11" ht="30">
      <c r="A107" s="2" t="s">
        <v>100</v>
      </c>
      <c r="B107" s="2" t="str">
        <f>VLOOKUP(Tabela1[[#This Row],[Nº]],Tabela13[#All],3,FALSE)</f>
        <v>SMS</v>
      </c>
      <c r="C107" s="2">
        <v>4</v>
      </c>
      <c r="D107" s="2" t="s">
        <v>8</v>
      </c>
      <c r="E107" s="2" t="s">
        <v>189</v>
      </c>
      <c r="F107" s="3">
        <v>1347543.81</v>
      </c>
      <c r="I107" s="6">
        <v>42</v>
      </c>
      <c r="J107" s="4">
        <v>3441239.42</v>
      </c>
      <c r="K107" s="4">
        <v>0</v>
      </c>
    </row>
    <row r="108" spans="1:11" ht="30">
      <c r="A108" s="2" t="s">
        <v>100</v>
      </c>
      <c r="B108" s="2" t="str">
        <f>VLOOKUP(Tabela1[[#This Row],[Nº]],Tabela13[#All],3,FALSE)</f>
        <v>SMS</v>
      </c>
      <c r="C108" s="2">
        <v>4</v>
      </c>
      <c r="D108" s="2" t="s">
        <v>8</v>
      </c>
      <c r="E108" s="2" t="s">
        <v>190</v>
      </c>
      <c r="F108" s="3">
        <v>0</v>
      </c>
      <c r="I108" s="7" t="s">
        <v>109</v>
      </c>
      <c r="J108" s="4">
        <v>3441239.42</v>
      </c>
      <c r="K108" s="4">
        <v>0</v>
      </c>
    </row>
    <row r="109" spans="1:11" ht="30">
      <c r="A109" s="2" t="s">
        <v>100</v>
      </c>
      <c r="B109" s="2" t="str">
        <f>VLOOKUP(Tabela1[[#This Row],[Nº]],Tabela13[#All],3,FALSE)</f>
        <v>SMS</v>
      </c>
      <c r="C109" s="2">
        <v>4</v>
      </c>
      <c r="D109" s="2" t="s">
        <v>8</v>
      </c>
      <c r="E109" s="2" t="s">
        <v>191</v>
      </c>
      <c r="F109" s="3">
        <v>7200</v>
      </c>
      <c r="I109" s="5" t="s">
        <v>39</v>
      </c>
      <c r="J109" s="4">
        <v>22869677.529999997</v>
      </c>
      <c r="K109" s="4">
        <v>0</v>
      </c>
    </row>
    <row r="110" spans="1:11" ht="30">
      <c r="A110" s="2" t="s">
        <v>100</v>
      </c>
      <c r="B110" s="2" t="str">
        <f>VLOOKUP(Tabela1[[#This Row],[Nº]],Tabela13[#All],3,FALSE)</f>
        <v>SMS</v>
      </c>
      <c r="C110" s="2">
        <v>4</v>
      </c>
      <c r="D110" s="2" t="s">
        <v>8</v>
      </c>
      <c r="E110" s="2" t="s">
        <v>192</v>
      </c>
      <c r="F110" s="3">
        <v>27012</v>
      </c>
      <c r="I110" s="6">
        <v>62</v>
      </c>
      <c r="J110" s="4">
        <v>22869677.529999997</v>
      </c>
      <c r="K110" s="4">
        <v>0</v>
      </c>
    </row>
    <row r="111" spans="1:11" ht="30">
      <c r="A111" s="2" t="s">
        <v>100</v>
      </c>
      <c r="B111" s="2" t="str">
        <f>VLOOKUP(Tabela1[[#This Row],[Nº]],Tabela13[#All],3,FALSE)</f>
        <v>SMS</v>
      </c>
      <c r="C111" s="2">
        <v>4</v>
      </c>
      <c r="D111" s="2" t="s">
        <v>8</v>
      </c>
      <c r="E111" s="2" t="s">
        <v>193</v>
      </c>
      <c r="F111" s="3">
        <v>0</v>
      </c>
      <c r="I111" s="7" t="s">
        <v>109</v>
      </c>
      <c r="J111" s="4">
        <v>22869677.529999997</v>
      </c>
      <c r="K111" s="4">
        <v>0</v>
      </c>
    </row>
    <row r="112" spans="1:11" ht="30">
      <c r="A112" s="2" t="s">
        <v>100</v>
      </c>
      <c r="B112" s="2" t="str">
        <f>VLOOKUP(Tabela1[[#This Row],[Nº]],Tabela13[#All],3,FALSE)</f>
        <v>SMS</v>
      </c>
      <c r="C112" s="2">
        <v>4</v>
      </c>
      <c r="D112" s="2" t="s">
        <v>8</v>
      </c>
      <c r="E112" s="2" t="s">
        <v>194</v>
      </c>
      <c r="F112" s="3">
        <v>1767</v>
      </c>
      <c r="I112" s="7" t="s">
        <v>111</v>
      </c>
      <c r="J112" s="4">
        <v>0</v>
      </c>
      <c r="K112" s="4">
        <v>0</v>
      </c>
    </row>
    <row r="113" spans="1:11" ht="30">
      <c r="A113" s="2" t="s">
        <v>100</v>
      </c>
      <c r="B113" s="2" t="str">
        <f>VLOOKUP(Tabela1[[#This Row],[Nº]],Tabela13[#All],3,FALSE)</f>
        <v>SMS</v>
      </c>
      <c r="C113" s="2">
        <v>4</v>
      </c>
      <c r="D113" s="2" t="s">
        <v>8</v>
      </c>
      <c r="E113" s="2" t="s">
        <v>195</v>
      </c>
      <c r="F113" s="3">
        <v>32920</v>
      </c>
      <c r="I113" s="5" t="s">
        <v>196</v>
      </c>
      <c r="J113" s="4">
        <v>3549541394.7599993</v>
      </c>
      <c r="K113" s="4">
        <v>22533038721.199986</v>
      </c>
    </row>
    <row r="114" spans="1:11" ht="30">
      <c r="A114" s="2" t="s">
        <v>100</v>
      </c>
      <c r="B114" s="2" t="str">
        <f>VLOOKUP(Tabela1[[#This Row],[Nº]],Tabela13[#All],3,FALSE)</f>
        <v>SMS</v>
      </c>
      <c r="C114" s="2">
        <v>4</v>
      </c>
      <c r="D114" s="2" t="s">
        <v>8</v>
      </c>
      <c r="E114" s="2" t="s">
        <v>197</v>
      </c>
      <c r="F114" s="3">
        <v>349.6</v>
      </c>
    </row>
    <row r="115" spans="1:11" ht="30">
      <c r="A115" s="2" t="s">
        <v>100</v>
      </c>
      <c r="B115" s="2" t="str">
        <f>VLOOKUP(Tabela1[[#This Row],[Nº]],Tabela13[#All],3,FALSE)</f>
        <v>SMS</v>
      </c>
      <c r="C115" s="2">
        <v>4</v>
      </c>
      <c r="D115" s="2" t="s">
        <v>8</v>
      </c>
      <c r="E115" s="2" t="s">
        <v>198</v>
      </c>
      <c r="F115" s="3">
        <v>107883</v>
      </c>
    </row>
    <row r="116" spans="1:11" ht="30">
      <c r="A116" s="2" t="s">
        <v>100</v>
      </c>
      <c r="B116" s="2" t="str">
        <f>VLOOKUP(Tabela1[[#This Row],[Nº]],Tabela13[#All],3,FALSE)</f>
        <v>SMS</v>
      </c>
      <c r="C116" s="2">
        <v>4</v>
      </c>
      <c r="D116" s="2" t="s">
        <v>8</v>
      </c>
      <c r="E116" s="2" t="s">
        <v>199</v>
      </c>
      <c r="F116" s="3">
        <v>14790</v>
      </c>
    </row>
    <row r="117" spans="1:11" ht="30">
      <c r="A117" s="2" t="s">
        <v>100</v>
      </c>
      <c r="B117" s="2" t="str">
        <f>VLOOKUP(Tabela1[[#This Row],[Nº]],Tabela13[#All],3,FALSE)</f>
        <v>SMS</v>
      </c>
      <c r="C117" s="2">
        <v>4</v>
      </c>
      <c r="D117" s="2" t="s">
        <v>8</v>
      </c>
      <c r="E117" s="2" t="s">
        <v>200</v>
      </c>
      <c r="F117" s="3">
        <v>2209029.7200000002</v>
      </c>
    </row>
    <row r="118" spans="1:11" ht="30">
      <c r="A118" s="2" t="s">
        <v>100</v>
      </c>
      <c r="B118" s="2" t="str">
        <f>VLOOKUP(Tabela1[[#This Row],[Nº]],Tabela13[#All],3,FALSE)</f>
        <v>SMS</v>
      </c>
      <c r="C118" s="2">
        <v>4</v>
      </c>
      <c r="D118" s="2" t="s">
        <v>8</v>
      </c>
      <c r="E118" s="2" t="s">
        <v>201</v>
      </c>
      <c r="F118" s="3">
        <v>0</v>
      </c>
    </row>
    <row r="119" spans="1:11" ht="30">
      <c r="A119" s="2" t="s">
        <v>100</v>
      </c>
      <c r="B119" s="2" t="str">
        <f>VLOOKUP(Tabela1[[#This Row],[Nº]],Tabela13[#All],3,FALSE)</f>
        <v>SMS</v>
      </c>
      <c r="C119" s="2">
        <v>4</v>
      </c>
      <c r="D119" s="2" t="s">
        <v>8</v>
      </c>
      <c r="E119" s="2" t="s">
        <v>202</v>
      </c>
      <c r="F119" s="3">
        <v>265460.07</v>
      </c>
    </row>
    <row r="120" spans="1:11" ht="30">
      <c r="A120" s="2" t="s">
        <v>100</v>
      </c>
      <c r="B120" s="2" t="str">
        <f>VLOOKUP(Tabela1[[#This Row],[Nº]],Tabela13[#All],3,FALSE)</f>
        <v>SMS</v>
      </c>
      <c r="C120" s="2">
        <v>4</v>
      </c>
      <c r="D120" s="2" t="s">
        <v>8</v>
      </c>
      <c r="E120" s="2" t="s">
        <v>203</v>
      </c>
      <c r="F120" s="3">
        <v>31995.67</v>
      </c>
    </row>
    <row r="121" spans="1:11" ht="30">
      <c r="A121" s="2" t="s">
        <v>100</v>
      </c>
      <c r="B121" s="2" t="str">
        <f>VLOOKUP(Tabela1[[#This Row],[Nº]],Tabela13[#All],3,FALSE)</f>
        <v>SMS</v>
      </c>
      <c r="C121" s="2">
        <v>4</v>
      </c>
      <c r="D121" s="2" t="s">
        <v>8</v>
      </c>
      <c r="E121" s="2" t="s">
        <v>204</v>
      </c>
      <c r="F121" s="3">
        <v>655812</v>
      </c>
    </row>
    <row r="122" spans="1:11" ht="30">
      <c r="A122" s="2" t="s">
        <v>100</v>
      </c>
      <c r="B122" s="2" t="str">
        <f>VLOOKUP(Tabela1[[#This Row],[Nº]],Tabela13[#All],3,FALSE)</f>
        <v>SMS</v>
      </c>
      <c r="C122" s="2">
        <v>4</v>
      </c>
      <c r="D122" s="2" t="s">
        <v>8</v>
      </c>
      <c r="E122" s="2" t="s">
        <v>205</v>
      </c>
      <c r="F122" s="3">
        <v>3407.55</v>
      </c>
    </row>
    <row r="123" spans="1:11" ht="30">
      <c r="A123" s="2" t="s">
        <v>100</v>
      </c>
      <c r="B123" s="2" t="str">
        <f>VLOOKUP(Tabela1[[#This Row],[Nº]],Tabela13[#All],3,FALSE)</f>
        <v>SMS</v>
      </c>
      <c r="C123" s="2">
        <v>4</v>
      </c>
      <c r="D123" s="2" t="s">
        <v>8</v>
      </c>
      <c r="E123" s="2" t="s">
        <v>206</v>
      </c>
      <c r="F123" s="3">
        <v>100000</v>
      </c>
    </row>
    <row r="124" spans="1:11" ht="30">
      <c r="A124" s="2" t="s">
        <v>100</v>
      </c>
      <c r="B124" s="2" t="str">
        <f>VLOOKUP(Tabela1[[#This Row],[Nº]],Tabela13[#All],3,FALSE)</f>
        <v>SMS</v>
      </c>
      <c r="C124" s="2">
        <v>4</v>
      </c>
      <c r="D124" s="2" t="s">
        <v>8</v>
      </c>
      <c r="E124" s="2" t="s">
        <v>207</v>
      </c>
      <c r="F124" s="3">
        <v>1335634.98</v>
      </c>
    </row>
    <row r="125" spans="1:11" ht="30">
      <c r="A125" s="2" t="s">
        <v>100</v>
      </c>
      <c r="B125" s="2" t="str">
        <f>VLOOKUP(Tabela1[[#This Row],[Nº]],Tabela13[#All],3,FALSE)</f>
        <v>SMS</v>
      </c>
      <c r="C125" s="2">
        <v>4</v>
      </c>
      <c r="D125" s="2" t="s">
        <v>8</v>
      </c>
      <c r="E125" s="2" t="s">
        <v>208</v>
      </c>
      <c r="F125" s="3">
        <v>50000</v>
      </c>
    </row>
    <row r="126" spans="1:11" ht="30">
      <c r="A126" s="2" t="s">
        <v>100</v>
      </c>
      <c r="B126" s="2" t="str">
        <f>VLOOKUP(Tabela1[[#This Row],[Nº]],Tabela13[#All],3,FALSE)</f>
        <v>SMS</v>
      </c>
      <c r="C126" s="2">
        <v>4</v>
      </c>
      <c r="D126" s="2" t="s">
        <v>8</v>
      </c>
      <c r="E126" s="2" t="s">
        <v>209</v>
      </c>
      <c r="F126" s="3">
        <v>200000</v>
      </c>
    </row>
    <row r="127" spans="1:11" ht="30">
      <c r="A127" s="2" t="s">
        <v>100</v>
      </c>
      <c r="B127" s="2" t="str">
        <f>VLOOKUP(Tabela1[[#This Row],[Nº]],Tabela13[#All],3,FALSE)</f>
        <v>SMS</v>
      </c>
      <c r="C127" s="2">
        <v>4</v>
      </c>
      <c r="D127" s="2" t="s">
        <v>8</v>
      </c>
      <c r="E127" s="2" t="s">
        <v>210</v>
      </c>
      <c r="F127" s="3">
        <v>300000</v>
      </c>
    </row>
    <row r="128" spans="1:11" ht="30">
      <c r="A128" s="2" t="s">
        <v>100</v>
      </c>
      <c r="B128" s="2" t="str">
        <f>VLOOKUP(Tabela1[[#This Row],[Nº]],Tabela13[#All],3,FALSE)</f>
        <v>SMS</v>
      </c>
      <c r="C128" s="2">
        <v>4</v>
      </c>
      <c r="D128" s="2" t="s">
        <v>8</v>
      </c>
      <c r="E128" s="2" t="s">
        <v>211</v>
      </c>
      <c r="F128" s="3">
        <v>520000</v>
      </c>
    </row>
    <row r="129" spans="1:6" ht="30">
      <c r="A129" s="2" t="s">
        <v>100</v>
      </c>
      <c r="B129" s="2" t="str">
        <f>VLOOKUP(Tabela1[[#This Row],[Nº]],Tabela13[#All],3,FALSE)</f>
        <v>SMS</v>
      </c>
      <c r="C129" s="2">
        <v>4</v>
      </c>
      <c r="D129" s="2" t="s">
        <v>8</v>
      </c>
      <c r="E129" s="2" t="s">
        <v>212</v>
      </c>
      <c r="F129" s="3">
        <v>60000</v>
      </c>
    </row>
    <row r="130" spans="1:6" ht="30">
      <c r="A130" s="2" t="s">
        <v>100</v>
      </c>
      <c r="B130" s="2" t="str">
        <f>VLOOKUP(Tabela1[[#This Row],[Nº]],Tabela13[#All],3,FALSE)</f>
        <v>SMS</v>
      </c>
      <c r="C130" s="2">
        <v>4</v>
      </c>
      <c r="D130" s="2" t="s">
        <v>8</v>
      </c>
      <c r="E130" s="2" t="s">
        <v>213</v>
      </c>
      <c r="F130" s="3">
        <v>50000</v>
      </c>
    </row>
    <row r="131" spans="1:6" ht="30">
      <c r="A131" s="2" t="s">
        <v>100</v>
      </c>
      <c r="B131" s="2" t="str">
        <f>VLOOKUP(Tabela1[[#This Row],[Nº]],Tabela13[#All],3,FALSE)</f>
        <v>SMS</v>
      </c>
      <c r="C131" s="2">
        <v>4</v>
      </c>
      <c r="D131" s="2" t="s">
        <v>8</v>
      </c>
      <c r="E131" s="2" t="s">
        <v>214</v>
      </c>
      <c r="F131" s="3">
        <v>200000</v>
      </c>
    </row>
    <row r="132" spans="1:6" ht="30">
      <c r="A132" s="2" t="s">
        <v>100</v>
      </c>
      <c r="B132" s="2" t="str">
        <f>VLOOKUP(Tabela1[[#This Row],[Nº]],Tabela13[#All],3,FALSE)</f>
        <v>SMS</v>
      </c>
      <c r="C132" s="2">
        <v>4</v>
      </c>
      <c r="D132" s="2" t="s">
        <v>8</v>
      </c>
      <c r="E132" s="2" t="s">
        <v>215</v>
      </c>
      <c r="F132" s="3">
        <v>50000</v>
      </c>
    </row>
    <row r="133" spans="1:6" ht="30">
      <c r="A133" s="2" t="s">
        <v>100</v>
      </c>
      <c r="B133" s="2" t="str">
        <f>VLOOKUP(Tabela1[[#This Row],[Nº]],Tabela13[#All],3,FALSE)</f>
        <v>SMS</v>
      </c>
      <c r="C133" s="2">
        <v>4</v>
      </c>
      <c r="D133" s="2" t="s">
        <v>8</v>
      </c>
      <c r="E133" s="2" t="s">
        <v>216</v>
      </c>
      <c r="F133" s="3">
        <v>30000</v>
      </c>
    </row>
    <row r="134" spans="1:6" ht="30">
      <c r="A134" s="2" t="s">
        <v>100</v>
      </c>
      <c r="B134" s="2" t="str">
        <f>VLOOKUP(Tabela1[[#This Row],[Nº]],Tabela13[#All],3,FALSE)</f>
        <v>SMS</v>
      </c>
      <c r="C134" s="2">
        <v>4</v>
      </c>
      <c r="D134" s="2" t="s">
        <v>8</v>
      </c>
      <c r="E134" s="2" t="s">
        <v>217</v>
      </c>
      <c r="F134" s="3">
        <v>100000</v>
      </c>
    </row>
    <row r="135" spans="1:6" ht="30">
      <c r="A135" s="2" t="s">
        <v>100</v>
      </c>
      <c r="B135" s="2" t="str">
        <f>VLOOKUP(Tabela1[[#This Row],[Nº]],Tabela13[#All],3,FALSE)</f>
        <v>SMS</v>
      </c>
      <c r="C135" s="2">
        <v>4</v>
      </c>
      <c r="D135" s="2" t="s">
        <v>8</v>
      </c>
      <c r="E135" s="2" t="s">
        <v>218</v>
      </c>
      <c r="F135" s="3">
        <v>180000</v>
      </c>
    </row>
    <row r="136" spans="1:6" ht="30">
      <c r="A136" s="2" t="s">
        <v>100</v>
      </c>
      <c r="B136" s="2" t="str">
        <f>VLOOKUP(Tabela1[[#This Row],[Nº]],Tabela13[#All],3,FALSE)</f>
        <v>SMS</v>
      </c>
      <c r="C136" s="2">
        <v>4</v>
      </c>
      <c r="D136" s="2" t="s">
        <v>8</v>
      </c>
      <c r="E136" s="2" t="s">
        <v>219</v>
      </c>
      <c r="F136" s="3">
        <v>0</v>
      </c>
    </row>
    <row r="137" spans="1:6" ht="30">
      <c r="A137" s="2" t="s">
        <v>100</v>
      </c>
      <c r="B137" s="2" t="str">
        <f>VLOOKUP(Tabela1[[#This Row],[Nº]],Tabela13[#All],3,FALSE)</f>
        <v>SMS</v>
      </c>
      <c r="C137" s="2">
        <v>4</v>
      </c>
      <c r="D137" s="2" t="s">
        <v>8</v>
      </c>
      <c r="E137" s="2" t="s">
        <v>220</v>
      </c>
      <c r="F137" s="3">
        <v>6946.65</v>
      </c>
    </row>
    <row r="138" spans="1:6" ht="30">
      <c r="A138" s="2" t="s">
        <v>100</v>
      </c>
      <c r="B138" s="2" t="str">
        <f>VLOOKUP(Tabela1[[#This Row],[Nº]],Tabela13[#All],3,FALSE)</f>
        <v>SMS</v>
      </c>
      <c r="C138" s="2">
        <v>4</v>
      </c>
      <c r="D138" s="2" t="s">
        <v>8</v>
      </c>
      <c r="E138" s="2" t="s">
        <v>221</v>
      </c>
      <c r="F138" s="3">
        <v>32488.5</v>
      </c>
    </row>
    <row r="139" spans="1:6" ht="30">
      <c r="A139" s="2" t="s">
        <v>100</v>
      </c>
      <c r="B139" s="2" t="str">
        <f>VLOOKUP(Tabela1[[#This Row],[Nº]],Tabela13[#All],3,FALSE)</f>
        <v>SMS</v>
      </c>
      <c r="C139" s="2">
        <v>4</v>
      </c>
      <c r="D139" s="2" t="s">
        <v>8</v>
      </c>
      <c r="E139" s="2" t="s">
        <v>222</v>
      </c>
      <c r="F139" s="3">
        <v>47973.33</v>
      </c>
    </row>
    <row r="140" spans="1:6" ht="30">
      <c r="A140" s="2" t="s">
        <v>100</v>
      </c>
      <c r="B140" s="2" t="str">
        <f>VLOOKUP(Tabela1[[#This Row],[Nº]],Tabela13[#All],3,FALSE)</f>
        <v>SMS</v>
      </c>
      <c r="C140" s="2">
        <v>4</v>
      </c>
      <c r="D140" s="2" t="s">
        <v>8</v>
      </c>
      <c r="E140" s="2" t="s">
        <v>223</v>
      </c>
      <c r="F140" s="3">
        <v>10274098.32</v>
      </c>
    </row>
    <row r="141" spans="1:6" ht="30">
      <c r="A141" s="2" t="s">
        <v>100</v>
      </c>
      <c r="B141" s="2" t="str">
        <f>VLOOKUP(Tabela1[[#This Row],[Nº]],Tabela13[#All],3,FALSE)</f>
        <v>SMS</v>
      </c>
      <c r="C141" s="2">
        <v>4</v>
      </c>
      <c r="D141" s="2" t="s">
        <v>8</v>
      </c>
      <c r="E141" s="2" t="s">
        <v>224</v>
      </c>
      <c r="F141" s="3">
        <v>251856.22</v>
      </c>
    </row>
    <row r="142" spans="1:6" ht="30">
      <c r="A142" s="2" t="s">
        <v>100</v>
      </c>
      <c r="B142" s="2" t="str">
        <f>VLOOKUP(Tabela1[[#This Row],[Nº]],Tabela13[#All],3,FALSE)</f>
        <v>SMS</v>
      </c>
      <c r="C142" s="2">
        <v>4</v>
      </c>
      <c r="D142" s="2" t="s">
        <v>8</v>
      </c>
      <c r="E142" s="2" t="s">
        <v>225</v>
      </c>
      <c r="F142" s="3">
        <v>10398109.140000001</v>
      </c>
    </row>
    <row r="143" spans="1:6" ht="30">
      <c r="A143" s="2" t="s">
        <v>100</v>
      </c>
      <c r="B143" s="2" t="str">
        <f>VLOOKUP(Tabela1[[#This Row],[Nº]],Tabela13[#All],3,FALSE)</f>
        <v>SMS</v>
      </c>
      <c r="C143" s="2">
        <v>4</v>
      </c>
      <c r="D143" s="2" t="s">
        <v>8</v>
      </c>
      <c r="E143" s="2" t="s">
        <v>226</v>
      </c>
      <c r="F143" s="3">
        <v>291350.5</v>
      </c>
    </row>
    <row r="144" spans="1:6" ht="30">
      <c r="A144" s="2" t="s">
        <v>100</v>
      </c>
      <c r="B144" s="2" t="str">
        <f>VLOOKUP(Tabela1[[#This Row],[Nº]],Tabela13[#All],3,FALSE)</f>
        <v>SMS</v>
      </c>
      <c r="C144" s="2">
        <v>4</v>
      </c>
      <c r="D144" s="2" t="s">
        <v>8</v>
      </c>
      <c r="E144" s="2" t="s">
        <v>227</v>
      </c>
      <c r="F144" s="3">
        <v>4900</v>
      </c>
    </row>
    <row r="145" spans="1:6" ht="30">
      <c r="A145" s="2" t="s">
        <v>100</v>
      </c>
      <c r="B145" s="2" t="str">
        <f>VLOOKUP(Tabela1[[#This Row],[Nº]],Tabela13[#All],3,FALSE)</f>
        <v>SMS</v>
      </c>
      <c r="C145" s="2">
        <v>4</v>
      </c>
      <c r="D145" s="2" t="s">
        <v>8</v>
      </c>
      <c r="E145" s="2" t="s">
        <v>228</v>
      </c>
      <c r="F145" s="3">
        <v>230948.94</v>
      </c>
    </row>
    <row r="146" spans="1:6" ht="30">
      <c r="A146" s="2" t="s">
        <v>100</v>
      </c>
      <c r="B146" s="2" t="str">
        <f>VLOOKUP(Tabela1[[#This Row],[Nº]],Tabela13[#All],3,FALSE)</f>
        <v>SMS</v>
      </c>
      <c r="C146" s="2">
        <v>4</v>
      </c>
      <c r="D146" s="2" t="s">
        <v>8</v>
      </c>
      <c r="E146" s="2" t="s">
        <v>229</v>
      </c>
      <c r="F146" s="3">
        <v>3328</v>
      </c>
    </row>
    <row r="147" spans="1:6" ht="30">
      <c r="A147" s="2" t="s">
        <v>100</v>
      </c>
      <c r="B147" s="2" t="str">
        <f>VLOOKUP(Tabela1[[#This Row],[Nº]],Tabela13[#All],3,FALSE)</f>
        <v>SMS</v>
      </c>
      <c r="C147" s="2">
        <v>4</v>
      </c>
      <c r="D147" s="2" t="s">
        <v>8</v>
      </c>
      <c r="E147" s="2" t="s">
        <v>230</v>
      </c>
      <c r="F147" s="3">
        <v>47931.75</v>
      </c>
    </row>
    <row r="148" spans="1:6" ht="30">
      <c r="A148" s="2" t="s">
        <v>100</v>
      </c>
      <c r="B148" s="2" t="str">
        <f>VLOOKUP(Tabela1[[#This Row],[Nº]],Tabela13[#All],3,FALSE)</f>
        <v>SMS</v>
      </c>
      <c r="C148" s="2">
        <v>4</v>
      </c>
      <c r="D148" s="2" t="s">
        <v>8</v>
      </c>
      <c r="E148" s="2" t="s">
        <v>231</v>
      </c>
      <c r="F148" s="3">
        <v>9021.7999999999993</v>
      </c>
    </row>
    <row r="149" spans="1:6" ht="30">
      <c r="A149" s="2" t="s">
        <v>100</v>
      </c>
      <c r="B149" s="2" t="str">
        <f>VLOOKUP(Tabela1[[#This Row],[Nº]],Tabela13[#All],3,FALSE)</f>
        <v>SMS</v>
      </c>
      <c r="C149" s="2">
        <v>4</v>
      </c>
      <c r="D149" s="2" t="s">
        <v>8</v>
      </c>
      <c r="E149" s="2" t="s">
        <v>232</v>
      </c>
      <c r="F149" s="3">
        <v>0</v>
      </c>
    </row>
    <row r="150" spans="1:6" ht="30">
      <c r="A150" s="2" t="s">
        <v>100</v>
      </c>
      <c r="B150" s="2" t="str">
        <f>VLOOKUP(Tabela1[[#This Row],[Nº]],Tabela13[#All],3,FALSE)</f>
        <v>SMS</v>
      </c>
      <c r="C150" s="2">
        <v>4</v>
      </c>
      <c r="D150" s="2" t="s">
        <v>8</v>
      </c>
      <c r="E150" s="2" t="s">
        <v>233</v>
      </c>
      <c r="F150" s="3">
        <v>29400</v>
      </c>
    </row>
    <row r="151" spans="1:6" ht="30">
      <c r="A151" s="2" t="s">
        <v>100</v>
      </c>
      <c r="B151" s="2" t="str">
        <f>VLOOKUP(Tabela1[[#This Row],[Nº]],Tabela13[#All],3,FALSE)</f>
        <v>SMS</v>
      </c>
      <c r="C151" s="2">
        <v>4</v>
      </c>
      <c r="D151" s="2" t="s">
        <v>8</v>
      </c>
      <c r="E151" s="2" t="s">
        <v>234</v>
      </c>
      <c r="F151" s="3">
        <v>2500</v>
      </c>
    </row>
    <row r="152" spans="1:6" ht="30">
      <c r="A152" s="2" t="s">
        <v>100</v>
      </c>
      <c r="B152" s="2" t="str">
        <f>VLOOKUP(Tabela1[[#This Row],[Nº]],Tabela13[#All],3,FALSE)</f>
        <v>SMS</v>
      </c>
      <c r="C152" s="2">
        <v>4</v>
      </c>
      <c r="D152" s="2" t="s">
        <v>8</v>
      </c>
      <c r="E152" s="2" t="s">
        <v>235</v>
      </c>
      <c r="F152" s="3">
        <v>12660.43</v>
      </c>
    </row>
    <row r="153" spans="1:6" ht="30">
      <c r="A153" s="2" t="s">
        <v>100</v>
      </c>
      <c r="B153" s="2" t="str">
        <f>VLOOKUP(Tabela1[[#This Row],[Nº]],Tabela13[#All],3,FALSE)</f>
        <v>SMS</v>
      </c>
      <c r="C153" s="2">
        <v>4</v>
      </c>
      <c r="D153" s="2" t="s">
        <v>8</v>
      </c>
      <c r="E153" s="2" t="s">
        <v>236</v>
      </c>
      <c r="F153" s="3">
        <v>5216</v>
      </c>
    </row>
    <row r="154" spans="1:6" ht="30">
      <c r="A154" s="2" t="s">
        <v>100</v>
      </c>
      <c r="B154" s="2" t="str">
        <f>VLOOKUP(Tabela1[[#This Row],[Nº]],Tabela13[#All],3,FALSE)</f>
        <v>SMS</v>
      </c>
      <c r="C154" s="2">
        <v>4</v>
      </c>
      <c r="D154" s="2" t="s">
        <v>8</v>
      </c>
      <c r="E154" s="2" t="s">
        <v>237</v>
      </c>
      <c r="F154" s="3">
        <v>3490</v>
      </c>
    </row>
    <row r="155" spans="1:6" ht="30">
      <c r="A155" s="2" t="s">
        <v>100</v>
      </c>
      <c r="B155" s="2" t="str">
        <f>VLOOKUP(Tabela1[[#This Row],[Nº]],Tabela13[#All],3,FALSE)</f>
        <v>SMS</v>
      </c>
      <c r="C155" s="2">
        <v>4</v>
      </c>
      <c r="D155" s="2" t="s">
        <v>8</v>
      </c>
      <c r="E155" s="2" t="s">
        <v>238</v>
      </c>
      <c r="F155" s="3">
        <v>53583.1</v>
      </c>
    </row>
    <row r="156" spans="1:6" ht="30">
      <c r="A156" s="2" t="s">
        <v>100</v>
      </c>
      <c r="B156" s="2" t="str">
        <f>VLOOKUP(Tabela1[[#This Row],[Nº]],Tabela13[#All],3,FALSE)</f>
        <v>SMS</v>
      </c>
      <c r="C156" s="2">
        <v>4</v>
      </c>
      <c r="D156" s="2" t="s">
        <v>8</v>
      </c>
      <c r="E156" s="2" t="s">
        <v>239</v>
      </c>
      <c r="F156" s="3">
        <v>78560</v>
      </c>
    </row>
    <row r="157" spans="1:6" ht="30">
      <c r="A157" s="2" t="s">
        <v>100</v>
      </c>
      <c r="B157" s="2" t="str">
        <f>VLOOKUP(Tabela1[[#This Row],[Nº]],Tabela13[#All],3,FALSE)</f>
        <v>SMS</v>
      </c>
      <c r="C157" s="2">
        <v>4</v>
      </c>
      <c r="D157" s="2" t="s">
        <v>8</v>
      </c>
      <c r="E157" s="2" t="s">
        <v>240</v>
      </c>
      <c r="F157" s="3">
        <v>102919.4</v>
      </c>
    </row>
    <row r="158" spans="1:6" ht="30">
      <c r="A158" s="2" t="s">
        <v>100</v>
      </c>
      <c r="B158" s="2" t="str">
        <f>VLOOKUP(Tabela1[[#This Row],[Nº]],Tabela13[#All],3,FALSE)</f>
        <v>SMS</v>
      </c>
      <c r="C158" s="2">
        <v>4</v>
      </c>
      <c r="D158" s="2" t="s">
        <v>8</v>
      </c>
      <c r="E158" s="2" t="s">
        <v>241</v>
      </c>
      <c r="F158" s="3">
        <v>5000</v>
      </c>
    </row>
    <row r="159" spans="1:6" ht="30">
      <c r="A159" s="2" t="s">
        <v>100</v>
      </c>
      <c r="B159" s="2" t="str">
        <f>VLOOKUP(Tabela1[[#This Row],[Nº]],Tabela13[#All],3,FALSE)</f>
        <v>SMS</v>
      </c>
      <c r="C159" s="2">
        <v>4</v>
      </c>
      <c r="D159" s="2" t="s">
        <v>8</v>
      </c>
      <c r="E159" s="2" t="s">
        <v>242</v>
      </c>
      <c r="F159" s="3">
        <v>263545</v>
      </c>
    </row>
    <row r="160" spans="1:6" ht="30">
      <c r="A160" s="2" t="s">
        <v>100</v>
      </c>
      <c r="B160" s="2" t="str">
        <f>VLOOKUP(Tabela1[[#This Row],[Nº]],Tabela13[#All],3,FALSE)</f>
        <v>SMS</v>
      </c>
      <c r="C160" s="2">
        <v>4</v>
      </c>
      <c r="D160" s="2" t="s">
        <v>8</v>
      </c>
      <c r="E160" s="2" t="s">
        <v>243</v>
      </c>
      <c r="F160" s="3">
        <v>0</v>
      </c>
    </row>
    <row r="161" spans="1:6" ht="30">
      <c r="A161" s="2" t="s">
        <v>100</v>
      </c>
      <c r="B161" s="2" t="str">
        <f>VLOOKUP(Tabela1[[#This Row],[Nº]],Tabela13[#All],3,FALSE)</f>
        <v>SMS</v>
      </c>
      <c r="C161" s="2">
        <v>4</v>
      </c>
      <c r="D161" s="2" t="s">
        <v>8</v>
      </c>
      <c r="E161" s="2" t="s">
        <v>244</v>
      </c>
      <c r="F161" s="3">
        <v>36416.25</v>
      </c>
    </row>
    <row r="162" spans="1:6" ht="30">
      <c r="A162" s="2" t="s">
        <v>100</v>
      </c>
      <c r="B162" s="2" t="str">
        <f>VLOOKUP(Tabela1[[#This Row],[Nº]],Tabela13[#All],3,FALSE)</f>
        <v>SMS</v>
      </c>
      <c r="C162" s="2">
        <v>4</v>
      </c>
      <c r="D162" s="2" t="s">
        <v>8</v>
      </c>
      <c r="E162" s="2" t="s">
        <v>245</v>
      </c>
      <c r="F162" s="3">
        <v>52189.65</v>
      </c>
    </row>
    <row r="163" spans="1:6" ht="30">
      <c r="A163" s="2" t="s">
        <v>100</v>
      </c>
      <c r="B163" s="2" t="str">
        <f>VLOOKUP(Tabela1[[#This Row],[Nº]],Tabela13[#All],3,FALSE)</f>
        <v>SMS</v>
      </c>
      <c r="C163" s="2">
        <v>4</v>
      </c>
      <c r="D163" s="2" t="s">
        <v>8</v>
      </c>
      <c r="E163" s="2" t="s">
        <v>246</v>
      </c>
      <c r="F163" s="3">
        <v>81967.06</v>
      </c>
    </row>
    <row r="164" spans="1:6" ht="30">
      <c r="A164" s="2" t="s">
        <v>100</v>
      </c>
      <c r="B164" s="2" t="str">
        <f>VLOOKUP(Tabela1[[#This Row],[Nº]],Tabela13[#All],3,FALSE)</f>
        <v>SMS</v>
      </c>
      <c r="C164" s="2">
        <v>4</v>
      </c>
      <c r="D164" s="2" t="s">
        <v>8</v>
      </c>
      <c r="E164" s="2" t="s">
        <v>247</v>
      </c>
      <c r="F164" s="3">
        <v>5736.49</v>
      </c>
    </row>
    <row r="165" spans="1:6" ht="30">
      <c r="A165" s="2" t="s">
        <v>100</v>
      </c>
      <c r="B165" s="2" t="str">
        <f>VLOOKUP(Tabela1[[#This Row],[Nº]],Tabela13[#All],3,FALSE)</f>
        <v>SMS</v>
      </c>
      <c r="C165" s="2">
        <v>4</v>
      </c>
      <c r="D165" s="2" t="s">
        <v>8</v>
      </c>
      <c r="E165" s="2" t="s">
        <v>248</v>
      </c>
      <c r="F165" s="3">
        <v>128955.3</v>
      </c>
    </row>
    <row r="166" spans="1:6" ht="30">
      <c r="A166" s="2" t="s">
        <v>100</v>
      </c>
      <c r="B166" s="2" t="str">
        <f>VLOOKUP(Tabela1[[#This Row],[Nº]],Tabela13[#All],3,FALSE)</f>
        <v>SMS</v>
      </c>
      <c r="C166" s="2">
        <v>4</v>
      </c>
      <c r="D166" s="2" t="s">
        <v>8</v>
      </c>
      <c r="E166" s="2" t="s">
        <v>249</v>
      </c>
      <c r="F166" s="3">
        <v>0</v>
      </c>
    </row>
    <row r="167" spans="1:6" ht="30">
      <c r="A167" s="2" t="s">
        <v>100</v>
      </c>
      <c r="B167" s="2" t="str">
        <f>VLOOKUP(Tabela1[[#This Row],[Nº]],Tabela13[#All],3,FALSE)</f>
        <v>SMS</v>
      </c>
      <c r="C167" s="2">
        <v>4</v>
      </c>
      <c r="D167" s="2" t="s">
        <v>8</v>
      </c>
      <c r="E167" s="2" t="s">
        <v>250</v>
      </c>
      <c r="F167" s="3">
        <v>96291.9</v>
      </c>
    </row>
    <row r="168" spans="1:6" ht="30">
      <c r="A168" s="2" t="s">
        <v>100</v>
      </c>
      <c r="B168" s="2" t="str">
        <f>VLOOKUP(Tabela1[[#This Row],[Nº]],Tabela13[#All],3,FALSE)</f>
        <v>SMS</v>
      </c>
      <c r="C168" s="2">
        <v>4</v>
      </c>
      <c r="D168" s="2" t="s">
        <v>8</v>
      </c>
      <c r="E168" s="2" t="s">
        <v>251</v>
      </c>
      <c r="F168" s="3">
        <v>5169.22</v>
      </c>
    </row>
    <row r="169" spans="1:6" ht="30">
      <c r="A169" s="2" t="s">
        <v>100</v>
      </c>
      <c r="B169" s="2" t="str">
        <f>VLOOKUP(Tabela1[[#This Row],[Nº]],Tabela13[#All],3,FALSE)</f>
        <v>SMS</v>
      </c>
      <c r="C169" s="2">
        <v>4</v>
      </c>
      <c r="D169" s="2" t="s">
        <v>8</v>
      </c>
      <c r="E169" s="2" t="s">
        <v>252</v>
      </c>
      <c r="F169" s="3">
        <v>32884.769999999997</v>
      </c>
    </row>
    <row r="170" spans="1:6" ht="30">
      <c r="A170" s="2" t="s">
        <v>100</v>
      </c>
      <c r="B170" s="2" t="str">
        <f>VLOOKUP(Tabela1[[#This Row],[Nº]],Tabela13[#All],3,FALSE)</f>
        <v>SMS</v>
      </c>
      <c r="C170" s="2">
        <v>5</v>
      </c>
      <c r="D170" s="2" t="s">
        <v>9</v>
      </c>
      <c r="E170" s="2" t="s">
        <v>108</v>
      </c>
      <c r="F170" s="3">
        <v>25823945.530000001</v>
      </c>
    </row>
    <row r="171" spans="1:6" ht="30">
      <c r="A171" s="2" t="s">
        <v>100</v>
      </c>
      <c r="B171" s="2" t="str">
        <f>VLOOKUP(Tabela1[[#This Row],[Nº]],Tabela13[#All],3,FALSE)</f>
        <v>SMS</v>
      </c>
      <c r="C171" s="2">
        <v>5</v>
      </c>
      <c r="D171" s="2" t="s">
        <v>9</v>
      </c>
      <c r="E171" s="2" t="s">
        <v>253</v>
      </c>
      <c r="F171" s="3">
        <v>7839130.2199999997</v>
      </c>
    </row>
    <row r="172" spans="1:6">
      <c r="A172" s="2" t="s">
        <v>100</v>
      </c>
      <c r="B172" s="2" t="str">
        <f>VLOOKUP(Tabela1[[#This Row],[Nº]],Tabela13[#All],3,FALSE)</f>
        <v>SMS</v>
      </c>
      <c r="C172" s="2">
        <v>7</v>
      </c>
      <c r="D172" s="2" t="s">
        <v>10</v>
      </c>
      <c r="E172" s="2" t="s">
        <v>108</v>
      </c>
      <c r="F172" s="3">
        <v>9332981.4299999997</v>
      </c>
    </row>
    <row r="173" spans="1:6" ht="30">
      <c r="A173" s="2" t="s">
        <v>100</v>
      </c>
      <c r="B173" s="2" t="str">
        <f>VLOOKUP(Tabela1[[#This Row],[Nº]],Tabela13[#All],3,FALSE)</f>
        <v>SMS</v>
      </c>
      <c r="C173" s="2">
        <v>8</v>
      </c>
      <c r="D173" s="2" t="s">
        <v>11</v>
      </c>
      <c r="E173" s="2" t="s">
        <v>108</v>
      </c>
      <c r="F173" s="3">
        <v>62580928.560000002</v>
      </c>
    </row>
    <row r="174" spans="1:6" ht="30">
      <c r="A174" s="2" t="s">
        <v>100</v>
      </c>
      <c r="B174" s="2" t="str">
        <f>VLOOKUP(Tabela1[[#This Row],[Nº]],Tabela13[#All],3,FALSE)</f>
        <v>SMS</v>
      </c>
      <c r="C174" s="2">
        <v>9</v>
      </c>
      <c r="D174" s="2" t="s">
        <v>12</v>
      </c>
      <c r="E174" s="2" t="s">
        <v>108</v>
      </c>
      <c r="F174" s="3">
        <v>67500000</v>
      </c>
    </row>
    <row r="175" spans="1:6">
      <c r="A175" s="2" t="s">
        <v>100</v>
      </c>
      <c r="B175" s="2" t="str">
        <f>VLOOKUP(Tabela1[[#This Row],[Nº]],Tabela13[#All],3,FALSE)</f>
        <v>SME</v>
      </c>
      <c r="C175" s="2">
        <v>10</v>
      </c>
      <c r="D175" s="2" t="s">
        <v>13</v>
      </c>
      <c r="E175" s="2" t="s">
        <v>254</v>
      </c>
      <c r="F175" s="3">
        <v>3148945</v>
      </c>
    </row>
    <row r="176" spans="1:6">
      <c r="A176" s="2" t="s">
        <v>100</v>
      </c>
      <c r="B176" s="2" t="str">
        <f>VLOOKUP(Tabela1[[#This Row],[Nº]],Tabela13[#All],3,FALSE)</f>
        <v>SME</v>
      </c>
      <c r="C176" s="2">
        <v>10</v>
      </c>
      <c r="D176" s="2" t="s">
        <v>13</v>
      </c>
      <c r="E176" s="2" t="s">
        <v>255</v>
      </c>
      <c r="F176" s="3">
        <v>3684361.9</v>
      </c>
    </row>
    <row r="177" spans="1:6">
      <c r="A177" s="2" t="s">
        <v>100</v>
      </c>
      <c r="B177" s="2" t="str">
        <f>VLOOKUP(Tabela1[[#This Row],[Nº]],Tabela13[#All],3,FALSE)</f>
        <v>SME</v>
      </c>
      <c r="C177" s="2">
        <v>10</v>
      </c>
      <c r="D177" s="2" t="s">
        <v>13</v>
      </c>
      <c r="E177" s="2" t="s">
        <v>256</v>
      </c>
      <c r="F177" s="3">
        <v>57355526.329999998</v>
      </c>
    </row>
    <row r="178" spans="1:6">
      <c r="A178" s="2" t="s">
        <v>100</v>
      </c>
      <c r="B178" s="2" t="str">
        <f>VLOOKUP(Tabela1[[#This Row],[Nº]],Tabela13[#All],3,FALSE)</f>
        <v>SME</v>
      </c>
      <c r="C178" s="2">
        <v>10</v>
      </c>
      <c r="D178" s="2" t="s">
        <v>13</v>
      </c>
      <c r="E178" s="2" t="s">
        <v>257</v>
      </c>
      <c r="F178" s="3">
        <v>358048864.64999998</v>
      </c>
    </row>
    <row r="179" spans="1:6">
      <c r="A179" s="2" t="s">
        <v>100</v>
      </c>
      <c r="B179" s="2" t="str">
        <f>VLOOKUP(Tabela1[[#This Row],[Nº]],Tabela13[#All],3,FALSE)</f>
        <v>SME</v>
      </c>
      <c r="C179" s="2">
        <v>10</v>
      </c>
      <c r="D179" s="2" t="s">
        <v>13</v>
      </c>
      <c r="E179" s="2" t="s">
        <v>258</v>
      </c>
      <c r="F179" s="3">
        <v>2772296.34</v>
      </c>
    </row>
    <row r="180" spans="1:6">
      <c r="A180" s="2" t="s">
        <v>100</v>
      </c>
      <c r="B180" s="2" t="str">
        <f>VLOOKUP(Tabela1[[#This Row],[Nº]],Tabela13[#All],3,FALSE)</f>
        <v>SME</v>
      </c>
      <c r="C180" s="2">
        <v>10</v>
      </c>
      <c r="D180" s="2" t="s">
        <v>13</v>
      </c>
      <c r="E180" s="2" t="s">
        <v>259</v>
      </c>
      <c r="F180" s="3">
        <v>7556548.8200000003</v>
      </c>
    </row>
    <row r="181" spans="1:6" ht="30">
      <c r="A181" s="2" t="s">
        <v>86</v>
      </c>
      <c r="B181" s="2" t="e">
        <f>VLOOKUP(Tabela1[[#This Row],[Nº]],Tabela13[#All],3,FALSE)</f>
        <v>#N/A</v>
      </c>
      <c r="C181" s="2">
        <v>11</v>
      </c>
      <c r="D181" s="2" t="s">
        <v>260</v>
      </c>
      <c r="E181" s="2" t="s">
        <v>261</v>
      </c>
      <c r="F181" s="3">
        <v>0</v>
      </c>
    </row>
    <row r="182" spans="1:6" ht="30">
      <c r="A182" s="2" t="s">
        <v>86</v>
      </c>
      <c r="B182" s="2" t="e">
        <f>VLOOKUP(Tabela1[[#This Row],[Nº]],Tabela13[#All],3,FALSE)</f>
        <v>#N/A</v>
      </c>
      <c r="C182" s="2">
        <v>11</v>
      </c>
      <c r="D182" s="2" t="s">
        <v>260</v>
      </c>
      <c r="E182" s="2" t="s">
        <v>262</v>
      </c>
      <c r="F182" s="3">
        <v>437100</v>
      </c>
    </row>
    <row r="183" spans="1:6">
      <c r="A183" s="2" t="s">
        <v>100</v>
      </c>
      <c r="B183" s="2" t="str">
        <f>VLOOKUP(Tabela1[[#This Row],[Nº]],Tabela13[#All],3,FALSE)</f>
        <v>SEHAB</v>
      </c>
      <c r="C183" s="2">
        <v>12</v>
      </c>
      <c r="D183" s="2" t="s">
        <v>15</v>
      </c>
      <c r="E183" s="2" t="s">
        <v>263</v>
      </c>
      <c r="F183" s="3">
        <v>100000000</v>
      </c>
    </row>
    <row r="184" spans="1:6">
      <c r="A184" s="2" t="s">
        <v>100</v>
      </c>
      <c r="B184" s="2" t="str">
        <f>VLOOKUP(Tabela1[[#This Row],[Nº]],Tabela13[#All],3,FALSE)</f>
        <v>SEHAB</v>
      </c>
      <c r="C184" s="2">
        <v>12</v>
      </c>
      <c r="D184" s="2" t="s">
        <v>15</v>
      </c>
      <c r="E184" s="2" t="s">
        <v>264</v>
      </c>
      <c r="F184" s="3">
        <v>900000</v>
      </c>
    </row>
    <row r="185" spans="1:6">
      <c r="A185" s="2" t="s">
        <v>100</v>
      </c>
      <c r="B185" s="2" t="str">
        <f>VLOOKUP(Tabela1[[#This Row],[Nº]],Tabela13[#All],3,FALSE)</f>
        <v>SEHAB</v>
      </c>
      <c r="C185" s="2">
        <v>12</v>
      </c>
      <c r="D185" s="2" t="s">
        <v>15</v>
      </c>
      <c r="E185" s="2" t="s">
        <v>264</v>
      </c>
      <c r="F185" s="3">
        <v>111780</v>
      </c>
    </row>
    <row r="186" spans="1:6">
      <c r="A186" s="2" t="s">
        <v>100</v>
      </c>
      <c r="B186" s="2" t="str">
        <f>VLOOKUP(Tabela1[[#This Row],[Nº]],Tabela13[#All],3,FALSE)</f>
        <v>SEHAB</v>
      </c>
      <c r="C186" s="2">
        <v>12</v>
      </c>
      <c r="D186" s="2" t="s">
        <v>15</v>
      </c>
      <c r="E186" s="2" t="s">
        <v>264</v>
      </c>
      <c r="F186" s="3">
        <v>3617481.65</v>
      </c>
    </row>
    <row r="187" spans="1:6">
      <c r="A187" s="2" t="s">
        <v>100</v>
      </c>
      <c r="B187" s="2" t="str">
        <f>VLOOKUP(Tabela1[[#This Row],[Nº]],Tabela13[#All],3,FALSE)</f>
        <v>SEHAB</v>
      </c>
      <c r="C187" s="2">
        <v>12</v>
      </c>
      <c r="D187" s="2" t="s">
        <v>15</v>
      </c>
      <c r="E187" s="2" t="s">
        <v>264</v>
      </c>
      <c r="F187" s="3">
        <v>608278.9</v>
      </c>
    </row>
    <row r="188" spans="1:6">
      <c r="A188" s="2" t="s">
        <v>100</v>
      </c>
      <c r="B188" s="2" t="str">
        <f>VLOOKUP(Tabela1[[#This Row],[Nº]],Tabela13[#All],3,FALSE)</f>
        <v>SEHAB</v>
      </c>
      <c r="C188" s="2">
        <v>12</v>
      </c>
      <c r="D188" s="2" t="s">
        <v>15</v>
      </c>
      <c r="E188" s="2" t="s">
        <v>264</v>
      </c>
      <c r="F188" s="3">
        <v>44826.55</v>
      </c>
    </row>
    <row r="189" spans="1:6">
      <c r="A189" s="2" t="s">
        <v>100</v>
      </c>
      <c r="B189" s="2" t="str">
        <f>VLOOKUP(Tabela1[[#This Row],[Nº]],Tabela13[#All],3,FALSE)</f>
        <v>SEHAB</v>
      </c>
      <c r="C189" s="2">
        <v>12</v>
      </c>
      <c r="D189" s="2" t="s">
        <v>15</v>
      </c>
      <c r="E189" s="2" t="s">
        <v>264</v>
      </c>
      <c r="F189" s="3">
        <v>0</v>
      </c>
    </row>
    <row r="190" spans="1:6">
      <c r="A190" s="2" t="s">
        <v>100</v>
      </c>
      <c r="B190" s="2" t="str">
        <f>VLOOKUP(Tabela1[[#This Row],[Nº]],Tabela13[#All],3,FALSE)</f>
        <v>SEHAB</v>
      </c>
      <c r="C190" s="2">
        <v>12</v>
      </c>
      <c r="D190" s="2" t="s">
        <v>15</v>
      </c>
      <c r="E190" s="2" t="s">
        <v>264</v>
      </c>
      <c r="F190" s="3">
        <v>0</v>
      </c>
    </row>
    <row r="191" spans="1:6">
      <c r="A191" s="2" t="s">
        <v>100</v>
      </c>
      <c r="B191" s="2" t="str">
        <f>VLOOKUP(Tabela1[[#This Row],[Nº]],Tabela13[#All],3,FALSE)</f>
        <v>SEHAB</v>
      </c>
      <c r="C191" s="2">
        <v>12</v>
      </c>
      <c r="D191" s="2" t="s">
        <v>15</v>
      </c>
      <c r="E191" s="2" t="s">
        <v>264</v>
      </c>
      <c r="F191" s="3">
        <v>503862.19</v>
      </c>
    </row>
    <row r="192" spans="1:6">
      <c r="A192" s="2" t="s">
        <v>100</v>
      </c>
      <c r="B192" s="2" t="str">
        <f>VLOOKUP(Tabela1[[#This Row],[Nº]],Tabela13[#All],3,FALSE)</f>
        <v>SEHAB</v>
      </c>
      <c r="C192" s="2">
        <v>12</v>
      </c>
      <c r="D192" s="2" t="s">
        <v>15</v>
      </c>
      <c r="E192" s="2" t="s">
        <v>264</v>
      </c>
      <c r="F192" s="3">
        <v>251931.09</v>
      </c>
    </row>
    <row r="193" spans="1:6">
      <c r="A193" s="2" t="s">
        <v>100</v>
      </c>
      <c r="B193" s="2" t="str">
        <f>VLOOKUP(Tabela1[[#This Row],[Nº]],Tabela13[#All],3,FALSE)</f>
        <v>SEHAB</v>
      </c>
      <c r="C193" s="2">
        <v>12</v>
      </c>
      <c r="D193" s="2" t="s">
        <v>15</v>
      </c>
      <c r="E193" s="2" t="s">
        <v>264</v>
      </c>
      <c r="F193" s="3">
        <v>251931.09</v>
      </c>
    </row>
    <row r="194" spans="1:6">
      <c r="A194" s="2" t="s">
        <v>100</v>
      </c>
      <c r="B194" s="2" t="str">
        <f>VLOOKUP(Tabela1[[#This Row],[Nº]],Tabela13[#All],3,FALSE)</f>
        <v>SEHAB</v>
      </c>
      <c r="C194" s="2">
        <v>12</v>
      </c>
      <c r="D194" s="2" t="s">
        <v>15</v>
      </c>
      <c r="E194" s="2" t="s">
        <v>264</v>
      </c>
      <c r="F194" s="3">
        <v>9192100.7300000004</v>
      </c>
    </row>
    <row r="195" spans="1:6">
      <c r="A195" s="2" t="s">
        <v>100</v>
      </c>
      <c r="B195" s="2" t="str">
        <f>VLOOKUP(Tabela1[[#This Row],[Nº]],Tabela13[#All],3,FALSE)</f>
        <v>SEHAB</v>
      </c>
      <c r="C195" s="2">
        <v>12</v>
      </c>
      <c r="D195" s="2" t="s">
        <v>15</v>
      </c>
      <c r="E195" s="2" t="s">
        <v>264</v>
      </c>
      <c r="F195" s="3">
        <v>0</v>
      </c>
    </row>
    <row r="196" spans="1:6">
      <c r="A196" s="2" t="s">
        <v>100</v>
      </c>
      <c r="B196" s="2" t="str">
        <f>VLOOKUP(Tabela1[[#This Row],[Nº]],Tabela13[#All],3,FALSE)</f>
        <v>SEHAB</v>
      </c>
      <c r="C196" s="2">
        <v>12</v>
      </c>
      <c r="D196" s="2" t="s">
        <v>15</v>
      </c>
      <c r="E196" s="2" t="s">
        <v>264</v>
      </c>
      <c r="F196" s="3">
        <v>150331.71</v>
      </c>
    </row>
    <row r="197" spans="1:6">
      <c r="A197" s="2" t="s">
        <v>100</v>
      </c>
      <c r="B197" s="2" t="str">
        <f>VLOOKUP(Tabela1[[#This Row],[Nº]],Tabela13[#All],3,FALSE)</f>
        <v>SEHAB</v>
      </c>
      <c r="C197" s="2">
        <v>12</v>
      </c>
      <c r="D197" s="2" t="s">
        <v>15</v>
      </c>
      <c r="E197" s="2" t="s">
        <v>264</v>
      </c>
      <c r="F197" s="3">
        <v>23267.360000000001</v>
      </c>
    </row>
    <row r="198" spans="1:6">
      <c r="A198" s="2" t="s">
        <v>100</v>
      </c>
      <c r="B198" s="2" t="str">
        <f>VLOOKUP(Tabela1[[#This Row],[Nº]],Tabela13[#All],3,FALSE)</f>
        <v>SEHAB</v>
      </c>
      <c r="C198" s="2">
        <v>12</v>
      </c>
      <c r="D198" s="2" t="s">
        <v>15</v>
      </c>
      <c r="E198" s="2" t="s">
        <v>265</v>
      </c>
      <c r="F198" s="3">
        <v>492078.3</v>
      </c>
    </row>
    <row r="199" spans="1:6">
      <c r="A199" s="2" t="s">
        <v>100</v>
      </c>
      <c r="B199" s="2" t="str">
        <f>VLOOKUP(Tabela1[[#This Row],[Nº]],Tabela13[#All],3,FALSE)</f>
        <v>SEHAB</v>
      </c>
      <c r="C199" s="2">
        <v>12</v>
      </c>
      <c r="D199" s="2" t="s">
        <v>15</v>
      </c>
      <c r="E199" s="2" t="s">
        <v>265</v>
      </c>
      <c r="F199" s="3">
        <v>351484.52</v>
      </c>
    </row>
    <row r="200" spans="1:6">
      <c r="A200" s="2" t="s">
        <v>100</v>
      </c>
      <c r="B200" s="2" t="str">
        <f>VLOOKUP(Tabela1[[#This Row],[Nº]],Tabela13[#All],3,FALSE)</f>
        <v>SEHAB</v>
      </c>
      <c r="C200" s="2">
        <v>12</v>
      </c>
      <c r="D200" s="2" t="s">
        <v>15</v>
      </c>
      <c r="E200" s="2" t="s">
        <v>265</v>
      </c>
      <c r="F200" s="3">
        <v>210890.71</v>
      </c>
    </row>
    <row r="201" spans="1:6">
      <c r="A201" s="2" t="s">
        <v>100</v>
      </c>
      <c r="B201" s="2" t="str">
        <f>VLOOKUP(Tabela1[[#This Row],[Nº]],Tabela13[#All],3,FALSE)</f>
        <v>SEHAB</v>
      </c>
      <c r="C201" s="2">
        <v>12</v>
      </c>
      <c r="D201" s="2" t="s">
        <v>15</v>
      </c>
      <c r="E201" s="2" t="s">
        <v>265</v>
      </c>
      <c r="F201" s="3">
        <v>210890.71</v>
      </c>
    </row>
    <row r="202" spans="1:6">
      <c r="A202" s="2" t="s">
        <v>100</v>
      </c>
      <c r="B202" s="2" t="str">
        <f>VLOOKUP(Tabela1[[#This Row],[Nº]],Tabela13[#All],3,FALSE)</f>
        <v>SEHAB</v>
      </c>
      <c r="C202" s="2">
        <v>12</v>
      </c>
      <c r="D202" s="2" t="s">
        <v>15</v>
      </c>
      <c r="E202" s="2" t="s">
        <v>265</v>
      </c>
      <c r="F202" s="3">
        <v>140593.79999999999</v>
      </c>
    </row>
    <row r="203" spans="1:6">
      <c r="A203" s="2" t="s">
        <v>100</v>
      </c>
      <c r="B203" s="2" t="str">
        <f>VLOOKUP(Tabela1[[#This Row],[Nº]],Tabela13[#All],3,FALSE)</f>
        <v>SEHAB</v>
      </c>
      <c r="C203" s="2">
        <v>12</v>
      </c>
      <c r="D203" s="2" t="s">
        <v>15</v>
      </c>
      <c r="E203" s="2" t="s">
        <v>265</v>
      </c>
      <c r="F203" s="3">
        <v>8082379.0599999996</v>
      </c>
    </row>
    <row r="204" spans="1:6">
      <c r="A204" s="2" t="s">
        <v>100</v>
      </c>
      <c r="B204" s="2" t="str">
        <f>VLOOKUP(Tabela1[[#This Row],[Nº]],Tabela13[#All],3,FALSE)</f>
        <v>SEHAB</v>
      </c>
      <c r="C204" s="2">
        <v>12</v>
      </c>
      <c r="D204" s="2" t="s">
        <v>15</v>
      </c>
      <c r="E204" s="2" t="s">
        <v>266</v>
      </c>
      <c r="F204" s="3">
        <v>0</v>
      </c>
    </row>
    <row r="205" spans="1:6">
      <c r="A205" s="2" t="s">
        <v>100</v>
      </c>
      <c r="B205" s="2" t="str">
        <f>VLOOKUP(Tabela1[[#This Row],[Nº]],Tabela13[#All],3,FALSE)</f>
        <v>SEHAB</v>
      </c>
      <c r="C205" s="2">
        <v>12</v>
      </c>
      <c r="D205" s="2" t="s">
        <v>15</v>
      </c>
      <c r="E205" s="2" t="s">
        <v>265</v>
      </c>
      <c r="F205" s="3">
        <v>199724.56</v>
      </c>
    </row>
    <row r="206" spans="1:6">
      <c r="A206" s="2" t="s">
        <v>100</v>
      </c>
      <c r="B206" s="2" t="str">
        <f>VLOOKUP(Tabela1[[#This Row],[Nº]],Tabela13[#All],3,FALSE)</f>
        <v>SEHAB</v>
      </c>
      <c r="C206" s="2">
        <v>12</v>
      </c>
      <c r="D206" s="2" t="s">
        <v>15</v>
      </c>
      <c r="E206" s="2" t="s">
        <v>266</v>
      </c>
      <c r="F206" s="3">
        <v>0</v>
      </c>
    </row>
    <row r="207" spans="1:6">
      <c r="A207" s="2" t="s">
        <v>100</v>
      </c>
      <c r="B207" s="2" t="str">
        <f>VLOOKUP(Tabela1[[#This Row],[Nº]],Tabela13[#All],3,FALSE)</f>
        <v>SEHAB</v>
      </c>
      <c r="C207" s="2">
        <v>12</v>
      </c>
      <c r="D207" s="2" t="s">
        <v>15</v>
      </c>
      <c r="E207" s="2" t="s">
        <v>265</v>
      </c>
      <c r="F207" s="3">
        <v>120896.49</v>
      </c>
    </row>
    <row r="208" spans="1:6">
      <c r="A208" s="2" t="s">
        <v>100</v>
      </c>
      <c r="B208" s="2" t="str">
        <f>VLOOKUP(Tabela1[[#This Row],[Nº]],Tabela13[#All],3,FALSE)</f>
        <v>SEHAB</v>
      </c>
      <c r="C208" s="2">
        <v>12</v>
      </c>
      <c r="D208" s="2" t="s">
        <v>15</v>
      </c>
      <c r="E208" s="2" t="s">
        <v>265</v>
      </c>
      <c r="F208" s="3">
        <v>103625.58</v>
      </c>
    </row>
    <row r="209" spans="1:6">
      <c r="A209" s="2" t="s">
        <v>100</v>
      </c>
      <c r="B209" s="2" t="str">
        <f>VLOOKUP(Tabela1[[#This Row],[Nº]],Tabela13[#All],3,FALSE)</f>
        <v>SEHAB</v>
      </c>
      <c r="C209" s="2">
        <v>12</v>
      </c>
      <c r="D209" s="2" t="s">
        <v>15</v>
      </c>
      <c r="E209" s="2" t="s">
        <v>265</v>
      </c>
      <c r="F209" s="3">
        <v>103625.58</v>
      </c>
    </row>
    <row r="210" spans="1:6">
      <c r="A210" s="2" t="s">
        <v>100</v>
      </c>
      <c r="B210" s="2" t="str">
        <f>VLOOKUP(Tabela1[[#This Row],[Nº]],Tabela13[#All],3,FALSE)</f>
        <v>SEHAB</v>
      </c>
      <c r="C210" s="2">
        <v>12</v>
      </c>
      <c r="D210" s="2" t="s">
        <v>15</v>
      </c>
      <c r="E210" s="2" t="s">
        <v>265</v>
      </c>
      <c r="F210" s="3">
        <v>103625.58</v>
      </c>
    </row>
    <row r="211" spans="1:6">
      <c r="A211" s="2" t="s">
        <v>100</v>
      </c>
      <c r="B211" s="2" t="str">
        <f>VLOOKUP(Tabela1[[#This Row],[Nº]],Tabela13[#All],3,FALSE)</f>
        <v>SEHAB</v>
      </c>
      <c r="C211" s="2">
        <v>12</v>
      </c>
      <c r="D211" s="2" t="s">
        <v>15</v>
      </c>
      <c r="E211" s="2" t="s">
        <v>265</v>
      </c>
      <c r="F211" s="3">
        <v>3856417.92</v>
      </c>
    </row>
    <row r="212" spans="1:6">
      <c r="A212" s="2" t="s">
        <v>100</v>
      </c>
      <c r="B212" s="2" t="str">
        <f>VLOOKUP(Tabela1[[#This Row],[Nº]],Tabela13[#All],3,FALSE)</f>
        <v>SEHAB</v>
      </c>
      <c r="C212" s="2">
        <v>12</v>
      </c>
      <c r="D212" s="2" t="s">
        <v>15</v>
      </c>
      <c r="E212" s="2" t="s">
        <v>265</v>
      </c>
      <c r="F212" s="3">
        <v>81394.600000000006</v>
      </c>
    </row>
    <row r="213" spans="1:6">
      <c r="A213" s="2" t="s">
        <v>100</v>
      </c>
      <c r="B213" s="2" t="str">
        <f>VLOOKUP(Tabela1[[#This Row],[Nº]],Tabela13[#All],3,FALSE)</f>
        <v>SEHAB</v>
      </c>
      <c r="C213" s="2">
        <v>12</v>
      </c>
      <c r="D213" s="2" t="s">
        <v>15</v>
      </c>
      <c r="E213" s="2" t="s">
        <v>267</v>
      </c>
      <c r="F213" s="3">
        <v>13713086.699999999</v>
      </c>
    </row>
    <row r="214" spans="1:6">
      <c r="A214" s="2" t="s">
        <v>100</v>
      </c>
      <c r="B214" s="2" t="str">
        <f>VLOOKUP(Tabela1[[#This Row],[Nº]],Tabela13[#All],3,FALSE)</f>
        <v>SEHAB</v>
      </c>
      <c r="C214" s="2">
        <v>12</v>
      </c>
      <c r="D214" s="2" t="s">
        <v>15</v>
      </c>
      <c r="E214" s="2" t="s">
        <v>267</v>
      </c>
      <c r="F214" s="3">
        <v>23765130.48</v>
      </c>
    </row>
    <row r="215" spans="1:6">
      <c r="A215" s="2" t="s">
        <v>100</v>
      </c>
      <c r="B215" s="2" t="str">
        <f>VLOOKUP(Tabela1[[#This Row],[Nº]],Tabela13[#All],3,FALSE)</f>
        <v>SEHAB</v>
      </c>
      <c r="C215" s="2">
        <v>12</v>
      </c>
      <c r="D215" s="2" t="s">
        <v>15</v>
      </c>
      <c r="E215" s="2" t="s">
        <v>268</v>
      </c>
      <c r="F215" s="3">
        <v>0</v>
      </c>
    </row>
    <row r="216" spans="1:6">
      <c r="A216" s="2" t="s">
        <v>100</v>
      </c>
      <c r="B216" s="2" t="str">
        <f>VLOOKUP(Tabela1[[#This Row],[Nº]],Tabela13[#All],3,FALSE)</f>
        <v>SEHAB</v>
      </c>
      <c r="C216" s="2">
        <v>12</v>
      </c>
      <c r="D216" s="2" t="s">
        <v>15</v>
      </c>
      <c r="E216" s="2" t="s">
        <v>269</v>
      </c>
      <c r="F216" s="3">
        <v>811474.1</v>
      </c>
    </row>
    <row r="217" spans="1:6">
      <c r="A217" s="2" t="s">
        <v>100</v>
      </c>
      <c r="B217" s="2" t="str">
        <f>VLOOKUP(Tabela1[[#This Row],[Nº]],Tabela13[#All],3,FALSE)</f>
        <v>SEHAB</v>
      </c>
      <c r="C217" s="2">
        <v>12</v>
      </c>
      <c r="D217" s="2" t="s">
        <v>15</v>
      </c>
      <c r="E217" s="2" t="s">
        <v>268</v>
      </c>
      <c r="F217" s="3">
        <v>280184.81</v>
      </c>
    </row>
    <row r="218" spans="1:6">
      <c r="A218" s="2" t="s">
        <v>100</v>
      </c>
      <c r="B218" s="2" t="str">
        <f>VLOOKUP(Tabela1[[#This Row],[Nº]],Tabela13[#All],3,FALSE)</f>
        <v>SEHAB</v>
      </c>
      <c r="C218" s="2">
        <v>12</v>
      </c>
      <c r="D218" s="2" t="s">
        <v>15</v>
      </c>
      <c r="E218" s="2" t="s">
        <v>268</v>
      </c>
      <c r="F218" s="3">
        <v>143381.57999999999</v>
      </c>
    </row>
    <row r="219" spans="1:6">
      <c r="A219" s="2" t="s">
        <v>100</v>
      </c>
      <c r="B219" s="2" t="str">
        <f>VLOOKUP(Tabela1[[#This Row],[Nº]],Tabela13[#All],3,FALSE)</f>
        <v>SEHAB</v>
      </c>
      <c r="C219" s="2">
        <v>12</v>
      </c>
      <c r="D219" s="2" t="s">
        <v>15</v>
      </c>
      <c r="E219" s="2" t="s">
        <v>268</v>
      </c>
      <c r="F219" s="3">
        <v>219087.27</v>
      </c>
    </row>
    <row r="220" spans="1:6">
      <c r="A220" s="2" t="s">
        <v>100</v>
      </c>
      <c r="B220" s="2" t="str">
        <f>VLOOKUP(Tabela1[[#This Row],[Nº]],Tabela13[#All],3,FALSE)</f>
        <v>SEHAB</v>
      </c>
      <c r="C220" s="2">
        <v>12</v>
      </c>
      <c r="D220" s="2" t="s">
        <v>15</v>
      </c>
      <c r="E220" s="2" t="s">
        <v>270</v>
      </c>
      <c r="F220" s="3">
        <v>0</v>
      </c>
    </row>
    <row r="221" spans="1:6">
      <c r="A221" s="2" t="s">
        <v>100</v>
      </c>
      <c r="B221" s="2" t="str">
        <f>VLOOKUP(Tabela1[[#This Row],[Nº]],Tabela13[#All],3,FALSE)</f>
        <v>SEHAB</v>
      </c>
      <c r="C221" s="2">
        <v>12</v>
      </c>
      <c r="D221" s="2" t="s">
        <v>15</v>
      </c>
      <c r="E221" s="2" t="s">
        <v>270</v>
      </c>
      <c r="F221" s="3">
        <v>0</v>
      </c>
    </row>
    <row r="222" spans="1:6">
      <c r="A222" s="2" t="s">
        <v>100</v>
      </c>
      <c r="B222" s="2" t="str">
        <f>VLOOKUP(Tabela1[[#This Row],[Nº]],Tabela13[#All],3,FALSE)</f>
        <v>SEHAB</v>
      </c>
      <c r="C222" s="2">
        <v>12</v>
      </c>
      <c r="D222" s="2" t="s">
        <v>15</v>
      </c>
      <c r="E222" s="2" t="s">
        <v>270</v>
      </c>
      <c r="F222" s="3">
        <v>0</v>
      </c>
    </row>
    <row r="223" spans="1:6">
      <c r="A223" s="2" t="s">
        <v>100</v>
      </c>
      <c r="B223" s="2" t="str">
        <f>VLOOKUP(Tabela1[[#This Row],[Nº]],Tabela13[#All],3,FALSE)</f>
        <v>SEHAB</v>
      </c>
      <c r="C223" s="2">
        <v>12</v>
      </c>
      <c r="D223" s="2" t="s">
        <v>15</v>
      </c>
      <c r="E223" s="2" t="s">
        <v>270</v>
      </c>
      <c r="F223" s="3">
        <v>5318.44</v>
      </c>
    </row>
    <row r="224" spans="1:6">
      <c r="A224" s="2" t="s">
        <v>100</v>
      </c>
      <c r="B224" s="2" t="str">
        <f>VLOOKUP(Tabela1[[#This Row],[Nº]],Tabela13[#All],3,FALSE)</f>
        <v>SEHAB</v>
      </c>
      <c r="C224" s="2">
        <v>12</v>
      </c>
      <c r="D224" s="2" t="s">
        <v>15</v>
      </c>
      <c r="E224" s="2" t="s">
        <v>271</v>
      </c>
      <c r="F224" s="3">
        <v>739587.91</v>
      </c>
    </row>
    <row r="225" spans="1:6">
      <c r="A225" s="2" t="s">
        <v>100</v>
      </c>
      <c r="B225" s="2" t="str">
        <f>VLOOKUP(Tabela1[[#This Row],[Nº]],Tabela13[#All],3,FALSE)</f>
        <v>SEHAB</v>
      </c>
      <c r="C225" s="2">
        <v>12</v>
      </c>
      <c r="D225" s="2" t="s">
        <v>15</v>
      </c>
      <c r="E225" s="2" t="s">
        <v>272</v>
      </c>
      <c r="F225" s="3">
        <v>0</v>
      </c>
    </row>
    <row r="226" spans="1:6">
      <c r="A226" s="2" t="s">
        <v>100</v>
      </c>
      <c r="B226" s="2" t="str">
        <f>VLOOKUP(Tabela1[[#This Row],[Nº]],Tabela13[#All],3,FALSE)</f>
        <v>SEHAB</v>
      </c>
      <c r="C226" s="2">
        <v>12</v>
      </c>
      <c r="D226" s="2" t="s">
        <v>15</v>
      </c>
      <c r="E226" s="2" t="s">
        <v>272</v>
      </c>
      <c r="F226" s="3">
        <v>0</v>
      </c>
    </row>
    <row r="227" spans="1:6">
      <c r="A227" s="2" t="s">
        <v>100</v>
      </c>
      <c r="B227" s="2" t="str">
        <f>VLOOKUP(Tabela1[[#This Row],[Nº]],Tabela13[#All],3,FALSE)</f>
        <v>SEHAB</v>
      </c>
      <c r="C227" s="2">
        <v>12</v>
      </c>
      <c r="D227" s="2" t="s">
        <v>15</v>
      </c>
      <c r="E227" s="2" t="s">
        <v>272</v>
      </c>
      <c r="F227" s="3">
        <v>2484773</v>
      </c>
    </row>
    <row r="228" spans="1:6">
      <c r="A228" s="2" t="s">
        <v>100</v>
      </c>
      <c r="B228" s="2" t="str">
        <f>VLOOKUP(Tabela1[[#This Row],[Nº]],Tabela13[#All],3,FALSE)</f>
        <v>SEHAB</v>
      </c>
      <c r="C228" s="2">
        <v>12</v>
      </c>
      <c r="D228" s="2" t="s">
        <v>15</v>
      </c>
      <c r="E228" s="2" t="s">
        <v>272</v>
      </c>
      <c r="F228" s="3">
        <v>3258644.23</v>
      </c>
    </row>
    <row r="229" spans="1:6">
      <c r="A229" s="2" t="s">
        <v>100</v>
      </c>
      <c r="B229" s="2" t="str">
        <f>VLOOKUP(Tabela1[[#This Row],[Nº]],Tabela13[#All],3,FALSE)</f>
        <v>SEHAB</v>
      </c>
      <c r="C229" s="2">
        <v>12</v>
      </c>
      <c r="D229" s="2" t="s">
        <v>15</v>
      </c>
      <c r="E229" s="2" t="s">
        <v>272</v>
      </c>
      <c r="F229" s="3">
        <v>2030212</v>
      </c>
    </row>
    <row r="230" spans="1:6">
      <c r="A230" s="2" t="s">
        <v>100</v>
      </c>
      <c r="B230" s="2" t="str">
        <f>VLOOKUP(Tabela1[[#This Row],[Nº]],Tabela13[#All],3,FALSE)</f>
        <v>SEHAB</v>
      </c>
      <c r="C230" s="2">
        <v>12</v>
      </c>
      <c r="D230" s="2" t="s">
        <v>15</v>
      </c>
      <c r="E230" s="2" t="s">
        <v>272</v>
      </c>
      <c r="F230" s="3">
        <v>2694434.99</v>
      </c>
    </row>
    <row r="231" spans="1:6">
      <c r="A231" s="2" t="s">
        <v>100</v>
      </c>
      <c r="B231" s="2" t="str">
        <f>VLOOKUP(Tabela1[[#This Row],[Nº]],Tabela13[#All],3,FALSE)</f>
        <v>SEHAB</v>
      </c>
      <c r="C231" s="2">
        <v>12</v>
      </c>
      <c r="D231" s="2" t="s">
        <v>15</v>
      </c>
      <c r="E231" s="2" t="s">
        <v>272</v>
      </c>
      <c r="F231" s="3">
        <v>0</v>
      </c>
    </row>
    <row r="232" spans="1:6">
      <c r="A232" s="2" t="s">
        <v>100</v>
      </c>
      <c r="B232" s="2" t="str">
        <f>VLOOKUP(Tabela1[[#This Row],[Nº]],Tabela13[#All],3,FALSE)</f>
        <v>SEHAB</v>
      </c>
      <c r="C232" s="2">
        <v>12</v>
      </c>
      <c r="D232" s="2" t="s">
        <v>15</v>
      </c>
      <c r="E232" s="2" t="s">
        <v>272</v>
      </c>
      <c r="F232" s="3">
        <v>0</v>
      </c>
    </row>
    <row r="233" spans="1:6">
      <c r="A233" s="2" t="s">
        <v>100</v>
      </c>
      <c r="B233" s="2" t="str">
        <f>VLOOKUP(Tabela1[[#This Row],[Nº]],Tabela13[#All],3,FALSE)</f>
        <v>SEHAB</v>
      </c>
      <c r="C233" s="2">
        <v>12</v>
      </c>
      <c r="D233" s="2" t="s">
        <v>15</v>
      </c>
      <c r="E233" s="2" t="s">
        <v>272</v>
      </c>
      <c r="F233" s="3">
        <v>0</v>
      </c>
    </row>
    <row r="234" spans="1:6">
      <c r="A234" s="2" t="s">
        <v>100</v>
      </c>
      <c r="B234" s="2" t="str">
        <f>VLOOKUP(Tabela1[[#This Row],[Nº]],Tabela13[#All],3,FALSE)</f>
        <v>SEHAB</v>
      </c>
      <c r="C234" s="2">
        <v>12</v>
      </c>
      <c r="D234" s="2" t="s">
        <v>15</v>
      </c>
      <c r="E234" s="2" t="s">
        <v>272</v>
      </c>
      <c r="F234" s="3">
        <v>1775700.6</v>
      </c>
    </row>
    <row r="235" spans="1:6">
      <c r="A235" s="2" t="s">
        <v>100</v>
      </c>
      <c r="B235" s="2" t="str">
        <f>VLOOKUP(Tabela1[[#This Row],[Nº]],Tabela13[#All],3,FALSE)</f>
        <v>SEHAB</v>
      </c>
      <c r="C235" s="2">
        <v>12</v>
      </c>
      <c r="D235" s="2" t="s">
        <v>15</v>
      </c>
      <c r="E235" s="2" t="s">
        <v>272</v>
      </c>
      <c r="F235" s="3">
        <v>3101998.6</v>
      </c>
    </row>
    <row r="236" spans="1:6">
      <c r="A236" s="2" t="s">
        <v>100</v>
      </c>
      <c r="B236" s="2" t="str">
        <f>VLOOKUP(Tabela1[[#This Row],[Nº]],Tabela13[#All],3,FALSE)</f>
        <v>SEHAB</v>
      </c>
      <c r="C236" s="2">
        <v>12</v>
      </c>
      <c r="D236" s="2" t="s">
        <v>15</v>
      </c>
      <c r="E236" s="2" t="s">
        <v>272</v>
      </c>
      <c r="F236" s="3">
        <v>4445914.47</v>
      </c>
    </row>
    <row r="237" spans="1:6">
      <c r="A237" s="2" t="s">
        <v>100</v>
      </c>
      <c r="B237" s="2" t="str">
        <f>VLOOKUP(Tabela1[[#This Row],[Nº]],Tabela13[#All],3,FALSE)</f>
        <v>SEHAB</v>
      </c>
      <c r="C237" s="2">
        <v>12</v>
      </c>
      <c r="D237" s="2" t="s">
        <v>15</v>
      </c>
      <c r="E237" s="2" t="s">
        <v>272</v>
      </c>
      <c r="F237" s="3">
        <v>6127204.3499999996</v>
      </c>
    </row>
    <row r="238" spans="1:6">
      <c r="A238" s="2" t="s">
        <v>100</v>
      </c>
      <c r="B238" s="2" t="str">
        <f>VLOOKUP(Tabela1[[#This Row],[Nº]],Tabela13[#All],3,FALSE)</f>
        <v>SEHAB</v>
      </c>
      <c r="C238" s="2">
        <v>12</v>
      </c>
      <c r="D238" s="2" t="s">
        <v>15</v>
      </c>
      <c r="E238" s="2" t="s">
        <v>272</v>
      </c>
      <c r="F238" s="3">
        <v>3487463.5</v>
      </c>
    </row>
    <row r="239" spans="1:6">
      <c r="A239" s="2" t="s">
        <v>100</v>
      </c>
      <c r="B239" s="2" t="str">
        <f>VLOOKUP(Tabela1[[#This Row],[Nº]],Tabela13[#All],3,FALSE)</f>
        <v>SEHAB</v>
      </c>
      <c r="C239" s="2">
        <v>12</v>
      </c>
      <c r="D239" s="2" t="s">
        <v>15</v>
      </c>
      <c r="E239" s="2" t="s">
        <v>272</v>
      </c>
      <c r="F239" s="3">
        <v>1299045.2</v>
      </c>
    </row>
    <row r="240" spans="1:6">
      <c r="A240" s="2" t="s">
        <v>100</v>
      </c>
      <c r="B240" s="2" t="str">
        <f>VLOOKUP(Tabela1[[#This Row],[Nº]],Tabela13[#All],3,FALSE)</f>
        <v>SEHAB</v>
      </c>
      <c r="C240" s="2">
        <v>12</v>
      </c>
      <c r="D240" s="2" t="s">
        <v>15</v>
      </c>
      <c r="E240" s="2" t="s">
        <v>272</v>
      </c>
      <c r="F240" s="3">
        <v>1866116.57</v>
      </c>
    </row>
    <row r="241" spans="1:6">
      <c r="A241" s="2" t="s">
        <v>100</v>
      </c>
      <c r="B241" s="2" t="str">
        <f>VLOOKUP(Tabela1[[#This Row],[Nº]],Tabela13[#All],3,FALSE)</f>
        <v>SEHAB</v>
      </c>
      <c r="C241" s="2">
        <v>12</v>
      </c>
      <c r="D241" s="2" t="s">
        <v>15</v>
      </c>
      <c r="E241" s="2" t="s">
        <v>272</v>
      </c>
      <c r="F241" s="3">
        <v>0</v>
      </c>
    </row>
    <row r="242" spans="1:6">
      <c r="A242" s="2" t="s">
        <v>100</v>
      </c>
      <c r="B242" s="2" t="str">
        <f>VLOOKUP(Tabela1[[#This Row],[Nº]],Tabela13[#All],3,FALSE)</f>
        <v>SEHAB</v>
      </c>
      <c r="C242" s="2">
        <v>12</v>
      </c>
      <c r="D242" s="2" t="s">
        <v>15</v>
      </c>
      <c r="E242" s="2" t="s">
        <v>272</v>
      </c>
      <c r="F242" s="3">
        <v>0</v>
      </c>
    </row>
    <row r="243" spans="1:6">
      <c r="A243" s="2" t="s">
        <v>100</v>
      </c>
      <c r="B243" s="2" t="str">
        <f>VLOOKUP(Tabela1[[#This Row],[Nº]],Tabela13[#All],3,FALSE)</f>
        <v>SEHAB</v>
      </c>
      <c r="C243" s="2">
        <v>12</v>
      </c>
      <c r="D243" s="2" t="s">
        <v>15</v>
      </c>
      <c r="E243" s="2" t="s">
        <v>272</v>
      </c>
      <c r="F243" s="3">
        <v>0</v>
      </c>
    </row>
    <row r="244" spans="1:6">
      <c r="A244" s="2" t="s">
        <v>100</v>
      </c>
      <c r="B244" s="2" t="str">
        <f>VLOOKUP(Tabela1[[#This Row],[Nº]],Tabela13[#All],3,FALSE)</f>
        <v>SEHAB</v>
      </c>
      <c r="C244" s="2">
        <v>12</v>
      </c>
      <c r="D244" s="2" t="s">
        <v>15</v>
      </c>
      <c r="E244" s="2" t="s">
        <v>272</v>
      </c>
      <c r="F244" s="3">
        <v>2383899.89</v>
      </c>
    </row>
    <row r="245" spans="1:6">
      <c r="A245" s="2" t="s">
        <v>100</v>
      </c>
      <c r="B245" s="2" t="str">
        <f>VLOOKUP(Tabela1[[#This Row],[Nº]],Tabela13[#All],3,FALSE)</f>
        <v>SEHAB</v>
      </c>
      <c r="C245" s="2">
        <v>12</v>
      </c>
      <c r="D245" s="2" t="s">
        <v>15</v>
      </c>
      <c r="E245" s="2" t="s">
        <v>272</v>
      </c>
      <c r="F245" s="3">
        <v>3159799.85</v>
      </c>
    </row>
    <row r="246" spans="1:6">
      <c r="A246" s="2" t="s">
        <v>100</v>
      </c>
      <c r="B246" s="2" t="str">
        <f>VLOOKUP(Tabela1[[#This Row],[Nº]],Tabela13[#All],3,FALSE)</f>
        <v>SEHAB</v>
      </c>
      <c r="C246" s="2">
        <v>12</v>
      </c>
      <c r="D246" s="2" t="s">
        <v>15</v>
      </c>
      <c r="E246" s="2" t="s">
        <v>272</v>
      </c>
      <c r="F246" s="3">
        <v>6385945.0099999998</v>
      </c>
    </row>
    <row r="247" spans="1:6">
      <c r="A247" s="2" t="s">
        <v>100</v>
      </c>
      <c r="B247" s="2" t="str">
        <f>VLOOKUP(Tabela1[[#This Row],[Nº]],Tabela13[#All],3,FALSE)</f>
        <v>SEHAB</v>
      </c>
      <c r="C247" s="2">
        <v>12</v>
      </c>
      <c r="D247" s="2" t="s">
        <v>15</v>
      </c>
      <c r="E247" s="2" t="s">
        <v>272</v>
      </c>
      <c r="F247" s="3">
        <v>9335239.1500000004</v>
      </c>
    </row>
    <row r="248" spans="1:6">
      <c r="A248" s="2" t="s">
        <v>100</v>
      </c>
      <c r="B248" s="2" t="str">
        <f>VLOOKUP(Tabela1[[#This Row],[Nº]],Tabela13[#All],3,FALSE)</f>
        <v>SEHAB</v>
      </c>
      <c r="C248" s="2">
        <v>12</v>
      </c>
      <c r="D248" s="2" t="s">
        <v>15</v>
      </c>
      <c r="E248" s="2" t="s">
        <v>272</v>
      </c>
      <c r="F248" s="3">
        <v>0</v>
      </c>
    </row>
    <row r="249" spans="1:6">
      <c r="A249" s="2" t="s">
        <v>100</v>
      </c>
      <c r="B249" s="2" t="str">
        <f>VLOOKUP(Tabela1[[#This Row],[Nº]],Tabela13[#All],3,FALSE)</f>
        <v>SEHAB</v>
      </c>
      <c r="C249" s="2">
        <v>12</v>
      </c>
      <c r="D249" s="2" t="s">
        <v>15</v>
      </c>
      <c r="E249" s="2" t="s">
        <v>272</v>
      </c>
      <c r="F249" s="3">
        <v>0</v>
      </c>
    </row>
    <row r="250" spans="1:6">
      <c r="A250" s="2" t="s">
        <v>100</v>
      </c>
      <c r="B250" s="2" t="str">
        <f>VLOOKUP(Tabela1[[#This Row],[Nº]],Tabela13[#All],3,FALSE)</f>
        <v>SEHAB</v>
      </c>
      <c r="C250" s="2">
        <v>12</v>
      </c>
      <c r="D250" s="2" t="s">
        <v>15</v>
      </c>
      <c r="E250" s="2" t="s">
        <v>272</v>
      </c>
      <c r="F250" s="3">
        <v>0</v>
      </c>
    </row>
    <row r="251" spans="1:6">
      <c r="A251" s="2" t="s">
        <v>100</v>
      </c>
      <c r="B251" s="2" t="str">
        <f>VLOOKUP(Tabela1[[#This Row],[Nº]],Tabela13[#All],3,FALSE)</f>
        <v>SEHAB</v>
      </c>
      <c r="C251" s="2">
        <v>12</v>
      </c>
      <c r="D251" s="2" t="s">
        <v>15</v>
      </c>
      <c r="E251" s="2" t="s">
        <v>272</v>
      </c>
      <c r="F251" s="3">
        <v>2427179.81</v>
      </c>
    </row>
    <row r="252" spans="1:6">
      <c r="A252" s="2" t="s">
        <v>100</v>
      </c>
      <c r="B252" s="2" t="str">
        <f>VLOOKUP(Tabela1[[#This Row],[Nº]],Tabela13[#All],3,FALSE)</f>
        <v>SEHAB</v>
      </c>
      <c r="C252" s="2">
        <v>12</v>
      </c>
      <c r="D252" s="2" t="s">
        <v>15</v>
      </c>
      <c r="E252" s="2" t="s">
        <v>272</v>
      </c>
      <c r="F252" s="3">
        <v>2460034.66</v>
      </c>
    </row>
    <row r="253" spans="1:6">
      <c r="A253" s="2" t="s">
        <v>100</v>
      </c>
      <c r="B253" s="2" t="str">
        <f>VLOOKUP(Tabela1[[#This Row],[Nº]],Tabela13[#All],3,FALSE)</f>
        <v>SEHAB</v>
      </c>
      <c r="C253" s="2">
        <v>12</v>
      </c>
      <c r="D253" s="2" t="s">
        <v>15</v>
      </c>
      <c r="E253" s="2" t="s">
        <v>272</v>
      </c>
      <c r="F253" s="3">
        <v>7050068.0499999998</v>
      </c>
    </row>
    <row r="254" spans="1:6">
      <c r="A254" s="2" t="s">
        <v>100</v>
      </c>
      <c r="B254" s="2" t="str">
        <f>VLOOKUP(Tabela1[[#This Row],[Nº]],Tabela13[#All],3,FALSE)</f>
        <v>SEHAB</v>
      </c>
      <c r="C254" s="2">
        <v>12</v>
      </c>
      <c r="D254" s="2" t="s">
        <v>15</v>
      </c>
      <c r="E254" s="2" t="s">
        <v>272</v>
      </c>
      <c r="F254" s="3">
        <v>7486924.0599999996</v>
      </c>
    </row>
    <row r="255" spans="1:6">
      <c r="A255" s="2" t="s">
        <v>100</v>
      </c>
      <c r="B255" s="2" t="str">
        <f>VLOOKUP(Tabela1[[#This Row],[Nº]],Tabela13[#All],3,FALSE)</f>
        <v>SEHAB</v>
      </c>
      <c r="C255" s="2">
        <v>12</v>
      </c>
      <c r="D255" s="2" t="s">
        <v>15</v>
      </c>
      <c r="E255" s="2" t="s">
        <v>272</v>
      </c>
      <c r="F255" s="3">
        <v>1865880.25</v>
      </c>
    </row>
    <row r="256" spans="1:6">
      <c r="A256" s="2" t="s">
        <v>100</v>
      </c>
      <c r="B256" s="2" t="str">
        <f>VLOOKUP(Tabela1[[#This Row],[Nº]],Tabela13[#All],3,FALSE)</f>
        <v>SEHAB</v>
      </c>
      <c r="C256" s="2">
        <v>12</v>
      </c>
      <c r="D256" s="2" t="s">
        <v>15</v>
      </c>
      <c r="E256" s="2" t="s">
        <v>272</v>
      </c>
      <c r="F256" s="3">
        <v>3134024.88</v>
      </c>
    </row>
    <row r="257" spans="1:6">
      <c r="A257" s="2" t="s">
        <v>100</v>
      </c>
      <c r="B257" s="2" t="str">
        <f>VLOOKUP(Tabela1[[#This Row],[Nº]],Tabela13[#All],3,FALSE)</f>
        <v>SEHAB</v>
      </c>
      <c r="C257" s="2">
        <v>12</v>
      </c>
      <c r="D257" s="2" t="s">
        <v>15</v>
      </c>
      <c r="E257" s="2" t="s">
        <v>272</v>
      </c>
      <c r="F257" s="3">
        <v>2163050.56</v>
      </c>
    </row>
    <row r="258" spans="1:6">
      <c r="A258" s="2" t="s">
        <v>100</v>
      </c>
      <c r="B258" s="2" t="str">
        <f>VLOOKUP(Tabela1[[#This Row],[Nº]],Tabela13[#All],3,FALSE)</f>
        <v>SEHAB</v>
      </c>
      <c r="C258" s="2">
        <v>12</v>
      </c>
      <c r="D258" s="2" t="s">
        <v>15</v>
      </c>
      <c r="E258" s="2" t="s">
        <v>272</v>
      </c>
      <c r="F258" s="3">
        <v>2836949.44</v>
      </c>
    </row>
    <row r="259" spans="1:6">
      <c r="A259" s="2" t="s">
        <v>100</v>
      </c>
      <c r="B259" s="2" t="str">
        <f>VLOOKUP(Tabela1[[#This Row],[Nº]],Tabela13[#All],3,FALSE)</f>
        <v>SEHAB</v>
      </c>
      <c r="C259" s="2">
        <v>12</v>
      </c>
      <c r="D259" s="2" t="s">
        <v>15</v>
      </c>
      <c r="E259" s="2" t="s">
        <v>272</v>
      </c>
      <c r="F259" s="3">
        <v>8137924.1799999997</v>
      </c>
    </row>
    <row r="260" spans="1:6">
      <c r="A260" s="2" t="s">
        <v>100</v>
      </c>
      <c r="B260" s="2" t="str">
        <f>VLOOKUP(Tabela1[[#This Row],[Nº]],Tabela13[#All],3,FALSE)</f>
        <v>SEHAB</v>
      </c>
      <c r="C260" s="2">
        <v>12</v>
      </c>
      <c r="D260" s="2" t="s">
        <v>15</v>
      </c>
      <c r="E260" s="2" t="s">
        <v>272</v>
      </c>
      <c r="F260" s="3">
        <v>9702142.3800000008</v>
      </c>
    </row>
    <row r="261" spans="1:6">
      <c r="A261" s="2" t="s">
        <v>100</v>
      </c>
      <c r="B261" s="2" t="str">
        <f>VLOOKUP(Tabela1[[#This Row],[Nº]],Tabela13[#All],3,FALSE)</f>
        <v>SEHAB</v>
      </c>
      <c r="C261" s="2">
        <v>12</v>
      </c>
      <c r="D261" s="2" t="s">
        <v>15</v>
      </c>
      <c r="E261" s="2" t="s">
        <v>272</v>
      </c>
      <c r="F261" s="3">
        <v>0</v>
      </c>
    </row>
    <row r="262" spans="1:6">
      <c r="A262" s="2" t="s">
        <v>100</v>
      </c>
      <c r="B262" s="2" t="str">
        <f>VLOOKUP(Tabela1[[#This Row],[Nº]],Tabela13[#All],3,FALSE)</f>
        <v>SEHAB</v>
      </c>
      <c r="C262" s="2">
        <v>12</v>
      </c>
      <c r="D262" s="2" t="s">
        <v>15</v>
      </c>
      <c r="E262" s="2" t="s">
        <v>272</v>
      </c>
      <c r="F262" s="3">
        <v>0</v>
      </c>
    </row>
    <row r="263" spans="1:6">
      <c r="A263" s="2" t="s">
        <v>100</v>
      </c>
      <c r="B263" s="2" t="str">
        <f>VLOOKUP(Tabela1[[#This Row],[Nº]],Tabela13[#All],3,FALSE)</f>
        <v>SEHAB</v>
      </c>
      <c r="C263" s="2">
        <v>12</v>
      </c>
      <c r="D263" s="2" t="s">
        <v>15</v>
      </c>
      <c r="E263" s="2" t="s">
        <v>272</v>
      </c>
      <c r="F263" s="3">
        <v>0</v>
      </c>
    </row>
    <row r="264" spans="1:6">
      <c r="A264" s="2" t="s">
        <v>100</v>
      </c>
      <c r="B264" s="2" t="str">
        <f>VLOOKUP(Tabela1[[#This Row],[Nº]],Tabela13[#All],3,FALSE)</f>
        <v>SEHAB</v>
      </c>
      <c r="C264" s="2">
        <v>12</v>
      </c>
      <c r="D264" s="2" t="s">
        <v>15</v>
      </c>
      <c r="E264" s="2" t="s">
        <v>272</v>
      </c>
      <c r="F264" s="3">
        <v>2322579.6</v>
      </c>
    </row>
    <row r="265" spans="1:6">
      <c r="A265" s="2" t="s">
        <v>100</v>
      </c>
      <c r="B265" s="2" t="str">
        <f>VLOOKUP(Tabela1[[#This Row],[Nº]],Tabela13[#All],3,FALSE)</f>
        <v>SEHAB</v>
      </c>
      <c r="C265" s="2">
        <v>12</v>
      </c>
      <c r="D265" s="2" t="s">
        <v>15</v>
      </c>
      <c r="E265" s="2" t="s">
        <v>272</v>
      </c>
      <c r="F265" s="3">
        <v>3483697</v>
      </c>
    </row>
    <row r="266" spans="1:6">
      <c r="A266" s="2" t="s">
        <v>100</v>
      </c>
      <c r="B266" s="2" t="str">
        <f>VLOOKUP(Tabela1[[#This Row],[Nº]],Tabela13[#All],3,FALSE)</f>
        <v>SEHAB</v>
      </c>
      <c r="C266" s="2">
        <v>12</v>
      </c>
      <c r="D266" s="2" t="s">
        <v>15</v>
      </c>
      <c r="E266" s="2" t="s">
        <v>272</v>
      </c>
      <c r="F266" s="3">
        <v>6288473.6399999997</v>
      </c>
    </row>
    <row r="267" spans="1:6">
      <c r="A267" s="2" t="s">
        <v>100</v>
      </c>
      <c r="B267" s="2" t="str">
        <f>VLOOKUP(Tabela1[[#This Row],[Nº]],Tabela13[#All],3,FALSE)</f>
        <v>SEHAB</v>
      </c>
      <c r="C267" s="2">
        <v>12</v>
      </c>
      <c r="D267" s="2" t="s">
        <v>15</v>
      </c>
      <c r="E267" s="2" t="s">
        <v>272</v>
      </c>
      <c r="F267" s="3">
        <v>9050878.75</v>
      </c>
    </row>
    <row r="268" spans="1:6">
      <c r="A268" s="2" t="s">
        <v>100</v>
      </c>
      <c r="B268" s="2" t="str">
        <f>VLOOKUP(Tabela1[[#This Row],[Nº]],Tabela13[#All],3,FALSE)</f>
        <v>SEHAB</v>
      </c>
      <c r="C268" s="2">
        <v>12</v>
      </c>
      <c r="D268" s="2" t="s">
        <v>15</v>
      </c>
      <c r="E268" s="2" t="s">
        <v>272</v>
      </c>
      <c r="F268" s="3">
        <v>369091.95</v>
      </c>
    </row>
    <row r="269" spans="1:6">
      <c r="A269" s="2" t="s">
        <v>100</v>
      </c>
      <c r="B269" s="2" t="str">
        <f>VLOOKUP(Tabela1[[#This Row],[Nº]],Tabela13[#All],3,FALSE)</f>
        <v>SEHAB</v>
      </c>
      <c r="C269" s="2">
        <v>12</v>
      </c>
      <c r="D269" s="2" t="s">
        <v>15</v>
      </c>
      <c r="E269" s="2" t="s">
        <v>272</v>
      </c>
      <c r="F269" s="3">
        <v>3176310.94</v>
      </c>
    </row>
    <row r="270" spans="1:6">
      <c r="A270" s="2" t="s">
        <v>100</v>
      </c>
      <c r="B270" s="2" t="str">
        <f>VLOOKUP(Tabela1[[#This Row],[Nº]],Tabela13[#All],3,FALSE)</f>
        <v>SEHAB</v>
      </c>
      <c r="C270" s="2">
        <v>12</v>
      </c>
      <c r="D270" s="2" t="s">
        <v>15</v>
      </c>
      <c r="E270" s="2" t="s">
        <v>272</v>
      </c>
      <c r="F270" s="3">
        <v>5688420.5199999996</v>
      </c>
    </row>
    <row r="271" spans="1:6">
      <c r="A271" s="2" t="s">
        <v>100</v>
      </c>
      <c r="B271" s="2" t="str">
        <f>VLOOKUP(Tabela1[[#This Row],[Nº]],Tabela13[#All],3,FALSE)</f>
        <v>SEHAB</v>
      </c>
      <c r="C271" s="2">
        <v>12</v>
      </c>
      <c r="D271" s="2" t="s">
        <v>15</v>
      </c>
      <c r="E271" s="2" t="s">
        <v>272</v>
      </c>
      <c r="F271" s="3">
        <v>255140.31</v>
      </c>
    </row>
    <row r="272" spans="1:6">
      <c r="A272" s="2" t="s">
        <v>100</v>
      </c>
      <c r="B272" s="2" t="str">
        <f>VLOOKUP(Tabela1[[#This Row],[Nº]],Tabela13[#All],3,FALSE)</f>
        <v>SEHAB</v>
      </c>
      <c r="C272" s="2">
        <v>12</v>
      </c>
      <c r="D272" s="2" t="s">
        <v>15</v>
      </c>
      <c r="E272" s="2" t="s">
        <v>272</v>
      </c>
      <c r="F272" s="3">
        <v>1524180.6</v>
      </c>
    </row>
    <row r="273" spans="1:6">
      <c r="A273" s="2" t="s">
        <v>100</v>
      </c>
      <c r="B273" s="2" t="str">
        <f>VLOOKUP(Tabela1[[#This Row],[Nº]],Tabela13[#All],3,FALSE)</f>
        <v>SEHAB</v>
      </c>
      <c r="C273" s="2">
        <v>12</v>
      </c>
      <c r="D273" s="2" t="s">
        <v>15</v>
      </c>
      <c r="E273" s="2" t="s">
        <v>272</v>
      </c>
      <c r="F273" s="3">
        <v>2852212.94</v>
      </c>
    </row>
    <row r="274" spans="1:6">
      <c r="A274" s="2" t="s">
        <v>100</v>
      </c>
      <c r="B274" s="2" t="str">
        <f>VLOOKUP(Tabela1[[#This Row],[Nº]],Tabela13[#All],3,FALSE)</f>
        <v>SEHAB</v>
      </c>
      <c r="C274" s="2">
        <v>12</v>
      </c>
      <c r="D274" s="2" t="s">
        <v>15</v>
      </c>
      <c r="E274" s="2" t="s">
        <v>272</v>
      </c>
      <c r="F274" s="3">
        <v>923140.08</v>
      </c>
    </row>
    <row r="275" spans="1:6">
      <c r="A275" s="2" t="s">
        <v>100</v>
      </c>
      <c r="B275" s="2" t="str">
        <f>VLOOKUP(Tabela1[[#This Row],[Nº]],Tabela13[#All],3,FALSE)</f>
        <v>SEHAB</v>
      </c>
      <c r="C275" s="2">
        <v>12</v>
      </c>
      <c r="D275" s="2" t="s">
        <v>15</v>
      </c>
      <c r="E275" s="2" t="s">
        <v>272</v>
      </c>
      <c r="F275" s="3">
        <v>1259318.45</v>
      </c>
    </row>
    <row r="276" spans="1:6">
      <c r="A276" s="2" t="s">
        <v>100</v>
      </c>
      <c r="B276" s="2" t="str">
        <f>VLOOKUP(Tabela1[[#This Row],[Nº]],Tabela13[#All],3,FALSE)</f>
        <v>SEHAB</v>
      </c>
      <c r="C276" s="2">
        <v>12</v>
      </c>
      <c r="D276" s="2" t="s">
        <v>15</v>
      </c>
      <c r="E276" s="2" t="s">
        <v>272</v>
      </c>
      <c r="F276" s="3">
        <v>6652331.6500000004</v>
      </c>
    </row>
    <row r="277" spans="1:6">
      <c r="A277" s="2" t="s">
        <v>100</v>
      </c>
      <c r="B277" s="2" t="str">
        <f>VLOOKUP(Tabela1[[#This Row],[Nº]],Tabela13[#All],3,FALSE)</f>
        <v>SEHAB</v>
      </c>
      <c r="C277" s="2">
        <v>12</v>
      </c>
      <c r="D277" s="2" t="s">
        <v>15</v>
      </c>
      <c r="E277" s="2" t="s">
        <v>272</v>
      </c>
      <c r="F277" s="3">
        <v>9407989.5</v>
      </c>
    </row>
    <row r="278" spans="1:6">
      <c r="A278" s="2" t="s">
        <v>100</v>
      </c>
      <c r="B278" s="2" t="str">
        <f>VLOOKUP(Tabela1[[#This Row],[Nº]],Tabela13[#All],3,FALSE)</f>
        <v>SEHAB</v>
      </c>
      <c r="C278" s="2">
        <v>12</v>
      </c>
      <c r="D278" s="2" t="s">
        <v>15</v>
      </c>
      <c r="E278" s="2" t="s">
        <v>272</v>
      </c>
      <c r="F278" s="3">
        <v>0</v>
      </c>
    </row>
    <row r="279" spans="1:6">
      <c r="A279" s="2" t="s">
        <v>100</v>
      </c>
      <c r="B279" s="2" t="str">
        <f>VLOOKUP(Tabela1[[#This Row],[Nº]],Tabela13[#All],3,FALSE)</f>
        <v>SEHAB</v>
      </c>
      <c r="C279" s="2">
        <v>12</v>
      </c>
      <c r="D279" s="2" t="s">
        <v>15</v>
      </c>
      <c r="E279" s="2" t="s">
        <v>272</v>
      </c>
      <c r="F279" s="3">
        <v>0</v>
      </c>
    </row>
    <row r="280" spans="1:6">
      <c r="A280" s="2" t="s">
        <v>100</v>
      </c>
      <c r="B280" s="2" t="str">
        <f>VLOOKUP(Tabela1[[#This Row],[Nº]],Tabela13[#All],3,FALSE)</f>
        <v>SEHAB</v>
      </c>
      <c r="C280" s="2">
        <v>12</v>
      </c>
      <c r="D280" s="2" t="s">
        <v>15</v>
      </c>
      <c r="E280" s="2" t="s">
        <v>272</v>
      </c>
      <c r="F280" s="3">
        <v>2264309.2400000002</v>
      </c>
    </row>
    <row r="281" spans="1:6">
      <c r="A281" s="2" t="s">
        <v>100</v>
      </c>
      <c r="B281" s="2" t="str">
        <f>VLOOKUP(Tabela1[[#This Row],[Nº]],Tabela13[#All],3,FALSE)</f>
        <v>SEHAB</v>
      </c>
      <c r="C281" s="2">
        <v>12</v>
      </c>
      <c r="D281" s="2" t="s">
        <v>15</v>
      </c>
      <c r="E281" s="2" t="s">
        <v>272</v>
      </c>
      <c r="F281" s="3">
        <v>3542127.44</v>
      </c>
    </row>
    <row r="282" spans="1:6">
      <c r="A282" s="2" t="s">
        <v>100</v>
      </c>
      <c r="B282" s="2" t="str">
        <f>VLOOKUP(Tabela1[[#This Row],[Nº]],Tabela13[#All],3,FALSE)</f>
        <v>SEHAB</v>
      </c>
      <c r="C282" s="2">
        <v>12</v>
      </c>
      <c r="D282" s="2" t="s">
        <v>15</v>
      </c>
      <c r="E282" s="2" t="s">
        <v>272</v>
      </c>
      <c r="F282" s="3">
        <v>11436743.640000001</v>
      </c>
    </row>
    <row r="283" spans="1:6">
      <c r="A283" s="2" t="s">
        <v>100</v>
      </c>
      <c r="B283" s="2" t="str">
        <f>VLOOKUP(Tabela1[[#This Row],[Nº]],Tabela13[#All],3,FALSE)</f>
        <v>SEHAB</v>
      </c>
      <c r="C283" s="2">
        <v>12</v>
      </c>
      <c r="D283" s="2" t="s">
        <v>15</v>
      </c>
      <c r="E283" s="2" t="s">
        <v>272</v>
      </c>
      <c r="F283" s="3">
        <v>17852579.239999998</v>
      </c>
    </row>
    <row r="284" spans="1:6">
      <c r="A284" s="2" t="s">
        <v>100</v>
      </c>
      <c r="B284" s="2" t="str">
        <f>VLOOKUP(Tabela1[[#This Row],[Nº]],Tabela13[#All],3,FALSE)</f>
        <v>SEHAB</v>
      </c>
      <c r="C284" s="2">
        <v>12</v>
      </c>
      <c r="D284" s="2" t="s">
        <v>15</v>
      </c>
      <c r="E284" s="2" t="s">
        <v>272</v>
      </c>
      <c r="F284" s="3">
        <v>3256683.57</v>
      </c>
    </row>
    <row r="285" spans="1:6">
      <c r="A285" s="2" t="s">
        <v>100</v>
      </c>
      <c r="B285" s="2" t="str">
        <f>VLOOKUP(Tabela1[[#This Row],[Nº]],Tabela13[#All],3,FALSE)</f>
        <v>SEHAB</v>
      </c>
      <c r="C285" s="2">
        <v>12</v>
      </c>
      <c r="D285" s="2" t="s">
        <v>15</v>
      </c>
      <c r="E285" s="2" t="s">
        <v>272</v>
      </c>
      <c r="F285" s="3">
        <v>5015878.92</v>
      </c>
    </row>
    <row r="286" spans="1:6">
      <c r="A286" s="2" t="s">
        <v>100</v>
      </c>
      <c r="B286" s="2" t="str">
        <f>VLOOKUP(Tabela1[[#This Row],[Nº]],Tabela13[#All],3,FALSE)</f>
        <v>SEHAB</v>
      </c>
      <c r="C286" s="2">
        <v>12</v>
      </c>
      <c r="D286" s="2" t="s">
        <v>15</v>
      </c>
      <c r="E286" s="2" t="s">
        <v>272</v>
      </c>
      <c r="F286" s="3">
        <v>764231</v>
      </c>
    </row>
    <row r="287" spans="1:6">
      <c r="A287" s="2" t="s">
        <v>100</v>
      </c>
      <c r="B287" s="2" t="str">
        <f>VLOOKUP(Tabela1[[#This Row],[Nº]],Tabela13[#All],3,FALSE)</f>
        <v>SEHAB</v>
      </c>
      <c r="C287" s="2">
        <v>12</v>
      </c>
      <c r="D287" s="2" t="s">
        <v>15</v>
      </c>
      <c r="E287" s="2" t="s">
        <v>272</v>
      </c>
      <c r="F287" s="3">
        <v>83346.649999999994</v>
      </c>
    </row>
    <row r="288" spans="1:6">
      <c r="A288" s="2" t="s">
        <v>100</v>
      </c>
      <c r="B288" s="2" t="str">
        <f>VLOOKUP(Tabela1[[#This Row],[Nº]],Tabela13[#All],3,FALSE)</f>
        <v>SEHAB</v>
      </c>
      <c r="C288" s="2">
        <v>12</v>
      </c>
      <c r="D288" s="2" t="s">
        <v>15</v>
      </c>
      <c r="E288" s="2" t="s">
        <v>272</v>
      </c>
      <c r="F288" s="3">
        <v>381589.93</v>
      </c>
    </row>
    <row r="289" spans="1:6">
      <c r="A289" s="2" t="s">
        <v>100</v>
      </c>
      <c r="B289" s="2" t="str">
        <f>VLOOKUP(Tabela1[[#This Row],[Nº]],Tabela13[#All],3,FALSE)</f>
        <v>SEHAB</v>
      </c>
      <c r="C289" s="2">
        <v>12</v>
      </c>
      <c r="D289" s="2" t="s">
        <v>15</v>
      </c>
      <c r="E289" s="2" t="s">
        <v>272</v>
      </c>
      <c r="F289" s="3">
        <v>0</v>
      </c>
    </row>
    <row r="290" spans="1:6">
      <c r="A290" s="2" t="s">
        <v>100</v>
      </c>
      <c r="B290" s="2" t="str">
        <f>VLOOKUP(Tabela1[[#This Row],[Nº]],Tabela13[#All],3,FALSE)</f>
        <v>SEHAB</v>
      </c>
      <c r="C290" s="2">
        <v>12</v>
      </c>
      <c r="D290" s="2" t="s">
        <v>15</v>
      </c>
      <c r="E290" s="2" t="s">
        <v>272</v>
      </c>
      <c r="F290" s="3">
        <v>3440330.72</v>
      </c>
    </row>
    <row r="291" spans="1:6">
      <c r="A291" s="2" t="s">
        <v>100</v>
      </c>
      <c r="B291" s="2" t="str">
        <f>VLOOKUP(Tabela1[[#This Row],[Nº]],Tabela13[#All],3,FALSE)</f>
        <v>SEHAB</v>
      </c>
      <c r="C291" s="2">
        <v>12</v>
      </c>
      <c r="D291" s="2" t="s">
        <v>15</v>
      </c>
      <c r="E291" s="2" t="s">
        <v>272</v>
      </c>
      <c r="F291" s="3">
        <v>5654975.2300000004</v>
      </c>
    </row>
    <row r="292" spans="1:6">
      <c r="A292" s="2" t="s">
        <v>100</v>
      </c>
      <c r="B292" s="2" t="str">
        <f>VLOOKUP(Tabela1[[#This Row],[Nº]],Tabela13[#All],3,FALSE)</f>
        <v>SEHAB</v>
      </c>
      <c r="C292" s="2">
        <v>12</v>
      </c>
      <c r="D292" s="2" t="s">
        <v>15</v>
      </c>
      <c r="E292" s="2" t="s">
        <v>272</v>
      </c>
      <c r="F292" s="3">
        <v>0</v>
      </c>
    </row>
    <row r="293" spans="1:6">
      <c r="A293" s="2" t="s">
        <v>100</v>
      </c>
      <c r="B293" s="2" t="str">
        <f>VLOOKUP(Tabela1[[#This Row],[Nº]],Tabela13[#All],3,FALSE)</f>
        <v>SEHAB</v>
      </c>
      <c r="C293" s="2">
        <v>12</v>
      </c>
      <c r="D293" s="2" t="s">
        <v>15</v>
      </c>
      <c r="E293" s="2" t="s">
        <v>272</v>
      </c>
      <c r="F293" s="3">
        <v>0</v>
      </c>
    </row>
    <row r="294" spans="1:6">
      <c r="A294" s="2" t="s">
        <v>100</v>
      </c>
      <c r="B294" s="2" t="str">
        <f>VLOOKUP(Tabela1[[#This Row],[Nº]],Tabela13[#All],3,FALSE)</f>
        <v>SEHAB</v>
      </c>
      <c r="C294" s="2">
        <v>12</v>
      </c>
      <c r="D294" s="2" t="s">
        <v>15</v>
      </c>
      <c r="E294" s="2" t="s">
        <v>272</v>
      </c>
      <c r="F294" s="3">
        <v>0</v>
      </c>
    </row>
    <row r="295" spans="1:6">
      <c r="A295" s="2" t="s">
        <v>100</v>
      </c>
      <c r="B295" s="2" t="str">
        <f>VLOOKUP(Tabela1[[#This Row],[Nº]],Tabela13[#All],3,FALSE)</f>
        <v>SEHAB</v>
      </c>
      <c r="C295" s="2">
        <v>12</v>
      </c>
      <c r="D295" s="2" t="s">
        <v>15</v>
      </c>
      <c r="E295" s="2" t="s">
        <v>272</v>
      </c>
      <c r="F295" s="3">
        <v>2448386</v>
      </c>
    </row>
    <row r="296" spans="1:6">
      <c r="A296" s="2" t="s">
        <v>100</v>
      </c>
      <c r="B296" s="2" t="str">
        <f>VLOOKUP(Tabela1[[#This Row],[Nº]],Tabela13[#All],3,FALSE)</f>
        <v>SEHAB</v>
      </c>
      <c r="C296" s="2">
        <v>12</v>
      </c>
      <c r="D296" s="2" t="s">
        <v>15</v>
      </c>
      <c r="E296" s="2" t="s">
        <v>272</v>
      </c>
      <c r="F296" s="3">
        <v>3358063</v>
      </c>
    </row>
    <row r="297" spans="1:6">
      <c r="A297" s="2" t="s">
        <v>100</v>
      </c>
      <c r="B297" s="2" t="str">
        <f>VLOOKUP(Tabela1[[#This Row],[Nº]],Tabela13[#All],3,FALSE)</f>
        <v>SEHAB</v>
      </c>
      <c r="C297" s="2">
        <v>12</v>
      </c>
      <c r="D297" s="2" t="s">
        <v>15</v>
      </c>
      <c r="E297" s="2" t="s">
        <v>272</v>
      </c>
      <c r="F297" s="3">
        <v>5558905.2599999998</v>
      </c>
    </row>
    <row r="298" spans="1:6">
      <c r="A298" s="2" t="s">
        <v>100</v>
      </c>
      <c r="B298" s="2" t="str">
        <f>VLOOKUP(Tabela1[[#This Row],[Nº]],Tabela13[#All],3,FALSE)</f>
        <v>SEHAB</v>
      </c>
      <c r="C298" s="2">
        <v>12</v>
      </c>
      <c r="D298" s="2" t="s">
        <v>15</v>
      </c>
      <c r="E298" s="2" t="s">
        <v>272</v>
      </c>
      <c r="F298" s="3">
        <v>9066556.1600000001</v>
      </c>
    </row>
    <row r="299" spans="1:6">
      <c r="A299" s="2" t="s">
        <v>100</v>
      </c>
      <c r="B299" s="2" t="str">
        <f>VLOOKUP(Tabela1[[#This Row],[Nº]],Tabela13[#All],3,FALSE)</f>
        <v>SEHAB</v>
      </c>
      <c r="C299" s="2">
        <v>12</v>
      </c>
      <c r="D299" s="2" t="s">
        <v>15</v>
      </c>
      <c r="E299" s="2" t="s">
        <v>272</v>
      </c>
      <c r="F299" s="3">
        <v>623016.31000000006</v>
      </c>
    </row>
    <row r="300" spans="1:6">
      <c r="A300" s="2" t="s">
        <v>100</v>
      </c>
      <c r="B300" s="2" t="str">
        <f>VLOOKUP(Tabela1[[#This Row],[Nº]],Tabela13[#All],3,FALSE)</f>
        <v>SEHAB</v>
      </c>
      <c r="C300" s="2">
        <v>12</v>
      </c>
      <c r="D300" s="2" t="s">
        <v>15</v>
      </c>
      <c r="E300" s="2" t="s">
        <v>273</v>
      </c>
      <c r="F300" s="3">
        <v>263015.55</v>
      </c>
    </row>
    <row r="301" spans="1:6">
      <c r="A301" s="2" t="s">
        <v>100</v>
      </c>
      <c r="B301" s="2" t="str">
        <f>VLOOKUP(Tabela1[[#This Row],[Nº]],Tabela13[#All],3,FALSE)</f>
        <v>SEHAB</v>
      </c>
      <c r="C301" s="2">
        <v>12</v>
      </c>
      <c r="D301" s="2" t="s">
        <v>15</v>
      </c>
      <c r="E301" s="2" t="s">
        <v>273</v>
      </c>
      <c r="F301" s="3">
        <v>126159.38</v>
      </c>
    </row>
    <row r="302" spans="1:6">
      <c r="A302" s="2" t="s">
        <v>100</v>
      </c>
      <c r="B302" s="2" t="str">
        <f>VLOOKUP(Tabela1[[#This Row],[Nº]],Tabela13[#All],3,FALSE)</f>
        <v>SEHAB</v>
      </c>
      <c r="C302" s="2">
        <v>12</v>
      </c>
      <c r="D302" s="2" t="s">
        <v>15</v>
      </c>
      <c r="E302" s="2" t="s">
        <v>273</v>
      </c>
      <c r="F302" s="3">
        <v>0</v>
      </c>
    </row>
    <row r="303" spans="1:6">
      <c r="A303" s="2" t="s">
        <v>100</v>
      </c>
      <c r="B303" s="2" t="str">
        <f>VLOOKUP(Tabela1[[#This Row],[Nº]],Tabela13[#All],3,FALSE)</f>
        <v>SEHAB</v>
      </c>
      <c r="C303" s="2">
        <v>12</v>
      </c>
      <c r="D303" s="2" t="s">
        <v>15</v>
      </c>
      <c r="E303" s="2" t="s">
        <v>273</v>
      </c>
      <c r="F303" s="3">
        <v>0</v>
      </c>
    </row>
    <row r="304" spans="1:6">
      <c r="A304" s="2" t="s">
        <v>100</v>
      </c>
      <c r="B304" s="2" t="str">
        <f>VLOOKUP(Tabela1[[#This Row],[Nº]],Tabela13[#All],3,FALSE)</f>
        <v>SEHAB</v>
      </c>
      <c r="C304" s="2">
        <v>12</v>
      </c>
      <c r="D304" s="2" t="s">
        <v>15</v>
      </c>
      <c r="E304" s="2" t="s">
        <v>273</v>
      </c>
      <c r="F304" s="3">
        <v>297581.90000000002</v>
      </c>
    </row>
    <row r="305" spans="1:6">
      <c r="A305" s="2" t="s">
        <v>100</v>
      </c>
      <c r="B305" s="2" t="str">
        <f>VLOOKUP(Tabela1[[#This Row],[Nº]],Tabela13[#All],3,FALSE)</f>
        <v>SEHAB</v>
      </c>
      <c r="C305" s="2">
        <v>12</v>
      </c>
      <c r="D305" s="2" t="s">
        <v>15</v>
      </c>
      <c r="E305" s="2" t="s">
        <v>273</v>
      </c>
      <c r="F305" s="3">
        <v>414007.25</v>
      </c>
    </row>
    <row r="306" spans="1:6">
      <c r="A306" s="2" t="s">
        <v>100</v>
      </c>
      <c r="B306" s="2" t="str">
        <f>VLOOKUP(Tabela1[[#This Row],[Nº]],Tabela13[#All],3,FALSE)</f>
        <v>SEHAB</v>
      </c>
      <c r="C306" s="2">
        <v>12</v>
      </c>
      <c r="D306" s="2" t="s">
        <v>15</v>
      </c>
      <c r="E306" s="2" t="s">
        <v>273</v>
      </c>
      <c r="F306" s="3">
        <v>1216575.6599999999</v>
      </c>
    </row>
    <row r="307" spans="1:6">
      <c r="A307" s="2" t="s">
        <v>100</v>
      </c>
      <c r="B307" s="2" t="str">
        <f>VLOOKUP(Tabela1[[#This Row],[Nº]],Tabela13[#All],3,FALSE)</f>
        <v>SEHAB</v>
      </c>
      <c r="C307" s="2">
        <v>12</v>
      </c>
      <c r="D307" s="2" t="s">
        <v>15</v>
      </c>
      <c r="E307" s="2" t="s">
        <v>273</v>
      </c>
      <c r="F307" s="3">
        <v>203897.81</v>
      </c>
    </row>
    <row r="308" spans="1:6">
      <c r="A308" s="2" t="s">
        <v>100</v>
      </c>
      <c r="B308" s="2" t="str">
        <f>VLOOKUP(Tabela1[[#This Row],[Nº]],Tabela13[#All],3,FALSE)</f>
        <v>SEHAB</v>
      </c>
      <c r="C308" s="2">
        <v>12</v>
      </c>
      <c r="D308" s="2" t="s">
        <v>15</v>
      </c>
      <c r="E308" s="2" t="s">
        <v>273</v>
      </c>
      <c r="F308" s="3">
        <v>72767.210000000006</v>
      </c>
    </row>
    <row r="309" spans="1:6">
      <c r="A309" s="2" t="s">
        <v>100</v>
      </c>
      <c r="B309" s="2" t="str">
        <f>VLOOKUP(Tabela1[[#This Row],[Nº]],Tabela13[#All],3,FALSE)</f>
        <v>SEHAB</v>
      </c>
      <c r="C309" s="2">
        <v>12</v>
      </c>
      <c r="D309" s="2" t="s">
        <v>15</v>
      </c>
      <c r="E309" s="2" t="s">
        <v>273</v>
      </c>
      <c r="F309" s="3">
        <v>0</v>
      </c>
    </row>
    <row r="310" spans="1:6">
      <c r="A310" s="2" t="s">
        <v>100</v>
      </c>
      <c r="B310" s="2" t="str">
        <f>VLOOKUP(Tabela1[[#This Row],[Nº]],Tabela13[#All],3,FALSE)</f>
        <v>SEHAB</v>
      </c>
      <c r="C310" s="2">
        <v>12</v>
      </c>
      <c r="D310" s="2" t="s">
        <v>15</v>
      </c>
      <c r="E310" s="2" t="s">
        <v>273</v>
      </c>
      <c r="F310" s="3">
        <v>3865930.2</v>
      </c>
    </row>
    <row r="311" spans="1:6">
      <c r="A311" s="2" t="s">
        <v>100</v>
      </c>
      <c r="B311" s="2" t="str">
        <f>VLOOKUP(Tabela1[[#This Row],[Nº]],Tabela13[#All],3,FALSE)</f>
        <v>SEHAB</v>
      </c>
      <c r="C311" s="2">
        <v>12</v>
      </c>
      <c r="D311" s="2" t="s">
        <v>15</v>
      </c>
      <c r="E311" s="2" t="s">
        <v>273</v>
      </c>
      <c r="F311" s="3">
        <v>6693156.2999999998</v>
      </c>
    </row>
    <row r="312" spans="1:6">
      <c r="A312" s="2" t="s">
        <v>100</v>
      </c>
      <c r="B312" s="2" t="str">
        <f>VLOOKUP(Tabela1[[#This Row],[Nº]],Tabela13[#All],3,FALSE)</f>
        <v>SEHAB</v>
      </c>
      <c r="C312" s="2">
        <v>12</v>
      </c>
      <c r="D312" s="2" t="s">
        <v>15</v>
      </c>
      <c r="E312" s="2" t="s">
        <v>273</v>
      </c>
      <c r="F312" s="3">
        <v>201896.74</v>
      </c>
    </row>
    <row r="313" spans="1:6">
      <c r="A313" s="2" t="s">
        <v>100</v>
      </c>
      <c r="B313" s="2" t="str">
        <f>VLOOKUP(Tabela1[[#This Row],[Nº]],Tabela13[#All],3,FALSE)</f>
        <v>SEHAB</v>
      </c>
      <c r="C313" s="2">
        <v>12</v>
      </c>
      <c r="D313" s="2" t="s">
        <v>15</v>
      </c>
      <c r="E313" s="2" t="s">
        <v>273</v>
      </c>
      <c r="F313" s="3">
        <v>199951.73</v>
      </c>
    </row>
    <row r="314" spans="1:6">
      <c r="A314" s="2" t="s">
        <v>100</v>
      </c>
      <c r="B314" s="2" t="str">
        <f>VLOOKUP(Tabela1[[#This Row],[Nº]],Tabela13[#All],3,FALSE)</f>
        <v>SEHAB</v>
      </c>
      <c r="C314" s="2">
        <v>12</v>
      </c>
      <c r="D314" s="2" t="s">
        <v>15</v>
      </c>
      <c r="E314" s="2" t="s">
        <v>273</v>
      </c>
      <c r="F314" s="3">
        <v>520061.93</v>
      </c>
    </row>
    <row r="315" spans="1:6">
      <c r="A315" s="2" t="s">
        <v>100</v>
      </c>
      <c r="B315" s="2" t="str">
        <f>VLOOKUP(Tabela1[[#This Row],[Nº]],Tabela13[#All],3,FALSE)</f>
        <v>SEHAB</v>
      </c>
      <c r="C315" s="2">
        <v>12</v>
      </c>
      <c r="D315" s="2" t="s">
        <v>15</v>
      </c>
      <c r="E315" s="2" t="s">
        <v>273</v>
      </c>
      <c r="F315" s="3">
        <v>231011.5</v>
      </c>
    </row>
    <row r="316" spans="1:6">
      <c r="A316" s="2" t="s">
        <v>100</v>
      </c>
      <c r="B316" s="2" t="str">
        <f>VLOOKUP(Tabela1[[#This Row],[Nº]],Tabela13[#All],3,FALSE)</f>
        <v>SEHAB</v>
      </c>
      <c r="C316" s="2">
        <v>12</v>
      </c>
      <c r="D316" s="2" t="s">
        <v>15</v>
      </c>
      <c r="E316" s="2" t="s">
        <v>274</v>
      </c>
      <c r="F316" s="3">
        <v>471774.2</v>
      </c>
    </row>
    <row r="317" spans="1:6">
      <c r="A317" s="2" t="s">
        <v>100</v>
      </c>
      <c r="B317" s="2" t="str">
        <f>VLOOKUP(Tabela1[[#This Row],[Nº]],Tabela13[#All],3,FALSE)</f>
        <v>SEHAB</v>
      </c>
      <c r="C317" s="2">
        <v>12</v>
      </c>
      <c r="D317" s="2" t="s">
        <v>15</v>
      </c>
      <c r="E317" s="2" t="s">
        <v>275</v>
      </c>
      <c r="F317" s="3">
        <v>207063.52</v>
      </c>
    </row>
    <row r="318" spans="1:6">
      <c r="A318" s="2" t="s">
        <v>100</v>
      </c>
      <c r="B318" s="2" t="str">
        <f>VLOOKUP(Tabela1[[#This Row],[Nº]],Tabela13[#All],3,FALSE)</f>
        <v>SEHAB</v>
      </c>
      <c r="C318" s="2">
        <v>12</v>
      </c>
      <c r="D318" s="2" t="s">
        <v>15</v>
      </c>
      <c r="E318" s="2" t="s">
        <v>276</v>
      </c>
      <c r="F318" s="3">
        <v>944889.25</v>
      </c>
    </row>
    <row r="319" spans="1:6">
      <c r="A319" s="2" t="s">
        <v>100</v>
      </c>
      <c r="B319" s="2" t="str">
        <f>VLOOKUP(Tabela1[[#This Row],[Nº]],Tabela13[#All],3,FALSE)</f>
        <v>SEHAB</v>
      </c>
      <c r="C319" s="2">
        <v>12</v>
      </c>
      <c r="D319" s="2" t="s">
        <v>15</v>
      </c>
      <c r="E319" s="2" t="s">
        <v>277</v>
      </c>
      <c r="F319" s="3">
        <v>1110522.52</v>
      </c>
    </row>
    <row r="320" spans="1:6">
      <c r="A320" s="2" t="s">
        <v>100</v>
      </c>
      <c r="B320" s="2" t="str">
        <f>VLOOKUP(Tabela1[[#This Row],[Nº]],Tabela13[#All],3,FALSE)</f>
        <v>SEHAB</v>
      </c>
      <c r="C320" s="2">
        <v>12</v>
      </c>
      <c r="D320" s="2" t="s">
        <v>15</v>
      </c>
      <c r="E320" s="2" t="s">
        <v>277</v>
      </c>
      <c r="F320" s="3">
        <v>137926.9</v>
      </c>
    </row>
    <row r="321" spans="1:6">
      <c r="A321" s="2" t="s">
        <v>100</v>
      </c>
      <c r="B321" s="2" t="str">
        <f>VLOOKUP(Tabela1[[#This Row],[Nº]],Tabela13[#All],3,FALSE)</f>
        <v>SEHAB</v>
      </c>
      <c r="C321" s="2">
        <v>12</v>
      </c>
      <c r="D321" s="2" t="s">
        <v>15</v>
      </c>
      <c r="E321" s="2" t="s">
        <v>277</v>
      </c>
      <c r="F321" s="3">
        <v>979269.63</v>
      </c>
    </row>
    <row r="322" spans="1:6">
      <c r="A322" s="2" t="s">
        <v>100</v>
      </c>
      <c r="B322" s="2" t="str">
        <f>VLOOKUP(Tabela1[[#This Row],[Nº]],Tabela13[#All],3,FALSE)</f>
        <v>SEHAB</v>
      </c>
      <c r="C322" s="2">
        <v>12</v>
      </c>
      <c r="D322" s="2" t="s">
        <v>15</v>
      </c>
      <c r="E322" s="2" t="s">
        <v>277</v>
      </c>
      <c r="F322" s="3">
        <v>204373.57</v>
      </c>
    </row>
    <row r="323" spans="1:6">
      <c r="A323" s="2" t="s">
        <v>100</v>
      </c>
      <c r="B323" s="2" t="str">
        <f>VLOOKUP(Tabela1[[#This Row],[Nº]],Tabela13[#All],3,FALSE)</f>
        <v>SEHAB</v>
      </c>
      <c r="C323" s="2">
        <v>12</v>
      </c>
      <c r="D323" s="2" t="s">
        <v>15</v>
      </c>
      <c r="E323" s="2" t="s">
        <v>277</v>
      </c>
      <c r="F323" s="3">
        <v>85045.4</v>
      </c>
    </row>
    <row r="324" spans="1:6">
      <c r="A324" s="2" t="s">
        <v>100</v>
      </c>
      <c r="B324" s="2" t="str">
        <f>VLOOKUP(Tabela1[[#This Row],[Nº]],Tabela13[#All],3,FALSE)</f>
        <v>SEHAB</v>
      </c>
      <c r="C324" s="2">
        <v>12</v>
      </c>
      <c r="D324" s="2" t="s">
        <v>15</v>
      </c>
      <c r="E324" s="2" t="s">
        <v>277</v>
      </c>
      <c r="F324" s="3">
        <v>331250.21000000002</v>
      </c>
    </row>
    <row r="325" spans="1:6">
      <c r="A325" s="2" t="s">
        <v>100</v>
      </c>
      <c r="B325" s="2" t="str">
        <f>VLOOKUP(Tabela1[[#This Row],[Nº]],Tabela13[#All],3,FALSE)</f>
        <v>SEHAB</v>
      </c>
      <c r="C325" s="2">
        <v>12</v>
      </c>
      <c r="D325" s="2" t="s">
        <v>15</v>
      </c>
      <c r="E325" s="2" t="s">
        <v>277</v>
      </c>
      <c r="F325" s="3">
        <v>8541.59</v>
      </c>
    </row>
    <row r="326" spans="1:6">
      <c r="A326" s="2" t="s">
        <v>100</v>
      </c>
      <c r="B326" s="2" t="str">
        <f>VLOOKUP(Tabela1[[#This Row],[Nº]],Tabela13[#All],3,FALSE)</f>
        <v>SEHAB</v>
      </c>
      <c r="C326" s="2">
        <v>12</v>
      </c>
      <c r="D326" s="2" t="s">
        <v>15</v>
      </c>
      <c r="E326" s="2" t="s">
        <v>277</v>
      </c>
      <c r="F326" s="3">
        <v>17598.77</v>
      </c>
    </row>
    <row r="327" spans="1:6">
      <c r="A327" s="2" t="s">
        <v>100</v>
      </c>
      <c r="B327" s="2" t="str">
        <f>VLOOKUP(Tabela1[[#This Row],[Nº]],Tabela13[#All],3,FALSE)</f>
        <v>SEHAB</v>
      </c>
      <c r="C327" s="2">
        <v>12</v>
      </c>
      <c r="D327" s="2" t="s">
        <v>15</v>
      </c>
      <c r="E327" s="2" t="s">
        <v>277</v>
      </c>
      <c r="F327" s="3">
        <v>0</v>
      </c>
    </row>
    <row r="328" spans="1:6">
      <c r="A328" s="2" t="s">
        <v>100</v>
      </c>
      <c r="B328" s="2" t="str">
        <f>VLOOKUP(Tabela1[[#This Row],[Nº]],Tabela13[#All],3,FALSE)</f>
        <v>SEHAB</v>
      </c>
      <c r="C328" s="2">
        <v>12</v>
      </c>
      <c r="D328" s="2" t="s">
        <v>15</v>
      </c>
      <c r="E328" s="2" t="s">
        <v>277</v>
      </c>
      <c r="F328" s="3">
        <v>443197.3</v>
      </c>
    </row>
    <row r="329" spans="1:6">
      <c r="A329" s="2" t="s">
        <v>100</v>
      </c>
      <c r="B329" s="2" t="str">
        <f>VLOOKUP(Tabela1[[#This Row],[Nº]],Tabela13[#All],3,FALSE)</f>
        <v>SEHAB</v>
      </c>
      <c r="C329" s="2">
        <v>12</v>
      </c>
      <c r="D329" s="2" t="s">
        <v>15</v>
      </c>
      <c r="E329" t="s">
        <v>278</v>
      </c>
      <c r="F329" s="3">
        <v>274169.93</v>
      </c>
    </row>
    <row r="330" spans="1:6">
      <c r="A330" s="2" t="s">
        <v>100</v>
      </c>
      <c r="B330" s="2" t="str">
        <f>VLOOKUP(Tabela1[[#This Row],[Nº]],Tabela13[#All],3,FALSE)</f>
        <v>SEHAB</v>
      </c>
      <c r="C330" s="2">
        <v>12</v>
      </c>
      <c r="D330" s="2" t="s">
        <v>15</v>
      </c>
      <c r="E330" t="s">
        <v>278</v>
      </c>
      <c r="F330" s="3">
        <v>2210318.9300000002</v>
      </c>
    </row>
    <row r="331" spans="1:6">
      <c r="A331" s="2" t="s">
        <v>100</v>
      </c>
      <c r="B331" s="2" t="str">
        <f>VLOOKUP(Tabela1[[#This Row],[Nº]],Tabela13[#All],3,FALSE)</f>
        <v>SEHAB</v>
      </c>
      <c r="C331" s="2">
        <v>12</v>
      </c>
      <c r="D331" s="2" t="s">
        <v>15</v>
      </c>
      <c r="E331" t="s">
        <v>278</v>
      </c>
      <c r="F331" s="3">
        <v>0</v>
      </c>
    </row>
    <row r="332" spans="1:6">
      <c r="A332" s="2" t="s">
        <v>100</v>
      </c>
      <c r="B332" s="2" t="str">
        <f>VLOOKUP(Tabela1[[#This Row],[Nº]],Tabela13[#All],3,FALSE)</f>
        <v>SEHAB</v>
      </c>
      <c r="C332" s="2">
        <v>12</v>
      </c>
      <c r="D332" s="2" t="s">
        <v>15</v>
      </c>
      <c r="E332" t="s">
        <v>278</v>
      </c>
      <c r="F332" s="3">
        <v>461293.57</v>
      </c>
    </row>
    <row r="333" spans="1:6">
      <c r="A333" s="2" t="s">
        <v>100</v>
      </c>
      <c r="B333" s="2" t="str">
        <f>VLOOKUP(Tabela1[[#This Row],[Nº]],Tabela13[#All],3,FALSE)</f>
        <v>SEHAB</v>
      </c>
      <c r="C333" s="2">
        <v>12</v>
      </c>
      <c r="D333" s="2" t="s">
        <v>15</v>
      </c>
      <c r="E333" s="2" t="s">
        <v>279</v>
      </c>
      <c r="F333" s="3">
        <v>116208128.13</v>
      </c>
    </row>
    <row r="334" spans="1:6">
      <c r="A334" s="2" t="s">
        <v>100</v>
      </c>
      <c r="B334" s="2" t="str">
        <f>VLOOKUP(Tabela1[[#This Row],[Nº]],Tabela13[#All],3,FALSE)</f>
        <v>SEHAB</v>
      </c>
      <c r="C334" s="2">
        <v>12</v>
      </c>
      <c r="D334" s="2" t="s">
        <v>15</v>
      </c>
      <c r="E334" s="2" t="s">
        <v>280</v>
      </c>
      <c r="F334" s="3">
        <v>239000000</v>
      </c>
    </row>
    <row r="335" spans="1:6">
      <c r="A335" s="2" t="s">
        <v>100</v>
      </c>
      <c r="B335" s="2" t="str">
        <f>VLOOKUP(Tabela1[[#This Row],[Nº]],Tabela13[#All],3,FALSE)</f>
        <v>SEHAB</v>
      </c>
      <c r="C335" s="2">
        <v>12</v>
      </c>
      <c r="D335" s="2" t="s">
        <v>15</v>
      </c>
      <c r="E335" s="2" t="s">
        <v>281</v>
      </c>
      <c r="F335" s="3">
        <v>196321870.81</v>
      </c>
    </row>
    <row r="336" spans="1:6">
      <c r="A336" s="2" t="s">
        <v>100</v>
      </c>
      <c r="B336" s="2" t="str">
        <f>VLOOKUP(Tabela1[[#This Row],[Nº]],Tabela13[#All],3,FALSE)</f>
        <v>SEHAB</v>
      </c>
      <c r="C336" s="2">
        <v>12</v>
      </c>
      <c r="D336" s="2" t="s">
        <v>15</v>
      </c>
      <c r="E336" s="2" t="s">
        <v>282</v>
      </c>
      <c r="F336" s="3">
        <v>3111879.01</v>
      </c>
    </row>
    <row r="337" spans="1:6">
      <c r="A337" s="2" t="s">
        <v>100</v>
      </c>
      <c r="B337" s="2" t="str">
        <f>VLOOKUP(Tabela1[[#This Row],[Nº]],Tabela13[#All],3,FALSE)</f>
        <v>SEHAB</v>
      </c>
      <c r="C337" s="2">
        <v>12</v>
      </c>
      <c r="D337" s="2" t="s">
        <v>15</v>
      </c>
      <c r="E337" s="2" t="s">
        <v>283</v>
      </c>
      <c r="F337" s="3">
        <v>382162.83</v>
      </c>
    </row>
    <row r="338" spans="1:6">
      <c r="A338" s="2" t="s">
        <v>100</v>
      </c>
      <c r="B338" s="2" t="str">
        <f>VLOOKUP(Tabela1[[#This Row],[Nº]],Tabela13[#All],3,FALSE)</f>
        <v>SEHAB</v>
      </c>
      <c r="C338" s="2">
        <v>12</v>
      </c>
      <c r="D338" s="2" t="s">
        <v>15</v>
      </c>
      <c r="E338" s="2" t="s">
        <v>284</v>
      </c>
      <c r="F338" s="3">
        <v>39599000</v>
      </c>
    </row>
    <row r="339" spans="1:6">
      <c r="A339" s="2" t="s">
        <v>100</v>
      </c>
      <c r="B339" s="2" t="str">
        <f>VLOOKUP(Tabela1[[#This Row],[Nº]],Tabela13[#All],3,FALSE)</f>
        <v>SEHAB</v>
      </c>
      <c r="C339" s="2">
        <v>12</v>
      </c>
      <c r="D339" s="2" t="s">
        <v>15</v>
      </c>
      <c r="E339" s="2" t="s">
        <v>285</v>
      </c>
      <c r="F339" s="3">
        <v>35713753.68</v>
      </c>
    </row>
    <row r="340" spans="1:6">
      <c r="A340" s="2" t="s">
        <v>100</v>
      </c>
      <c r="B340" s="2" t="str">
        <f>VLOOKUP(Tabela1[[#This Row],[Nº]],Tabela13[#All],3,FALSE)</f>
        <v>SEHAB</v>
      </c>
      <c r="C340" s="2">
        <v>12</v>
      </c>
      <c r="D340" s="2" t="s">
        <v>15</v>
      </c>
      <c r="E340" s="2" t="s">
        <v>286</v>
      </c>
      <c r="F340" s="3">
        <v>0</v>
      </c>
    </row>
    <row r="341" spans="1:6">
      <c r="A341" s="2" t="s">
        <v>100</v>
      </c>
      <c r="B341" s="2" t="str">
        <f>VLOOKUP(Tabela1[[#This Row],[Nº]],Tabela13[#All],3,FALSE)</f>
        <v>SEHAB</v>
      </c>
      <c r="C341" s="2">
        <v>12</v>
      </c>
      <c r="D341" s="2" t="s">
        <v>15</v>
      </c>
      <c r="E341" s="2" t="s">
        <v>286</v>
      </c>
      <c r="F341" s="3">
        <v>324390.81</v>
      </c>
    </row>
    <row r="342" spans="1:6">
      <c r="A342" s="2" t="s">
        <v>100</v>
      </c>
      <c r="B342" s="2" t="str">
        <f>VLOOKUP(Tabela1[[#This Row],[Nº]],Tabela13[#All],3,FALSE)</f>
        <v>SEHAB</v>
      </c>
      <c r="C342" s="2">
        <v>12</v>
      </c>
      <c r="D342" s="2" t="s">
        <v>15</v>
      </c>
      <c r="E342" s="2" t="s">
        <v>286</v>
      </c>
      <c r="F342" s="3">
        <v>216260.55</v>
      </c>
    </row>
    <row r="343" spans="1:6">
      <c r="A343" s="2" t="s">
        <v>100</v>
      </c>
      <c r="B343" s="2" t="str">
        <f>VLOOKUP(Tabela1[[#This Row],[Nº]],Tabela13[#All],3,FALSE)</f>
        <v>SEHAB</v>
      </c>
      <c r="C343" s="2">
        <v>12</v>
      </c>
      <c r="D343" s="2" t="s">
        <v>15</v>
      </c>
      <c r="E343" s="2" t="s">
        <v>286</v>
      </c>
      <c r="F343" s="3">
        <v>3914998.72</v>
      </c>
    </row>
    <row r="344" spans="1:6">
      <c r="A344" s="2" t="s">
        <v>100</v>
      </c>
      <c r="B344" s="2" t="str">
        <f>VLOOKUP(Tabela1[[#This Row],[Nº]],Tabela13[#All],3,FALSE)</f>
        <v>SEHAB</v>
      </c>
      <c r="C344" s="2">
        <v>12</v>
      </c>
      <c r="D344" s="2" t="s">
        <v>15</v>
      </c>
      <c r="E344" s="2" t="s">
        <v>286</v>
      </c>
      <c r="F344" s="3">
        <v>37929.1</v>
      </c>
    </row>
    <row r="345" spans="1:6">
      <c r="A345" s="2" t="s">
        <v>100</v>
      </c>
      <c r="B345" s="2" t="str">
        <f>VLOOKUP(Tabela1[[#This Row],[Nº]],Tabela13[#All],3,FALSE)</f>
        <v>SEHAB</v>
      </c>
      <c r="C345" s="2">
        <v>12</v>
      </c>
      <c r="D345" s="2" t="s">
        <v>15</v>
      </c>
      <c r="E345" s="2" t="s">
        <v>286</v>
      </c>
      <c r="F345" s="3">
        <v>161120.06</v>
      </c>
    </row>
    <row r="346" spans="1:6">
      <c r="A346" s="2" t="s">
        <v>100</v>
      </c>
      <c r="B346" s="2" t="str">
        <f>VLOOKUP(Tabela1[[#This Row],[Nº]],Tabela13[#All],3,FALSE)</f>
        <v>SEHAB</v>
      </c>
      <c r="C346" s="2">
        <v>12</v>
      </c>
      <c r="D346" s="2" t="s">
        <v>15</v>
      </c>
      <c r="E346" s="2" t="s">
        <v>286</v>
      </c>
      <c r="F346" s="3">
        <v>80560.03</v>
      </c>
    </row>
    <row r="347" spans="1:6">
      <c r="A347" s="2" t="s">
        <v>100</v>
      </c>
      <c r="B347" s="2" t="str">
        <f>VLOOKUP(Tabela1[[#This Row],[Nº]],Tabela13[#All],3,FALSE)</f>
        <v>SEHAB</v>
      </c>
      <c r="C347" s="2">
        <v>12</v>
      </c>
      <c r="D347" s="2" t="s">
        <v>15</v>
      </c>
      <c r="E347" s="2" t="s">
        <v>286</v>
      </c>
      <c r="F347" s="3">
        <v>80560.03</v>
      </c>
    </row>
    <row r="348" spans="1:6">
      <c r="A348" s="2" t="s">
        <v>100</v>
      </c>
      <c r="B348" s="2" t="str">
        <f>VLOOKUP(Tabela1[[#This Row],[Nº]],Tabela13[#All],3,FALSE)</f>
        <v>SEHAB</v>
      </c>
      <c r="C348" s="2">
        <v>12</v>
      </c>
      <c r="D348" s="2" t="s">
        <v>15</v>
      </c>
      <c r="E348" s="2" t="s">
        <v>286</v>
      </c>
      <c r="F348" s="3">
        <v>2934278.76</v>
      </c>
    </row>
    <row r="349" spans="1:6">
      <c r="A349" s="2" t="s">
        <v>100</v>
      </c>
      <c r="B349" s="2" t="str">
        <f>VLOOKUP(Tabela1[[#This Row],[Nº]],Tabela13[#All],3,FALSE)</f>
        <v>SEHAB</v>
      </c>
      <c r="C349" s="2">
        <v>12</v>
      </c>
      <c r="D349" s="2" t="s">
        <v>15</v>
      </c>
      <c r="E349" s="2" t="s">
        <v>286</v>
      </c>
      <c r="F349" s="3">
        <v>49272.32</v>
      </c>
    </row>
    <row r="350" spans="1:6">
      <c r="A350" s="2" t="s">
        <v>100</v>
      </c>
      <c r="B350" s="2" t="str">
        <f>VLOOKUP(Tabela1[[#This Row],[Nº]],Tabela13[#All],3,FALSE)</f>
        <v>SEHAB</v>
      </c>
      <c r="C350" s="2">
        <v>12</v>
      </c>
      <c r="D350" s="2" t="s">
        <v>15</v>
      </c>
      <c r="E350" s="2" t="s">
        <v>286</v>
      </c>
      <c r="F350" s="3">
        <v>1410220.41</v>
      </c>
    </row>
    <row r="351" spans="1:6">
      <c r="A351" s="2" t="s">
        <v>100</v>
      </c>
      <c r="B351" s="2" t="str">
        <f>VLOOKUP(Tabela1[[#This Row],[Nº]],Tabela13[#All],3,FALSE)</f>
        <v>SEHAB</v>
      </c>
      <c r="C351" s="2">
        <v>12</v>
      </c>
      <c r="D351" s="2" t="s">
        <v>15</v>
      </c>
      <c r="E351" s="2" t="s">
        <v>286</v>
      </c>
      <c r="F351" s="3">
        <v>46819.32</v>
      </c>
    </row>
    <row r="352" spans="1:6">
      <c r="A352" s="2" t="s">
        <v>100</v>
      </c>
      <c r="B352" s="2" t="str">
        <f>VLOOKUP(Tabela1[[#This Row],[Nº]],Tabela13[#All],3,FALSE)</f>
        <v>SEHAB</v>
      </c>
      <c r="C352" s="2">
        <v>12</v>
      </c>
      <c r="D352" s="2" t="s">
        <v>15</v>
      </c>
      <c r="E352" s="2" t="s">
        <v>286</v>
      </c>
      <c r="F352" s="3">
        <v>208249.84</v>
      </c>
    </row>
    <row r="353" spans="1:6">
      <c r="A353" s="2" t="s">
        <v>100</v>
      </c>
      <c r="B353" s="2" t="str">
        <f>VLOOKUP(Tabela1[[#This Row],[Nº]],Tabela13[#All],3,FALSE)</f>
        <v>SEHAB</v>
      </c>
      <c r="C353" s="2">
        <v>12</v>
      </c>
      <c r="D353" s="2" t="s">
        <v>15</v>
      </c>
      <c r="E353" s="2" t="s">
        <v>286</v>
      </c>
      <c r="F353" s="3">
        <v>148749.89000000001</v>
      </c>
    </row>
    <row r="354" spans="1:6">
      <c r="A354" s="2" t="s">
        <v>100</v>
      </c>
      <c r="B354" s="2" t="str">
        <f>VLOOKUP(Tabela1[[#This Row],[Nº]],Tabela13[#All],3,FALSE)</f>
        <v>SEHAB</v>
      </c>
      <c r="C354" s="2">
        <v>12</v>
      </c>
      <c r="D354" s="2" t="s">
        <v>15</v>
      </c>
      <c r="E354" s="2" t="s">
        <v>286</v>
      </c>
      <c r="F354" s="3">
        <v>89249.93</v>
      </c>
    </row>
    <row r="355" spans="1:6">
      <c r="A355" s="2" t="s">
        <v>100</v>
      </c>
      <c r="B355" s="2" t="str">
        <f>VLOOKUP(Tabela1[[#This Row],[Nº]],Tabela13[#All],3,FALSE)</f>
        <v>SEHAB</v>
      </c>
      <c r="C355" s="2">
        <v>12</v>
      </c>
      <c r="D355" s="2" t="s">
        <v>15</v>
      </c>
      <c r="E355" s="2" t="s">
        <v>286</v>
      </c>
      <c r="F355" s="3">
        <v>89249.93</v>
      </c>
    </row>
    <row r="356" spans="1:6">
      <c r="A356" s="2" t="s">
        <v>100</v>
      </c>
      <c r="B356" s="2" t="str">
        <f>VLOOKUP(Tabela1[[#This Row],[Nº]],Tabela13[#All],3,FALSE)</f>
        <v>SEHAB</v>
      </c>
      <c r="C356" s="2">
        <v>12</v>
      </c>
      <c r="D356" s="2" t="s">
        <v>15</v>
      </c>
      <c r="E356" s="2" t="s">
        <v>286</v>
      </c>
      <c r="F356" s="3">
        <v>59499.95</v>
      </c>
    </row>
    <row r="357" spans="1:6">
      <c r="A357" s="2" t="s">
        <v>100</v>
      </c>
      <c r="B357" s="2" t="str">
        <f>VLOOKUP(Tabela1[[#This Row],[Nº]],Tabela13[#All],3,FALSE)</f>
        <v>SEHAB</v>
      </c>
      <c r="C357" s="2">
        <v>12</v>
      </c>
      <c r="D357" s="2" t="s">
        <v>15</v>
      </c>
      <c r="E357" s="2" t="s">
        <v>286</v>
      </c>
      <c r="F357" s="3">
        <v>689421.61</v>
      </c>
    </row>
    <row r="358" spans="1:6">
      <c r="A358" s="2" t="s">
        <v>100</v>
      </c>
      <c r="B358" s="2" t="str">
        <f>VLOOKUP(Tabela1[[#This Row],[Nº]],Tabela13[#All],3,FALSE)</f>
        <v>SEHAB</v>
      </c>
      <c r="C358" s="2">
        <v>12</v>
      </c>
      <c r="D358" s="2" t="s">
        <v>15</v>
      </c>
      <c r="E358" s="2" t="s">
        <v>286</v>
      </c>
      <c r="F358" s="3">
        <v>15576.67</v>
      </c>
    </row>
    <row r="359" spans="1:6">
      <c r="A359" s="2" t="s">
        <v>100</v>
      </c>
      <c r="B359" s="2" t="str">
        <f>VLOOKUP(Tabela1[[#This Row],[Nº]],Tabela13[#All],3,FALSE)</f>
        <v>SEHAB</v>
      </c>
      <c r="C359" s="2">
        <v>12</v>
      </c>
      <c r="D359" s="2" t="s">
        <v>15</v>
      </c>
      <c r="E359" s="2" t="s">
        <v>286</v>
      </c>
      <c r="F359" s="3">
        <v>0</v>
      </c>
    </row>
    <row r="360" spans="1:6">
      <c r="A360" s="2" t="s">
        <v>100</v>
      </c>
      <c r="B360" s="2" t="str">
        <f>VLOOKUP(Tabela1[[#This Row],[Nº]],Tabela13[#All],3,FALSE)</f>
        <v>SEHAB</v>
      </c>
      <c r="C360" s="2">
        <v>12</v>
      </c>
      <c r="D360" s="2" t="s">
        <v>15</v>
      </c>
      <c r="E360" s="2" t="s">
        <v>286</v>
      </c>
      <c r="F360" s="3">
        <v>150139.97</v>
      </c>
    </row>
    <row r="361" spans="1:6">
      <c r="A361" s="2" t="s">
        <v>100</v>
      </c>
      <c r="B361" s="2" t="str">
        <f>VLOOKUP(Tabela1[[#This Row],[Nº]],Tabela13[#All],3,FALSE)</f>
        <v>SEHAB</v>
      </c>
      <c r="C361" s="2">
        <v>12</v>
      </c>
      <c r="D361" s="2" t="s">
        <v>15</v>
      </c>
      <c r="E361" s="2" t="s">
        <v>286</v>
      </c>
      <c r="F361" s="3">
        <v>128691.39</v>
      </c>
    </row>
    <row r="362" spans="1:6">
      <c r="A362" s="2" t="s">
        <v>100</v>
      </c>
      <c r="B362" s="2" t="str">
        <f>VLOOKUP(Tabela1[[#This Row],[Nº]],Tabela13[#All],3,FALSE)</f>
        <v>SEHAB</v>
      </c>
      <c r="C362" s="2">
        <v>12</v>
      </c>
      <c r="D362" s="2" t="s">
        <v>15</v>
      </c>
      <c r="E362" s="2" t="s">
        <v>286</v>
      </c>
      <c r="F362" s="3">
        <v>128691.39</v>
      </c>
    </row>
    <row r="363" spans="1:6">
      <c r="A363" s="2" t="s">
        <v>100</v>
      </c>
      <c r="B363" s="2" t="str">
        <f>VLOOKUP(Tabela1[[#This Row],[Nº]],Tabela13[#All],3,FALSE)</f>
        <v>SEHAB</v>
      </c>
      <c r="C363" s="2">
        <v>12</v>
      </c>
      <c r="D363" s="2" t="s">
        <v>15</v>
      </c>
      <c r="E363" s="2" t="s">
        <v>286</v>
      </c>
      <c r="F363" s="3">
        <v>128691.39</v>
      </c>
    </row>
    <row r="364" spans="1:6">
      <c r="A364" s="2" t="s">
        <v>100</v>
      </c>
      <c r="B364" s="2" t="str">
        <f>VLOOKUP(Tabela1[[#This Row],[Nº]],Tabela13[#All],3,FALSE)</f>
        <v>SEHAB</v>
      </c>
      <c r="C364" s="2">
        <v>12</v>
      </c>
      <c r="D364" s="2" t="s">
        <v>15</v>
      </c>
      <c r="E364" s="2" t="s">
        <v>286</v>
      </c>
      <c r="F364" s="3">
        <v>2631727.38</v>
      </c>
    </row>
    <row r="365" spans="1:6">
      <c r="A365" s="2" t="s">
        <v>100</v>
      </c>
      <c r="B365" s="2" t="str">
        <f>VLOOKUP(Tabela1[[#This Row],[Nº]],Tabela13[#All],3,FALSE)</f>
        <v>SEHAB</v>
      </c>
      <c r="C365" s="2">
        <v>12</v>
      </c>
      <c r="D365" s="2" t="s">
        <v>15</v>
      </c>
      <c r="E365" s="2" t="s">
        <v>286</v>
      </c>
      <c r="F365" s="3">
        <v>49628.24</v>
      </c>
    </row>
    <row r="366" spans="1:6">
      <c r="A366" s="2" t="s">
        <v>100</v>
      </c>
      <c r="B366" s="2" t="str">
        <f>VLOOKUP(Tabela1[[#This Row],[Nº]],Tabela13[#All],3,FALSE)</f>
        <v>SEHAB</v>
      </c>
      <c r="C366" s="2">
        <v>12</v>
      </c>
      <c r="D366" s="2" t="s">
        <v>15</v>
      </c>
      <c r="E366" s="2" t="s">
        <v>287</v>
      </c>
      <c r="F366" s="3">
        <v>3524961</v>
      </c>
    </row>
    <row r="367" spans="1:6">
      <c r="A367" s="2" t="s">
        <v>100</v>
      </c>
      <c r="B367" s="2" t="str">
        <f>VLOOKUP(Tabela1[[#This Row],[Nº]],Tabela13[#All],3,FALSE)</f>
        <v>SEHAB</v>
      </c>
      <c r="C367" s="2">
        <v>12</v>
      </c>
      <c r="D367" s="2" t="s">
        <v>15</v>
      </c>
      <c r="E367" s="2" t="s">
        <v>287</v>
      </c>
      <c r="F367" s="3">
        <v>4288353.97</v>
      </c>
    </row>
    <row r="368" spans="1:6">
      <c r="A368" s="2" t="s">
        <v>100</v>
      </c>
      <c r="B368" s="2" t="str">
        <f>VLOOKUP(Tabela1[[#This Row],[Nº]],Tabela13[#All],3,FALSE)</f>
        <v>SEHAB</v>
      </c>
      <c r="C368" s="2">
        <v>12</v>
      </c>
      <c r="D368" s="2" t="s">
        <v>15</v>
      </c>
      <c r="E368" s="2" t="s">
        <v>287</v>
      </c>
      <c r="F368" s="3">
        <v>0</v>
      </c>
    </row>
    <row r="369" spans="1:6">
      <c r="A369" s="2" t="s">
        <v>100</v>
      </c>
      <c r="B369" s="2" t="str">
        <f>VLOOKUP(Tabela1[[#This Row],[Nº]],Tabela13[#All],3,FALSE)</f>
        <v>SEHAB</v>
      </c>
      <c r="C369" s="2">
        <v>12</v>
      </c>
      <c r="D369" s="2" t="s">
        <v>15</v>
      </c>
      <c r="E369" s="2" t="s">
        <v>287</v>
      </c>
      <c r="F369" s="3">
        <v>683207.7</v>
      </c>
    </row>
    <row r="370" spans="1:6">
      <c r="A370" s="2" t="s">
        <v>100</v>
      </c>
      <c r="B370" s="2" t="str">
        <f>VLOOKUP(Tabela1[[#This Row],[Nº]],Tabela13[#All],3,FALSE)</f>
        <v>SEHAB</v>
      </c>
      <c r="C370" s="2">
        <v>12</v>
      </c>
      <c r="D370" s="2" t="s">
        <v>15</v>
      </c>
      <c r="E370" s="2" t="s">
        <v>287</v>
      </c>
      <c r="F370" s="3">
        <v>784254.11</v>
      </c>
    </row>
    <row r="371" spans="1:6">
      <c r="A371" s="2" t="s">
        <v>100</v>
      </c>
      <c r="B371" s="2" t="str">
        <f>VLOOKUP(Tabela1[[#This Row],[Nº]],Tabela13[#All],3,FALSE)</f>
        <v>SEHAB</v>
      </c>
      <c r="C371" s="2">
        <v>12</v>
      </c>
      <c r="D371" s="2" t="s">
        <v>15</v>
      </c>
      <c r="E371" s="2" t="s">
        <v>287</v>
      </c>
      <c r="F371" s="3">
        <v>23465994.489999998</v>
      </c>
    </row>
    <row r="372" spans="1:6">
      <c r="A372" s="2" t="s">
        <v>100</v>
      </c>
      <c r="B372" s="2" t="str">
        <f>VLOOKUP(Tabela1[[#This Row],[Nº]],Tabela13[#All],3,FALSE)</f>
        <v>SEHAB</v>
      </c>
      <c r="C372" s="2">
        <v>12</v>
      </c>
      <c r="D372" s="2" t="s">
        <v>15</v>
      </c>
      <c r="E372" s="2" t="s">
        <v>287</v>
      </c>
      <c r="F372" s="3">
        <v>28046601.920000002</v>
      </c>
    </row>
    <row r="373" spans="1:6">
      <c r="A373" s="2" t="s">
        <v>100</v>
      </c>
      <c r="B373" s="2" t="str">
        <f>VLOOKUP(Tabela1[[#This Row],[Nº]],Tabela13[#All],3,FALSE)</f>
        <v>SEHAB</v>
      </c>
      <c r="C373" s="2">
        <v>12</v>
      </c>
      <c r="D373" s="2" t="s">
        <v>15</v>
      </c>
      <c r="E373" s="2" t="s">
        <v>287</v>
      </c>
      <c r="F373" s="3">
        <v>3582932.15</v>
      </c>
    </row>
    <row r="374" spans="1:6">
      <c r="A374" s="2" t="s">
        <v>100</v>
      </c>
      <c r="B374" s="2" t="str">
        <f>VLOOKUP(Tabela1[[#This Row],[Nº]],Tabela13[#All],3,FALSE)</f>
        <v>SEHAB</v>
      </c>
      <c r="C374" s="2">
        <v>12</v>
      </c>
      <c r="D374" s="2" t="s">
        <v>15</v>
      </c>
      <c r="E374" s="2" t="s">
        <v>287</v>
      </c>
      <c r="F374" s="3">
        <v>4158312.33</v>
      </c>
    </row>
    <row r="375" spans="1:6">
      <c r="A375" s="2" t="s">
        <v>100</v>
      </c>
      <c r="B375" s="2" t="str">
        <f>VLOOKUP(Tabela1[[#This Row],[Nº]],Tabela13[#All],3,FALSE)</f>
        <v>SEHAB</v>
      </c>
      <c r="C375" s="2">
        <v>12</v>
      </c>
      <c r="D375" s="2" t="s">
        <v>15</v>
      </c>
      <c r="E375" s="2" t="s">
        <v>287</v>
      </c>
      <c r="F375" s="3">
        <v>12469.03</v>
      </c>
    </row>
    <row r="376" spans="1:6">
      <c r="A376" s="2" t="s">
        <v>100</v>
      </c>
      <c r="B376" s="2" t="str">
        <f>VLOOKUP(Tabela1[[#This Row],[Nº]],Tabela13[#All],3,FALSE)</f>
        <v>SEHAB</v>
      </c>
      <c r="C376" s="2">
        <v>12</v>
      </c>
      <c r="D376" s="2" t="s">
        <v>15</v>
      </c>
      <c r="E376" s="2" t="s">
        <v>287</v>
      </c>
      <c r="F376" s="3">
        <v>3748.19</v>
      </c>
    </row>
    <row r="377" spans="1:6">
      <c r="A377" s="2" t="s">
        <v>100</v>
      </c>
      <c r="B377" s="2" t="str">
        <f>VLOOKUP(Tabela1[[#This Row],[Nº]],Tabela13[#All],3,FALSE)</f>
        <v>SEHAB</v>
      </c>
      <c r="C377" s="2">
        <v>12</v>
      </c>
      <c r="D377" s="2" t="s">
        <v>15</v>
      </c>
      <c r="E377" s="2" t="s">
        <v>287</v>
      </c>
      <c r="F377" s="3">
        <v>601009.69999999995</v>
      </c>
    </row>
    <row r="378" spans="1:6">
      <c r="A378" s="2" t="s">
        <v>100</v>
      </c>
      <c r="B378" s="2" t="str">
        <f>VLOOKUP(Tabela1[[#This Row],[Nº]],Tabela13[#All],3,FALSE)</f>
        <v>SEHAB</v>
      </c>
      <c r="C378" s="2">
        <v>12</v>
      </c>
      <c r="D378" s="2" t="s">
        <v>15</v>
      </c>
      <c r="E378" s="2" t="s">
        <v>287</v>
      </c>
      <c r="F378" s="3">
        <v>148990.29999999999</v>
      </c>
    </row>
    <row r="379" spans="1:6">
      <c r="A379" s="2" t="s">
        <v>100</v>
      </c>
      <c r="B379" s="2" t="str">
        <f>VLOOKUP(Tabela1[[#This Row],[Nº]],Tabela13[#All],3,FALSE)</f>
        <v>SEHAB</v>
      </c>
      <c r="C379" s="2">
        <v>12</v>
      </c>
      <c r="D379" s="2" t="s">
        <v>15</v>
      </c>
      <c r="E379" s="2" t="s">
        <v>287</v>
      </c>
      <c r="F379" s="3">
        <v>420703.74</v>
      </c>
    </row>
    <row r="380" spans="1:6">
      <c r="A380" s="2" t="s">
        <v>100</v>
      </c>
      <c r="B380" s="2" t="str">
        <f>VLOOKUP(Tabela1[[#This Row],[Nº]],Tabela13[#All],3,FALSE)</f>
        <v>SEHAB</v>
      </c>
      <c r="C380" s="2">
        <v>12</v>
      </c>
      <c r="D380" s="2" t="s">
        <v>15</v>
      </c>
      <c r="E380" s="2" t="s">
        <v>287</v>
      </c>
      <c r="F380" s="3">
        <v>104292.43</v>
      </c>
    </row>
    <row r="381" spans="1:6">
      <c r="A381" s="2" t="s">
        <v>100</v>
      </c>
      <c r="B381" s="2" t="str">
        <f>VLOOKUP(Tabela1[[#This Row],[Nº]],Tabela13[#All],3,FALSE)</f>
        <v>SEHAB</v>
      </c>
      <c r="C381" s="2">
        <v>12</v>
      </c>
      <c r="D381" s="2" t="s">
        <v>15</v>
      </c>
      <c r="E381" s="2" t="s">
        <v>287</v>
      </c>
      <c r="F381" s="3">
        <v>490597.38</v>
      </c>
    </row>
    <row r="382" spans="1:6">
      <c r="A382" s="2" t="s">
        <v>100</v>
      </c>
      <c r="B382" s="2" t="str">
        <f>VLOOKUP(Tabela1[[#This Row],[Nº]],Tabela13[#All],3,FALSE)</f>
        <v>SEHAB</v>
      </c>
      <c r="C382" s="2">
        <v>12</v>
      </c>
      <c r="D382" s="2" t="s">
        <v>15</v>
      </c>
      <c r="E382" s="2" t="s">
        <v>287</v>
      </c>
      <c r="F382" s="3">
        <v>121619.07</v>
      </c>
    </row>
    <row r="383" spans="1:6">
      <c r="A383" s="2" t="s">
        <v>100</v>
      </c>
      <c r="B383" s="2" t="str">
        <f>VLOOKUP(Tabela1[[#This Row],[Nº]],Tabela13[#All],3,FALSE)</f>
        <v>SEHAB</v>
      </c>
      <c r="C383" s="2">
        <v>12</v>
      </c>
      <c r="D383" s="2" t="s">
        <v>15</v>
      </c>
      <c r="E383" s="2" t="s">
        <v>287</v>
      </c>
      <c r="F383" s="3">
        <v>914511.71</v>
      </c>
    </row>
    <row r="384" spans="1:6">
      <c r="A384" s="2" t="s">
        <v>100</v>
      </c>
      <c r="B384" s="2" t="str">
        <f>VLOOKUP(Tabela1[[#This Row],[Nº]],Tabela13[#All],3,FALSE)</f>
        <v>SEHAB</v>
      </c>
      <c r="C384" s="2">
        <v>12</v>
      </c>
      <c r="D384" s="2" t="s">
        <v>15</v>
      </c>
      <c r="E384" s="2" t="s">
        <v>287</v>
      </c>
      <c r="F384" s="3">
        <v>197260.15</v>
      </c>
    </row>
    <row r="385" spans="1:6">
      <c r="A385" s="2" t="s">
        <v>100</v>
      </c>
      <c r="B385" s="2" t="str">
        <f>VLOOKUP(Tabela1[[#This Row],[Nº]],Tabela13[#All],3,FALSE)</f>
        <v>SEHAB</v>
      </c>
      <c r="C385" s="2">
        <v>12</v>
      </c>
      <c r="D385" s="2" t="s">
        <v>15</v>
      </c>
      <c r="E385" s="2" t="s">
        <v>287</v>
      </c>
      <c r="F385" s="3">
        <v>0</v>
      </c>
    </row>
    <row r="386" spans="1:6">
      <c r="A386" s="2" t="s">
        <v>100</v>
      </c>
      <c r="B386" s="2" t="str">
        <f>VLOOKUP(Tabela1[[#This Row],[Nº]],Tabela13[#All],3,FALSE)</f>
        <v>SEHAB</v>
      </c>
      <c r="C386" s="2">
        <v>12</v>
      </c>
      <c r="D386" s="2" t="s">
        <v>15</v>
      </c>
      <c r="E386" s="2" t="s">
        <v>287</v>
      </c>
      <c r="F386" s="3">
        <v>0</v>
      </c>
    </row>
    <row r="387" spans="1:6">
      <c r="A387" s="2" t="s">
        <v>100</v>
      </c>
      <c r="B387" s="2" t="str">
        <f>VLOOKUP(Tabela1[[#This Row],[Nº]],Tabela13[#All],3,FALSE)</f>
        <v>SEHAB</v>
      </c>
      <c r="C387" s="2">
        <v>12</v>
      </c>
      <c r="D387" s="2" t="s">
        <v>15</v>
      </c>
      <c r="E387" s="2" t="s">
        <v>287</v>
      </c>
      <c r="F387" s="3">
        <v>649639.53</v>
      </c>
    </row>
    <row r="388" spans="1:6">
      <c r="A388" s="2" t="s">
        <v>100</v>
      </c>
      <c r="B388" s="2" t="str">
        <f>VLOOKUP(Tabela1[[#This Row],[Nº]],Tabela13[#All],3,FALSE)</f>
        <v>SEHAB</v>
      </c>
      <c r="C388" s="2">
        <v>12</v>
      </c>
      <c r="D388" s="2" t="s">
        <v>15</v>
      </c>
      <c r="E388" s="2" t="s">
        <v>287</v>
      </c>
      <c r="F388" s="3">
        <v>47488.639999999999</v>
      </c>
    </row>
    <row r="389" spans="1:6">
      <c r="A389" s="2" t="s">
        <v>100</v>
      </c>
      <c r="B389" s="2" t="str">
        <f>VLOOKUP(Tabela1[[#This Row],[Nº]],Tabela13[#All],3,FALSE)</f>
        <v>SEHAB</v>
      </c>
      <c r="C389" s="2">
        <v>12</v>
      </c>
      <c r="D389" s="2" t="s">
        <v>15</v>
      </c>
      <c r="E389" s="2" t="s">
        <v>287</v>
      </c>
      <c r="F389" s="3">
        <v>4447288.45</v>
      </c>
    </row>
    <row r="390" spans="1:6">
      <c r="A390" s="2" t="s">
        <v>100</v>
      </c>
      <c r="B390" s="2" t="str">
        <f>VLOOKUP(Tabela1[[#This Row],[Nº]],Tabela13[#All],3,FALSE)</f>
        <v>SEHAB</v>
      </c>
      <c r="C390" s="2">
        <v>12</v>
      </c>
      <c r="D390" s="2" t="s">
        <v>15</v>
      </c>
      <c r="E390" s="2" t="s">
        <v>287</v>
      </c>
      <c r="F390" s="3">
        <v>325096.73</v>
      </c>
    </row>
    <row r="391" spans="1:6">
      <c r="A391" s="2" t="s">
        <v>100</v>
      </c>
      <c r="B391" s="2" t="str">
        <f>VLOOKUP(Tabela1[[#This Row],[Nº]],Tabela13[#All],3,FALSE)</f>
        <v>SEHAB</v>
      </c>
      <c r="C391" s="2">
        <v>12</v>
      </c>
      <c r="D391" s="2" t="s">
        <v>15</v>
      </c>
      <c r="E391" s="2" t="s">
        <v>287</v>
      </c>
      <c r="F391" s="3">
        <v>0</v>
      </c>
    </row>
    <row r="392" spans="1:6">
      <c r="A392" s="2" t="s">
        <v>100</v>
      </c>
      <c r="B392" s="2" t="str">
        <f>VLOOKUP(Tabela1[[#This Row],[Nº]],Tabela13[#All],3,FALSE)</f>
        <v>SEHAB</v>
      </c>
      <c r="C392" s="2">
        <v>12</v>
      </c>
      <c r="D392" s="2" t="s">
        <v>15</v>
      </c>
      <c r="E392" s="2" t="s">
        <v>287</v>
      </c>
      <c r="F392" s="3">
        <v>93744.46</v>
      </c>
    </row>
    <row r="393" spans="1:6">
      <c r="A393" s="2" t="s">
        <v>100</v>
      </c>
      <c r="B393" s="2" t="str">
        <f>VLOOKUP(Tabela1[[#This Row],[Nº]],Tabela13[#All],3,FALSE)</f>
        <v>SEHAB</v>
      </c>
      <c r="C393" s="2">
        <v>12</v>
      </c>
      <c r="D393" s="2" t="s">
        <v>15</v>
      </c>
      <c r="E393" s="2" t="s">
        <v>287</v>
      </c>
      <c r="F393" s="3">
        <v>0</v>
      </c>
    </row>
    <row r="394" spans="1:6">
      <c r="A394" s="2" t="s">
        <v>100</v>
      </c>
      <c r="B394" s="2" t="str">
        <f>VLOOKUP(Tabela1[[#This Row],[Nº]],Tabela13[#All],3,FALSE)</f>
        <v>SEHAB</v>
      </c>
      <c r="C394" s="2">
        <v>12</v>
      </c>
      <c r="D394" s="2" t="s">
        <v>15</v>
      </c>
      <c r="E394" s="2" t="s">
        <v>287</v>
      </c>
      <c r="F394" s="3">
        <v>4824.05</v>
      </c>
    </row>
    <row r="395" spans="1:6">
      <c r="A395" s="2" t="s">
        <v>100</v>
      </c>
      <c r="B395" s="2" t="str">
        <f>VLOOKUP(Tabela1[[#This Row],[Nº]],Tabela13[#All],3,FALSE)</f>
        <v>SEHAB</v>
      </c>
      <c r="C395" s="2">
        <v>12</v>
      </c>
      <c r="D395" s="2" t="s">
        <v>15</v>
      </c>
      <c r="E395" s="2" t="s">
        <v>287</v>
      </c>
      <c r="F395" s="3">
        <v>0</v>
      </c>
    </row>
    <row r="396" spans="1:6">
      <c r="A396" s="2" t="s">
        <v>100</v>
      </c>
      <c r="B396" s="2" t="str">
        <f>VLOOKUP(Tabela1[[#This Row],[Nº]],Tabela13[#All],3,FALSE)</f>
        <v>SEHAB</v>
      </c>
      <c r="C396" s="2">
        <v>12</v>
      </c>
      <c r="D396" s="2" t="s">
        <v>15</v>
      </c>
      <c r="E396" s="2" t="s">
        <v>287</v>
      </c>
      <c r="F396" s="3">
        <v>0</v>
      </c>
    </row>
    <row r="397" spans="1:6">
      <c r="A397" s="2" t="s">
        <v>100</v>
      </c>
      <c r="B397" s="2" t="str">
        <f>VLOOKUP(Tabela1[[#This Row],[Nº]],Tabela13[#All],3,FALSE)</f>
        <v>SEHAB</v>
      </c>
      <c r="C397" s="2">
        <v>12</v>
      </c>
      <c r="D397" s="2" t="s">
        <v>15</v>
      </c>
      <c r="E397" s="2" t="s">
        <v>287</v>
      </c>
      <c r="F397" s="3">
        <v>972378.16</v>
      </c>
    </row>
    <row r="398" spans="1:6">
      <c r="A398" s="2" t="s">
        <v>100</v>
      </c>
      <c r="B398" s="2" t="str">
        <f>VLOOKUP(Tabela1[[#This Row],[Nº]],Tabela13[#All],3,FALSE)</f>
        <v>SEHAB</v>
      </c>
      <c r="C398" s="2">
        <v>12</v>
      </c>
      <c r="D398" s="2" t="s">
        <v>15</v>
      </c>
      <c r="E398" s="2" t="s">
        <v>287</v>
      </c>
      <c r="F398" s="3">
        <v>80349.039999999994</v>
      </c>
    </row>
    <row r="399" spans="1:6">
      <c r="A399" s="2" t="s">
        <v>100</v>
      </c>
      <c r="B399" s="2" t="str">
        <f>VLOOKUP(Tabela1[[#This Row],[Nº]],Tabela13[#All],3,FALSE)</f>
        <v>SEHAB</v>
      </c>
      <c r="C399" s="2">
        <v>12</v>
      </c>
      <c r="D399" s="2" t="s">
        <v>15</v>
      </c>
      <c r="E399" s="2" t="s">
        <v>287</v>
      </c>
      <c r="F399" s="3">
        <v>2573885.54</v>
      </c>
    </row>
    <row r="400" spans="1:6">
      <c r="A400" s="2" t="s">
        <v>100</v>
      </c>
      <c r="B400" s="2" t="str">
        <f>VLOOKUP(Tabela1[[#This Row],[Nº]],Tabela13[#All],3,FALSE)</f>
        <v>SEHAB</v>
      </c>
      <c r="C400" s="2">
        <v>12</v>
      </c>
      <c r="D400" s="2" t="s">
        <v>15</v>
      </c>
      <c r="E400" s="2" t="s">
        <v>287</v>
      </c>
      <c r="F400" s="3">
        <v>234661</v>
      </c>
    </row>
    <row r="401" spans="1:6">
      <c r="A401" s="2" t="s">
        <v>100</v>
      </c>
      <c r="B401" s="2" t="str">
        <f>VLOOKUP(Tabela1[[#This Row],[Nº]],Tabela13[#All],3,FALSE)</f>
        <v>SEHAB</v>
      </c>
      <c r="C401" s="2">
        <v>12</v>
      </c>
      <c r="D401" s="2" t="s">
        <v>15</v>
      </c>
      <c r="E401" s="2" t="s">
        <v>288</v>
      </c>
      <c r="F401" s="3">
        <v>452885.7</v>
      </c>
    </row>
    <row r="402" spans="1:6">
      <c r="A402" s="2" t="s">
        <v>100</v>
      </c>
      <c r="B402" s="2" t="str">
        <f>VLOOKUP(Tabela1[[#This Row],[Nº]],Tabela13[#All],3,FALSE)</f>
        <v>SEHAB</v>
      </c>
      <c r="C402" s="2">
        <v>12</v>
      </c>
      <c r="D402" s="2" t="s">
        <v>15</v>
      </c>
      <c r="E402" s="2" t="s">
        <v>288</v>
      </c>
      <c r="F402" s="3">
        <v>609727.4</v>
      </c>
    </row>
    <row r="403" spans="1:6">
      <c r="A403" s="2" t="s">
        <v>100</v>
      </c>
      <c r="B403" s="2" t="str">
        <f>VLOOKUP(Tabela1[[#This Row],[Nº]],Tabela13[#All],3,FALSE)</f>
        <v>SEHAB</v>
      </c>
      <c r="C403" s="2">
        <v>12</v>
      </c>
      <c r="D403" s="2" t="s">
        <v>15</v>
      </c>
      <c r="E403" s="2" t="s">
        <v>288</v>
      </c>
      <c r="F403" s="3">
        <v>539409.26</v>
      </c>
    </row>
    <row r="404" spans="1:6">
      <c r="A404" s="2" t="s">
        <v>100</v>
      </c>
      <c r="B404" s="2" t="str">
        <f>VLOOKUP(Tabela1[[#This Row],[Nº]],Tabela13[#All],3,FALSE)</f>
        <v>SEHAB</v>
      </c>
      <c r="C404" s="2">
        <v>12</v>
      </c>
      <c r="D404" s="2" t="s">
        <v>15</v>
      </c>
      <c r="E404" s="2" t="s">
        <v>288</v>
      </c>
      <c r="F404" s="3">
        <v>855386.62</v>
      </c>
    </row>
    <row r="405" spans="1:6">
      <c r="A405" s="2" t="s">
        <v>100</v>
      </c>
      <c r="B405" s="2" t="str">
        <f>VLOOKUP(Tabela1[[#This Row],[Nº]],Tabela13[#All],3,FALSE)</f>
        <v>SEHAB</v>
      </c>
      <c r="C405" s="2">
        <v>12</v>
      </c>
      <c r="D405" s="2" t="s">
        <v>15</v>
      </c>
      <c r="E405" s="2" t="s">
        <v>288</v>
      </c>
      <c r="F405" s="3">
        <v>323233.31</v>
      </c>
    </row>
    <row r="406" spans="1:6">
      <c r="A406" s="2" t="s">
        <v>100</v>
      </c>
      <c r="B406" s="2" t="str">
        <f>VLOOKUP(Tabela1[[#This Row],[Nº]],Tabela13[#All],3,FALSE)</f>
        <v>SEHAB</v>
      </c>
      <c r="C406" s="2">
        <v>12</v>
      </c>
      <c r="D406" s="2" t="s">
        <v>15</v>
      </c>
      <c r="E406" s="2" t="s">
        <v>288</v>
      </c>
      <c r="F406" s="3">
        <v>0</v>
      </c>
    </row>
    <row r="407" spans="1:6">
      <c r="A407" s="2" t="s">
        <v>100</v>
      </c>
      <c r="B407" s="2" t="str">
        <f>VLOOKUP(Tabela1[[#This Row],[Nº]],Tabela13[#All],3,FALSE)</f>
        <v>SEHAB</v>
      </c>
      <c r="C407" s="2">
        <v>12</v>
      </c>
      <c r="D407" s="2" t="s">
        <v>15</v>
      </c>
      <c r="E407" s="2" t="s">
        <v>288</v>
      </c>
      <c r="F407" s="3">
        <v>490926.41</v>
      </c>
    </row>
    <row r="408" spans="1:6">
      <c r="A408" s="2" t="s">
        <v>100</v>
      </c>
      <c r="B408" s="2" t="str">
        <f>VLOOKUP(Tabela1[[#This Row],[Nº]],Tabela13[#All],3,FALSE)</f>
        <v>SEHAB</v>
      </c>
      <c r="C408" s="2">
        <v>12</v>
      </c>
      <c r="D408" s="2" t="s">
        <v>15</v>
      </c>
      <c r="E408" s="2" t="s">
        <v>288</v>
      </c>
      <c r="F408" s="3">
        <v>569558.15</v>
      </c>
    </row>
    <row r="409" spans="1:6">
      <c r="A409" s="2" t="s">
        <v>100</v>
      </c>
      <c r="B409" s="2" t="str">
        <f>VLOOKUP(Tabela1[[#This Row],[Nº]],Tabela13[#All],3,FALSE)</f>
        <v>SEHAB</v>
      </c>
      <c r="C409" s="2">
        <v>12</v>
      </c>
      <c r="D409" s="2" t="s">
        <v>15</v>
      </c>
      <c r="E409" s="2" t="s">
        <v>288</v>
      </c>
      <c r="F409" s="3">
        <v>9091250.7400000002</v>
      </c>
    </row>
    <row r="410" spans="1:6">
      <c r="A410" s="2" t="s">
        <v>100</v>
      </c>
      <c r="B410" s="2" t="str">
        <f>VLOOKUP(Tabela1[[#This Row],[Nº]],Tabela13[#All],3,FALSE)</f>
        <v>SEHAB</v>
      </c>
      <c r="C410" s="2">
        <v>12</v>
      </c>
      <c r="D410" s="2" t="s">
        <v>15</v>
      </c>
      <c r="E410" s="2" t="s">
        <v>288</v>
      </c>
      <c r="F410" s="3">
        <v>12418427.77</v>
      </c>
    </row>
    <row r="411" spans="1:6">
      <c r="A411" s="2" t="s">
        <v>100</v>
      </c>
      <c r="B411" s="2" t="str">
        <f>VLOOKUP(Tabela1[[#This Row],[Nº]],Tabela13[#All],3,FALSE)</f>
        <v>SEHAB</v>
      </c>
      <c r="C411" s="2">
        <v>12</v>
      </c>
      <c r="D411" s="2" t="s">
        <v>15</v>
      </c>
      <c r="E411" s="2" t="s">
        <v>288</v>
      </c>
      <c r="F411" s="3">
        <v>60207.28</v>
      </c>
    </row>
    <row r="412" spans="1:6">
      <c r="A412" s="2" t="s">
        <v>100</v>
      </c>
      <c r="B412" s="2" t="str">
        <f>VLOOKUP(Tabela1[[#This Row],[Nº]],Tabela13[#All],3,FALSE)</f>
        <v>SEHAB</v>
      </c>
      <c r="C412" s="2">
        <v>12</v>
      </c>
      <c r="D412" s="2" t="s">
        <v>15</v>
      </c>
      <c r="E412" s="2" t="s">
        <v>288</v>
      </c>
      <c r="F412" s="3">
        <v>431478.46</v>
      </c>
    </row>
    <row r="413" spans="1:6">
      <c r="A413" s="2" t="s">
        <v>100</v>
      </c>
      <c r="B413" s="2" t="str">
        <f>VLOOKUP(Tabela1[[#This Row],[Nº]],Tabela13[#All],3,FALSE)</f>
        <v>SEHAB</v>
      </c>
      <c r="C413" s="2">
        <v>12</v>
      </c>
      <c r="D413" s="2" t="s">
        <v>15</v>
      </c>
      <c r="E413" s="2" t="s">
        <v>288</v>
      </c>
      <c r="F413" s="3">
        <v>500465.14</v>
      </c>
    </row>
    <row r="414" spans="1:6">
      <c r="A414" s="2" t="s">
        <v>100</v>
      </c>
      <c r="B414" s="2" t="str">
        <f>VLOOKUP(Tabela1[[#This Row],[Nº]],Tabela13[#All],3,FALSE)</f>
        <v>SEHAB</v>
      </c>
      <c r="C414" s="2">
        <v>12</v>
      </c>
      <c r="D414" s="2" t="s">
        <v>15</v>
      </c>
      <c r="E414" s="2" t="s">
        <v>288</v>
      </c>
      <c r="F414" s="3">
        <v>919577.49</v>
      </c>
    </row>
    <row r="415" spans="1:6">
      <c r="A415" s="2" t="s">
        <v>100</v>
      </c>
      <c r="B415" s="2" t="str">
        <f>VLOOKUP(Tabela1[[#This Row],[Nº]],Tabela13[#All],3,FALSE)</f>
        <v>SEHAB</v>
      </c>
      <c r="C415" s="2">
        <v>12</v>
      </c>
      <c r="D415" s="2" t="s">
        <v>15</v>
      </c>
      <c r="E415" s="2" t="s">
        <v>288</v>
      </c>
      <c r="F415" s="3">
        <v>1048437.51</v>
      </c>
    </row>
    <row r="416" spans="1:6">
      <c r="A416" s="2" t="s">
        <v>100</v>
      </c>
      <c r="B416" s="2" t="str">
        <f>VLOOKUP(Tabela1[[#This Row],[Nº]],Tabela13[#All],3,FALSE)</f>
        <v>SEHAB</v>
      </c>
      <c r="C416" s="2">
        <v>12</v>
      </c>
      <c r="D416" s="2" t="s">
        <v>15</v>
      </c>
      <c r="E416" s="2" t="s">
        <v>288</v>
      </c>
      <c r="F416" s="3">
        <v>0</v>
      </c>
    </row>
    <row r="417" spans="1:6">
      <c r="A417" s="2" t="s">
        <v>100</v>
      </c>
      <c r="B417" s="2" t="str">
        <f>VLOOKUP(Tabela1[[#This Row],[Nº]],Tabela13[#All],3,FALSE)</f>
        <v>SEHAB</v>
      </c>
      <c r="C417" s="2">
        <v>12</v>
      </c>
      <c r="D417" s="2" t="s">
        <v>15</v>
      </c>
      <c r="E417" s="2" t="s">
        <v>288</v>
      </c>
      <c r="F417" s="3">
        <v>239576.2</v>
      </c>
    </row>
    <row r="418" spans="1:6">
      <c r="A418" s="2" t="s">
        <v>100</v>
      </c>
      <c r="B418" s="2" t="str">
        <f>VLOOKUP(Tabela1[[#This Row],[Nº]],Tabela13[#All],3,FALSE)</f>
        <v>SEHAB</v>
      </c>
      <c r="C418" s="2">
        <v>12</v>
      </c>
      <c r="D418" s="2" t="s">
        <v>15</v>
      </c>
      <c r="E418" s="2" t="s">
        <v>288</v>
      </c>
      <c r="F418" s="3">
        <v>509762.81</v>
      </c>
    </row>
    <row r="419" spans="1:6">
      <c r="A419" s="2" t="s">
        <v>100</v>
      </c>
      <c r="B419" s="2" t="str">
        <f>VLOOKUP(Tabela1[[#This Row],[Nº]],Tabela13[#All],3,FALSE)</f>
        <v>SEHAB</v>
      </c>
      <c r="C419" s="2">
        <v>12</v>
      </c>
      <c r="D419" s="2" t="s">
        <v>15</v>
      </c>
      <c r="E419" s="2" t="s">
        <v>288</v>
      </c>
      <c r="F419" s="3">
        <v>3354765.44</v>
      </c>
    </row>
    <row r="420" spans="1:6">
      <c r="A420" s="2" t="s">
        <v>100</v>
      </c>
      <c r="B420" s="2" t="str">
        <f>VLOOKUP(Tabela1[[#This Row],[Nº]],Tabela13[#All],3,FALSE)</f>
        <v>SEHAB</v>
      </c>
      <c r="C420" s="2">
        <v>12</v>
      </c>
      <c r="D420" s="2" t="s">
        <v>15</v>
      </c>
      <c r="E420" s="2" t="s">
        <v>288</v>
      </c>
      <c r="F420" s="3">
        <v>2641746.6800000002</v>
      </c>
    </row>
    <row r="421" spans="1:6">
      <c r="A421" s="2" t="s">
        <v>100</v>
      </c>
      <c r="B421" s="2" t="str">
        <f>VLOOKUP(Tabela1[[#This Row],[Nº]],Tabela13[#All],3,FALSE)</f>
        <v>SEHAB</v>
      </c>
      <c r="C421" s="2">
        <v>12</v>
      </c>
      <c r="D421" s="2" t="s">
        <v>15</v>
      </c>
      <c r="E421" s="2" t="s">
        <v>288</v>
      </c>
      <c r="F421" s="3">
        <v>173797.61</v>
      </c>
    </row>
    <row r="422" spans="1:6">
      <c r="A422" s="2" t="s">
        <v>100</v>
      </c>
      <c r="B422" s="2" t="str">
        <f>VLOOKUP(Tabela1[[#This Row],[Nº]],Tabela13[#All],3,FALSE)</f>
        <v>SEHAB</v>
      </c>
      <c r="C422" s="2">
        <v>12</v>
      </c>
      <c r="D422" s="2" t="s">
        <v>15</v>
      </c>
      <c r="E422" s="2" t="s">
        <v>288</v>
      </c>
      <c r="F422" s="3">
        <v>72413.98</v>
      </c>
    </row>
    <row r="423" spans="1:6">
      <c r="A423" s="2" t="s">
        <v>100</v>
      </c>
      <c r="B423" s="2" t="str">
        <f>VLOOKUP(Tabela1[[#This Row],[Nº]],Tabela13[#All],3,FALSE)</f>
        <v>SEHAB</v>
      </c>
      <c r="C423" s="2">
        <v>12</v>
      </c>
      <c r="D423" s="2" t="s">
        <v>15</v>
      </c>
      <c r="E423" s="2" t="s">
        <v>288</v>
      </c>
      <c r="F423" s="3">
        <v>425045.11</v>
      </c>
    </row>
    <row r="424" spans="1:6">
      <c r="A424" s="2" t="s">
        <v>100</v>
      </c>
      <c r="B424" s="2" t="str">
        <f>VLOOKUP(Tabela1[[#This Row],[Nº]],Tabela13[#All],3,FALSE)</f>
        <v>SEHAB</v>
      </c>
      <c r="C424" s="2">
        <v>12</v>
      </c>
      <c r="D424" s="2" t="s">
        <v>15</v>
      </c>
      <c r="E424" s="2" t="s">
        <v>288</v>
      </c>
      <c r="F424" s="3">
        <v>637567.88</v>
      </c>
    </row>
    <row r="425" spans="1:6">
      <c r="A425" s="2" t="s">
        <v>100</v>
      </c>
      <c r="B425" s="2" t="str">
        <f>VLOOKUP(Tabela1[[#This Row],[Nº]],Tabela13[#All],3,FALSE)</f>
        <v>SEHAB</v>
      </c>
      <c r="C425" s="2">
        <v>12</v>
      </c>
      <c r="D425" s="2" t="s">
        <v>15</v>
      </c>
      <c r="E425" s="2" t="s">
        <v>288</v>
      </c>
      <c r="F425" s="3">
        <v>14658537</v>
      </c>
    </row>
    <row r="426" spans="1:6">
      <c r="A426" s="2" t="s">
        <v>100</v>
      </c>
      <c r="B426" s="2" t="str">
        <f>VLOOKUP(Tabela1[[#This Row],[Nº]],Tabela13[#All],3,FALSE)</f>
        <v>SEHAB</v>
      </c>
      <c r="C426" s="2">
        <v>12</v>
      </c>
      <c r="D426" s="2" t="s">
        <v>15</v>
      </c>
      <c r="E426" s="2" t="s">
        <v>288</v>
      </c>
      <c r="F426" s="3">
        <v>19094976.890000001</v>
      </c>
    </row>
    <row r="427" spans="1:6">
      <c r="A427" s="2" t="s">
        <v>100</v>
      </c>
      <c r="B427" s="2" t="str">
        <f>VLOOKUP(Tabela1[[#This Row],[Nº]],Tabela13[#All],3,FALSE)</f>
        <v>SEHAB</v>
      </c>
      <c r="C427" s="2">
        <v>12</v>
      </c>
      <c r="D427" s="2" t="s">
        <v>15</v>
      </c>
      <c r="E427" s="2" t="s">
        <v>288</v>
      </c>
      <c r="F427" s="3">
        <v>1304660.2</v>
      </c>
    </row>
    <row r="428" spans="1:6">
      <c r="A428" s="2" t="s">
        <v>100</v>
      </c>
      <c r="B428" s="2" t="str">
        <f>VLOOKUP(Tabela1[[#This Row],[Nº]],Tabela13[#All],3,FALSE)</f>
        <v>SEHAB</v>
      </c>
      <c r="C428" s="2">
        <v>12</v>
      </c>
      <c r="D428" s="2" t="s">
        <v>15</v>
      </c>
      <c r="E428" s="2" t="s">
        <v>288</v>
      </c>
      <c r="F428" s="3">
        <v>2300530.9700000002</v>
      </c>
    </row>
    <row r="429" spans="1:6">
      <c r="A429" s="2" t="s">
        <v>100</v>
      </c>
      <c r="B429" s="2" t="str">
        <f>VLOOKUP(Tabela1[[#This Row],[Nº]],Tabela13[#All],3,FALSE)</f>
        <v>SEHAB</v>
      </c>
      <c r="C429" s="2">
        <v>12</v>
      </c>
      <c r="D429" s="2" t="s">
        <v>15</v>
      </c>
      <c r="E429" s="2" t="s">
        <v>288</v>
      </c>
      <c r="F429" s="3">
        <v>414737.85</v>
      </c>
    </row>
    <row r="430" spans="1:6">
      <c r="A430" s="2" t="s">
        <v>100</v>
      </c>
      <c r="B430" s="2" t="str">
        <f>VLOOKUP(Tabela1[[#This Row],[Nº]],Tabela13[#All],3,FALSE)</f>
        <v>SEHAB</v>
      </c>
      <c r="C430" s="2">
        <v>12</v>
      </c>
      <c r="D430" s="2" t="s">
        <v>15</v>
      </c>
      <c r="E430" s="2" t="s">
        <v>288</v>
      </c>
      <c r="F430" s="3">
        <v>647869.31000000006</v>
      </c>
    </row>
    <row r="431" spans="1:6">
      <c r="A431" s="2" t="s">
        <v>100</v>
      </c>
      <c r="B431" s="2" t="str">
        <f>VLOOKUP(Tabela1[[#This Row],[Nº]],Tabela13[#All],3,FALSE)</f>
        <v>SEHAB</v>
      </c>
      <c r="C431" s="2">
        <v>12</v>
      </c>
      <c r="D431" s="2" t="s">
        <v>15</v>
      </c>
      <c r="E431" s="2" t="s">
        <v>288</v>
      </c>
      <c r="F431" s="3">
        <v>10596105.77</v>
      </c>
    </row>
    <row r="432" spans="1:6">
      <c r="A432" s="2" t="s">
        <v>100</v>
      </c>
      <c r="B432" s="2" t="str">
        <f>VLOOKUP(Tabela1[[#This Row],[Nº]],Tabela13[#All],3,FALSE)</f>
        <v>SEHAB</v>
      </c>
      <c r="C432" s="2">
        <v>12</v>
      </c>
      <c r="D432" s="2" t="s">
        <v>15</v>
      </c>
      <c r="E432" s="2" t="s">
        <v>288</v>
      </c>
      <c r="F432" s="3">
        <v>15603894.23</v>
      </c>
    </row>
    <row r="433" spans="1:6">
      <c r="A433" s="2" t="s">
        <v>100</v>
      </c>
      <c r="B433" s="2" t="str">
        <f>VLOOKUP(Tabela1[[#This Row],[Nº]],Tabela13[#All],3,FALSE)</f>
        <v>SEHAB</v>
      </c>
      <c r="C433" s="2">
        <v>12</v>
      </c>
      <c r="D433" s="2" t="s">
        <v>15</v>
      </c>
      <c r="E433" s="2" t="s">
        <v>288</v>
      </c>
      <c r="F433" s="3">
        <v>184518.7</v>
      </c>
    </row>
    <row r="434" spans="1:6">
      <c r="A434" s="2" t="s">
        <v>100</v>
      </c>
      <c r="B434" s="2" t="str">
        <f>VLOOKUP(Tabela1[[#This Row],[Nº]],Tabela13[#All],3,FALSE)</f>
        <v>SEHAB</v>
      </c>
      <c r="C434" s="2">
        <v>12</v>
      </c>
      <c r="D434" s="2" t="s">
        <v>15</v>
      </c>
      <c r="E434" s="2" t="s">
        <v>288</v>
      </c>
      <c r="F434" s="3">
        <v>35568</v>
      </c>
    </row>
    <row r="435" spans="1:6">
      <c r="A435" s="2" t="s">
        <v>100</v>
      </c>
      <c r="B435" s="2" t="str">
        <f>VLOOKUP(Tabela1[[#This Row],[Nº]],Tabela13[#All],3,FALSE)</f>
        <v>SEHAB</v>
      </c>
      <c r="C435" s="2">
        <v>12</v>
      </c>
      <c r="D435" s="2" t="s">
        <v>15</v>
      </c>
      <c r="E435" s="2" t="s">
        <v>288</v>
      </c>
      <c r="F435" s="3">
        <v>362592.06</v>
      </c>
    </row>
    <row r="436" spans="1:6">
      <c r="A436" s="2" t="s">
        <v>100</v>
      </c>
      <c r="B436" s="2" t="str">
        <f>VLOOKUP(Tabela1[[#This Row],[Nº]],Tabela13[#All],3,FALSE)</f>
        <v>SEHAB</v>
      </c>
      <c r="C436" s="2">
        <v>12</v>
      </c>
      <c r="D436" s="2" t="s">
        <v>15</v>
      </c>
      <c r="E436" s="2" t="s">
        <v>288</v>
      </c>
      <c r="F436" s="3">
        <v>613659.07999999996</v>
      </c>
    </row>
    <row r="437" spans="1:6">
      <c r="A437" s="2" t="s">
        <v>100</v>
      </c>
      <c r="B437" s="2" t="str">
        <f>VLOOKUP(Tabela1[[#This Row],[Nº]],Tabela13[#All],3,FALSE)</f>
        <v>SEHAB</v>
      </c>
      <c r="C437" s="2">
        <v>12</v>
      </c>
      <c r="D437" s="2" t="s">
        <v>15</v>
      </c>
      <c r="E437" s="2" t="s">
        <v>288</v>
      </c>
      <c r="F437" s="3">
        <v>0</v>
      </c>
    </row>
    <row r="438" spans="1:6">
      <c r="A438" s="2" t="s">
        <v>100</v>
      </c>
      <c r="B438" s="2" t="str">
        <f>VLOOKUP(Tabela1[[#This Row],[Nº]],Tabela13[#All],3,FALSE)</f>
        <v>SEHAB</v>
      </c>
      <c r="C438" s="2">
        <v>12</v>
      </c>
      <c r="D438" s="2" t="s">
        <v>15</v>
      </c>
      <c r="E438" s="2" t="s">
        <v>288</v>
      </c>
      <c r="F438" s="3">
        <v>2437920.1</v>
      </c>
    </row>
    <row r="439" spans="1:6">
      <c r="A439" s="2" t="s">
        <v>100</v>
      </c>
      <c r="B439" s="2" t="str">
        <f>VLOOKUP(Tabela1[[#This Row],[Nº]],Tabela13[#All],3,FALSE)</f>
        <v>SEHAB</v>
      </c>
      <c r="C439" s="2">
        <v>12</v>
      </c>
      <c r="D439" s="2" t="s">
        <v>15</v>
      </c>
      <c r="E439" s="2" t="s">
        <v>288</v>
      </c>
      <c r="F439" s="3">
        <v>4314502.67</v>
      </c>
    </row>
    <row r="440" spans="1:6" ht="30">
      <c r="A440" s="2" t="s">
        <v>100</v>
      </c>
      <c r="B440" s="2" t="str">
        <f>VLOOKUP(Tabela1[[#This Row],[Nº]],Tabela13[#All],3,FALSE)</f>
        <v>SEHAB</v>
      </c>
      <c r="C440" s="2">
        <v>13</v>
      </c>
      <c r="D440" s="2" t="s">
        <v>17</v>
      </c>
      <c r="E440" s="2" t="s">
        <v>264</v>
      </c>
      <c r="F440" s="3">
        <v>331599.46999999997</v>
      </c>
    </row>
    <row r="441" spans="1:6" ht="30">
      <c r="A441" s="2" t="s">
        <v>100</v>
      </c>
      <c r="B441" s="2" t="str">
        <f>VLOOKUP(Tabela1[[#This Row],[Nº]],Tabela13[#All],3,FALSE)</f>
        <v>SEHAB</v>
      </c>
      <c r="C441" s="2">
        <v>13</v>
      </c>
      <c r="D441" s="2" t="s">
        <v>17</v>
      </c>
      <c r="E441" s="2" t="s">
        <v>264</v>
      </c>
      <c r="F441" s="3">
        <v>221066.3</v>
      </c>
    </row>
    <row r="442" spans="1:6" ht="30">
      <c r="A442" s="2" t="s">
        <v>100</v>
      </c>
      <c r="B442" s="2" t="str">
        <f>VLOOKUP(Tabela1[[#This Row],[Nº]],Tabela13[#All],3,FALSE)</f>
        <v>SEHAB</v>
      </c>
      <c r="C442" s="2">
        <v>13</v>
      </c>
      <c r="D442" s="2" t="s">
        <v>17</v>
      </c>
      <c r="E442" s="2" t="s">
        <v>264</v>
      </c>
      <c r="F442" s="3">
        <v>3706966.76</v>
      </c>
    </row>
    <row r="443" spans="1:6" ht="30">
      <c r="A443" s="2" t="s">
        <v>100</v>
      </c>
      <c r="B443" s="2" t="str">
        <f>VLOOKUP(Tabela1[[#This Row],[Nº]],Tabela13[#All],3,FALSE)</f>
        <v>SEHAB</v>
      </c>
      <c r="C443" s="2">
        <v>13</v>
      </c>
      <c r="D443" s="2" t="s">
        <v>17</v>
      </c>
      <c r="E443" s="2" t="s">
        <v>264</v>
      </c>
      <c r="F443" s="3">
        <v>62889.93</v>
      </c>
    </row>
    <row r="444" spans="1:6" ht="30">
      <c r="A444" s="2" t="s">
        <v>100</v>
      </c>
      <c r="B444" s="2" t="str">
        <f>VLOOKUP(Tabela1[[#This Row],[Nº]],Tabela13[#All],3,FALSE)</f>
        <v>SEHAB</v>
      </c>
      <c r="C444" s="2">
        <v>13</v>
      </c>
      <c r="D444" s="2" t="s">
        <v>17</v>
      </c>
      <c r="E444" s="2" t="s">
        <v>289</v>
      </c>
      <c r="F444" s="3">
        <v>1505359.25</v>
      </c>
    </row>
    <row r="445" spans="1:6" ht="30">
      <c r="A445" s="2" t="s">
        <v>100</v>
      </c>
      <c r="B445" s="2" t="str">
        <f>VLOOKUP(Tabela1[[#This Row],[Nº]],Tabela13[#All],3,FALSE)</f>
        <v>SEHAB</v>
      </c>
      <c r="C445" s="2">
        <v>13</v>
      </c>
      <c r="D445" s="2" t="s">
        <v>17</v>
      </c>
      <c r="E445" s="2" t="s">
        <v>289</v>
      </c>
      <c r="F445" s="3">
        <v>295532.84999999998</v>
      </c>
    </row>
    <row r="446" spans="1:6" ht="30">
      <c r="A446" s="2" t="s">
        <v>100</v>
      </c>
      <c r="B446" s="2" t="str">
        <f>VLOOKUP(Tabela1[[#This Row],[Nº]],Tabela13[#All],3,FALSE)</f>
        <v>SEHAB</v>
      </c>
      <c r="C446" s="2">
        <v>13</v>
      </c>
      <c r="D446" s="2" t="s">
        <v>17</v>
      </c>
      <c r="E446" s="2" t="s">
        <v>289</v>
      </c>
      <c r="F446" s="3">
        <v>8257499.3399999999</v>
      </c>
    </row>
    <row r="447" spans="1:6" ht="30">
      <c r="A447" s="2" t="s">
        <v>100</v>
      </c>
      <c r="B447" s="2" t="str">
        <f>VLOOKUP(Tabela1[[#This Row],[Nº]],Tabela13[#All],3,FALSE)</f>
        <v>SEHAB</v>
      </c>
      <c r="C447" s="2">
        <v>13</v>
      </c>
      <c r="D447" s="2" t="s">
        <v>17</v>
      </c>
      <c r="E447" s="2" t="s">
        <v>289</v>
      </c>
      <c r="F447" s="3">
        <v>2188237.29</v>
      </c>
    </row>
    <row r="448" spans="1:6" ht="30">
      <c r="A448" s="2" t="s">
        <v>100</v>
      </c>
      <c r="B448" s="2" t="str">
        <f>VLOOKUP(Tabela1[[#This Row],[Nº]],Tabela13[#All],3,FALSE)</f>
        <v>SEHAB</v>
      </c>
      <c r="C448" s="2">
        <v>13</v>
      </c>
      <c r="D448" s="2" t="s">
        <v>17</v>
      </c>
      <c r="E448" s="2" t="s">
        <v>290</v>
      </c>
      <c r="F448" s="3">
        <v>1049981.67</v>
      </c>
    </row>
    <row r="449" spans="1:6" ht="30">
      <c r="A449" s="2" t="s">
        <v>100</v>
      </c>
      <c r="B449" s="2" t="str">
        <f>VLOOKUP(Tabela1[[#This Row],[Nº]],Tabela13[#All],3,FALSE)</f>
        <v>SEHAB</v>
      </c>
      <c r="C449" s="2">
        <v>13</v>
      </c>
      <c r="D449" s="2" t="s">
        <v>17</v>
      </c>
      <c r="E449" s="2" t="s">
        <v>291</v>
      </c>
      <c r="F449" s="3">
        <v>3039327.46</v>
      </c>
    </row>
    <row r="450" spans="1:6" ht="30">
      <c r="A450" s="2" t="s">
        <v>100</v>
      </c>
      <c r="B450" s="2" t="str">
        <f>VLOOKUP(Tabela1[[#This Row],[Nº]],Tabela13[#All],3,FALSE)</f>
        <v>SEHAB</v>
      </c>
      <c r="C450" s="2">
        <v>13</v>
      </c>
      <c r="D450" s="2" t="s">
        <v>17</v>
      </c>
      <c r="E450" s="2" t="s">
        <v>276</v>
      </c>
      <c r="F450" s="3">
        <v>2670377.31</v>
      </c>
    </row>
    <row r="451" spans="1:6" ht="30">
      <c r="A451" s="2" t="s">
        <v>100</v>
      </c>
      <c r="B451" s="2" t="str">
        <f>VLOOKUP(Tabela1[[#This Row],[Nº]],Tabela13[#All],3,FALSE)</f>
        <v>SEHAB</v>
      </c>
      <c r="C451" s="2">
        <v>13</v>
      </c>
      <c r="D451" s="2" t="s">
        <v>17</v>
      </c>
      <c r="E451" s="2" t="s">
        <v>276</v>
      </c>
      <c r="F451" s="3">
        <v>318292.37</v>
      </c>
    </row>
    <row r="452" spans="1:6" ht="30">
      <c r="A452" s="2" t="s">
        <v>100</v>
      </c>
      <c r="B452" s="2" t="str">
        <f>VLOOKUP(Tabela1[[#This Row],[Nº]],Tabela13[#All],3,FALSE)</f>
        <v>SEHAB</v>
      </c>
      <c r="C452" s="2">
        <v>13</v>
      </c>
      <c r="D452" s="2" t="s">
        <v>17</v>
      </c>
      <c r="E452" s="2" t="s">
        <v>276</v>
      </c>
      <c r="F452" s="3">
        <v>72486.81</v>
      </c>
    </row>
    <row r="453" spans="1:6" ht="30">
      <c r="A453" s="2" t="s">
        <v>100</v>
      </c>
      <c r="B453" s="2" t="str">
        <f>VLOOKUP(Tabela1[[#This Row],[Nº]],Tabela13[#All],3,FALSE)</f>
        <v>SEHAB</v>
      </c>
      <c r="C453" s="2">
        <v>13</v>
      </c>
      <c r="D453" s="2" t="s">
        <v>17</v>
      </c>
      <c r="E453" s="2" t="s">
        <v>276</v>
      </c>
      <c r="F453" s="3">
        <v>900196.09</v>
      </c>
    </row>
    <row r="454" spans="1:6" ht="30">
      <c r="A454" s="2" t="s">
        <v>100</v>
      </c>
      <c r="B454" s="2" t="str">
        <f>VLOOKUP(Tabela1[[#This Row],[Nº]],Tabela13[#All],3,FALSE)</f>
        <v>SEHAB</v>
      </c>
      <c r="C454" s="2">
        <v>13</v>
      </c>
      <c r="D454" s="2" t="s">
        <v>17</v>
      </c>
      <c r="E454" s="2" t="s">
        <v>276</v>
      </c>
      <c r="F454" s="3">
        <v>241779.53</v>
      </c>
    </row>
    <row r="455" spans="1:6" ht="30">
      <c r="A455" s="2" t="s">
        <v>100</v>
      </c>
      <c r="B455" s="2" t="str">
        <f>VLOOKUP(Tabela1[[#This Row],[Nº]],Tabela13[#All],3,FALSE)</f>
        <v>SEHAB</v>
      </c>
      <c r="C455" s="2">
        <v>13</v>
      </c>
      <c r="D455" s="2" t="s">
        <v>17</v>
      </c>
      <c r="E455" s="2" t="s">
        <v>276</v>
      </c>
      <c r="F455" s="3">
        <v>0</v>
      </c>
    </row>
    <row r="456" spans="1:6" ht="30">
      <c r="A456" s="2" t="s">
        <v>100</v>
      </c>
      <c r="B456" s="2" t="str">
        <f>VLOOKUP(Tabela1[[#This Row],[Nº]],Tabela13[#All],3,FALSE)</f>
        <v>SEHAB</v>
      </c>
      <c r="C456" s="2">
        <v>13</v>
      </c>
      <c r="D456" s="2" t="s">
        <v>17</v>
      </c>
      <c r="E456" s="2" t="s">
        <v>276</v>
      </c>
      <c r="F456" s="3">
        <v>1533990.93</v>
      </c>
    </row>
    <row r="457" spans="1:6" ht="30">
      <c r="A457" s="2" t="s">
        <v>100</v>
      </c>
      <c r="B457" s="2" t="str">
        <f>VLOOKUP(Tabela1[[#This Row],[Nº]],Tabela13[#All],3,FALSE)</f>
        <v>SEHAB</v>
      </c>
      <c r="C457" s="2">
        <v>13</v>
      </c>
      <c r="D457" s="2" t="s">
        <v>17</v>
      </c>
      <c r="E457" s="2" t="s">
        <v>276</v>
      </c>
      <c r="F457" s="3">
        <v>190521.66</v>
      </c>
    </row>
    <row r="458" spans="1:6" ht="30">
      <c r="A458" s="2" t="s">
        <v>100</v>
      </c>
      <c r="B458" s="2" t="str">
        <f>VLOOKUP(Tabela1[[#This Row],[Nº]],Tabela13[#All],3,FALSE)</f>
        <v>SEHAB</v>
      </c>
      <c r="C458" s="2">
        <v>13</v>
      </c>
      <c r="D458" s="2" t="s">
        <v>17</v>
      </c>
      <c r="E458" s="2" t="s">
        <v>276</v>
      </c>
      <c r="F458" s="3">
        <v>4977584.62</v>
      </c>
    </row>
    <row r="459" spans="1:6" ht="30">
      <c r="A459" s="2" t="s">
        <v>100</v>
      </c>
      <c r="B459" s="2" t="str">
        <f>VLOOKUP(Tabela1[[#This Row],[Nº]],Tabela13[#All],3,FALSE)</f>
        <v>SEHAB</v>
      </c>
      <c r="C459" s="2">
        <v>13</v>
      </c>
      <c r="D459" s="2" t="s">
        <v>17</v>
      </c>
      <c r="E459" s="2" t="s">
        <v>276</v>
      </c>
      <c r="F459" s="3">
        <v>887064.97</v>
      </c>
    </row>
    <row r="460" spans="1:6" ht="30">
      <c r="A460" s="2" t="s">
        <v>100</v>
      </c>
      <c r="B460" s="2" t="str">
        <f>VLOOKUP(Tabela1[[#This Row],[Nº]],Tabela13[#All],3,FALSE)</f>
        <v>SEHAB</v>
      </c>
      <c r="C460" s="2">
        <v>13</v>
      </c>
      <c r="D460" s="2" t="s">
        <v>17</v>
      </c>
      <c r="E460" s="2" t="s">
        <v>276</v>
      </c>
      <c r="F460" s="3">
        <v>313823.63</v>
      </c>
    </row>
    <row r="461" spans="1:6" ht="30">
      <c r="A461" s="2" t="s">
        <v>100</v>
      </c>
      <c r="B461" s="2" t="str">
        <f>VLOOKUP(Tabela1[[#This Row],[Nº]],Tabela13[#All],3,FALSE)</f>
        <v>SEHAB</v>
      </c>
      <c r="C461" s="2">
        <v>13</v>
      </c>
      <c r="D461" s="2" t="s">
        <v>17</v>
      </c>
      <c r="E461" s="2" t="s">
        <v>276</v>
      </c>
      <c r="F461" s="3">
        <v>10264.4</v>
      </c>
    </row>
    <row r="462" spans="1:6" ht="30">
      <c r="A462" s="2" t="s">
        <v>100</v>
      </c>
      <c r="B462" s="2" t="str">
        <f>VLOOKUP(Tabela1[[#This Row],[Nº]],Tabela13[#All],3,FALSE)</f>
        <v>SEHAB</v>
      </c>
      <c r="C462" s="2">
        <v>13</v>
      </c>
      <c r="D462" s="2" t="s">
        <v>17</v>
      </c>
      <c r="E462" s="2" t="s">
        <v>276</v>
      </c>
      <c r="F462" s="3">
        <v>0</v>
      </c>
    </row>
    <row r="463" spans="1:6" ht="30">
      <c r="A463" s="2" t="s">
        <v>100</v>
      </c>
      <c r="B463" s="2" t="str">
        <f>VLOOKUP(Tabela1[[#This Row],[Nº]],Tabela13[#All],3,FALSE)</f>
        <v>SEHAB</v>
      </c>
      <c r="C463" s="2">
        <v>13</v>
      </c>
      <c r="D463" s="2" t="s">
        <v>17</v>
      </c>
      <c r="E463" s="2" t="s">
        <v>276</v>
      </c>
      <c r="F463" s="3">
        <v>2404325.23</v>
      </c>
    </row>
    <row r="464" spans="1:6" ht="30">
      <c r="A464" s="2" t="s">
        <v>100</v>
      </c>
      <c r="B464" s="2" t="str">
        <f>VLOOKUP(Tabela1[[#This Row],[Nº]],Tabela13[#All],3,FALSE)</f>
        <v>SEHAB</v>
      </c>
      <c r="C464" s="2">
        <v>13</v>
      </c>
      <c r="D464" s="2" t="s">
        <v>17</v>
      </c>
      <c r="E464" s="2" t="s">
        <v>276</v>
      </c>
      <c r="F464" s="3">
        <v>501782.66</v>
      </c>
    </row>
    <row r="465" spans="1:6" ht="30">
      <c r="A465" s="2" t="s">
        <v>100</v>
      </c>
      <c r="B465" s="2" t="str">
        <f>VLOOKUP(Tabela1[[#This Row],[Nº]],Tabela13[#All],3,FALSE)</f>
        <v>SEHAB</v>
      </c>
      <c r="C465" s="2">
        <v>13</v>
      </c>
      <c r="D465" s="2" t="s">
        <v>17</v>
      </c>
      <c r="E465" s="2" t="s">
        <v>276</v>
      </c>
      <c r="F465" s="3">
        <v>383289.54</v>
      </c>
    </row>
    <row r="466" spans="1:6" ht="30">
      <c r="A466" s="2" t="s">
        <v>100</v>
      </c>
      <c r="B466" s="2" t="str">
        <f>VLOOKUP(Tabela1[[#This Row],[Nº]],Tabela13[#All],3,FALSE)</f>
        <v>SEHAB</v>
      </c>
      <c r="C466" s="2">
        <v>13</v>
      </c>
      <c r="D466" s="2" t="s">
        <v>17</v>
      </c>
      <c r="E466" s="2" t="s">
        <v>276</v>
      </c>
      <c r="F466" s="3">
        <v>57465.79</v>
      </c>
    </row>
    <row r="467" spans="1:6" ht="30">
      <c r="A467" s="2" t="s">
        <v>100</v>
      </c>
      <c r="B467" s="2" t="str">
        <f>VLOOKUP(Tabela1[[#This Row],[Nº]],Tabela13[#All],3,FALSE)</f>
        <v>SEHAB</v>
      </c>
      <c r="C467" s="2">
        <v>13</v>
      </c>
      <c r="D467" s="2" t="s">
        <v>17</v>
      </c>
      <c r="E467" s="2" t="s">
        <v>276</v>
      </c>
      <c r="F467" s="3">
        <v>9533.19</v>
      </c>
    </row>
    <row r="468" spans="1:6" ht="30">
      <c r="A468" s="2" t="s">
        <v>100</v>
      </c>
      <c r="B468" s="2" t="str">
        <f>VLOOKUP(Tabela1[[#This Row],[Nº]],Tabela13[#All],3,FALSE)</f>
        <v>SEHAB</v>
      </c>
      <c r="C468" s="2">
        <v>13</v>
      </c>
      <c r="D468" s="2" t="s">
        <v>17</v>
      </c>
      <c r="E468" s="2" t="s">
        <v>276</v>
      </c>
      <c r="F468" s="3">
        <v>43324.55</v>
      </c>
    </row>
    <row r="469" spans="1:6" ht="30">
      <c r="A469" s="2" t="s">
        <v>100</v>
      </c>
      <c r="B469" s="2" t="str">
        <f>VLOOKUP(Tabela1[[#This Row],[Nº]],Tabela13[#All],3,FALSE)</f>
        <v>SEHAB</v>
      </c>
      <c r="C469" s="2">
        <v>13</v>
      </c>
      <c r="D469" s="2" t="s">
        <v>17</v>
      </c>
      <c r="E469" s="2" t="s">
        <v>276</v>
      </c>
      <c r="F469" s="3">
        <v>7573.13</v>
      </c>
    </row>
    <row r="470" spans="1:6" ht="30">
      <c r="A470" s="2" t="s">
        <v>100</v>
      </c>
      <c r="B470" s="2" t="str">
        <f>VLOOKUP(Tabela1[[#This Row],[Nº]],Tabela13[#All],3,FALSE)</f>
        <v>SEHAB</v>
      </c>
      <c r="C470" s="2">
        <v>13</v>
      </c>
      <c r="D470" s="2" t="s">
        <v>17</v>
      </c>
      <c r="E470" s="2" t="s">
        <v>276</v>
      </c>
      <c r="F470" s="3">
        <v>963163.91</v>
      </c>
    </row>
    <row r="471" spans="1:6" ht="30">
      <c r="A471" s="2" t="s">
        <v>100</v>
      </c>
      <c r="B471" s="2" t="str">
        <f>VLOOKUP(Tabela1[[#This Row],[Nº]],Tabela13[#All],3,FALSE)</f>
        <v>SEHAB</v>
      </c>
      <c r="C471" s="2">
        <v>13</v>
      </c>
      <c r="D471" s="2" t="s">
        <v>17</v>
      </c>
      <c r="E471" s="2" t="s">
        <v>276</v>
      </c>
      <c r="F471" s="3">
        <v>0</v>
      </c>
    </row>
    <row r="472" spans="1:6" ht="30">
      <c r="A472" s="2" t="s">
        <v>100</v>
      </c>
      <c r="B472" s="2" t="str">
        <f>VLOOKUP(Tabela1[[#This Row],[Nº]],Tabela13[#All],3,FALSE)</f>
        <v>SEHAB</v>
      </c>
      <c r="C472" s="2">
        <v>13</v>
      </c>
      <c r="D472" s="2" t="s">
        <v>17</v>
      </c>
      <c r="E472" s="2" t="s">
        <v>276</v>
      </c>
      <c r="F472" s="3">
        <v>295755.94</v>
      </c>
    </row>
    <row r="473" spans="1:6" ht="30">
      <c r="A473" s="2" t="s">
        <v>100</v>
      </c>
      <c r="B473" s="2" t="str">
        <f>VLOOKUP(Tabela1[[#This Row],[Nº]],Tabela13[#All],3,FALSE)</f>
        <v>SEHAB</v>
      </c>
      <c r="C473" s="2">
        <v>13</v>
      </c>
      <c r="D473" s="2" t="s">
        <v>17</v>
      </c>
      <c r="E473" s="2" t="s">
        <v>276</v>
      </c>
      <c r="F473" s="3">
        <v>197170.64</v>
      </c>
    </row>
    <row r="474" spans="1:6" ht="30">
      <c r="A474" s="2" t="s">
        <v>100</v>
      </c>
      <c r="B474" s="2" t="str">
        <f>VLOOKUP(Tabela1[[#This Row],[Nº]],Tabela13[#All],3,FALSE)</f>
        <v>SEHAB</v>
      </c>
      <c r="C474" s="2">
        <v>13</v>
      </c>
      <c r="D474" s="2" t="s">
        <v>17</v>
      </c>
      <c r="E474" s="2" t="s">
        <v>276</v>
      </c>
      <c r="F474" s="3">
        <v>4159032.26</v>
      </c>
    </row>
    <row r="475" spans="1:6" ht="30">
      <c r="A475" s="2" t="s">
        <v>100</v>
      </c>
      <c r="B475" s="2" t="str">
        <f>VLOOKUP(Tabela1[[#This Row],[Nº]],Tabela13[#All],3,FALSE)</f>
        <v>SEHAB</v>
      </c>
      <c r="C475" s="2">
        <v>13</v>
      </c>
      <c r="D475" s="2" t="s">
        <v>17</v>
      </c>
      <c r="E475" s="2" t="s">
        <v>276</v>
      </c>
      <c r="F475" s="3">
        <v>110127.21</v>
      </c>
    </row>
    <row r="476" spans="1:6" ht="30">
      <c r="A476" s="2" t="s">
        <v>100</v>
      </c>
      <c r="B476" s="2" t="str">
        <f>VLOOKUP(Tabela1[[#This Row],[Nº]],Tabela13[#All],3,FALSE)</f>
        <v>SEHAB</v>
      </c>
      <c r="C476" s="2">
        <v>13</v>
      </c>
      <c r="D476" s="2" t="s">
        <v>17</v>
      </c>
      <c r="E476" s="2" t="s">
        <v>292</v>
      </c>
      <c r="F476" s="3">
        <v>0</v>
      </c>
    </row>
    <row r="477" spans="1:6" ht="30">
      <c r="A477" s="2" t="s">
        <v>100</v>
      </c>
      <c r="B477" s="2" t="str">
        <f>VLOOKUP(Tabela1[[#This Row],[Nº]],Tabela13[#All],3,FALSE)</f>
        <v>SEHAB</v>
      </c>
      <c r="C477" s="2">
        <v>13</v>
      </c>
      <c r="D477" s="2" t="s">
        <v>17</v>
      </c>
      <c r="E477" s="2" t="s">
        <v>292</v>
      </c>
      <c r="F477" s="3">
        <v>0</v>
      </c>
    </row>
    <row r="478" spans="1:6" ht="30">
      <c r="A478" s="2" t="s">
        <v>100</v>
      </c>
      <c r="B478" s="2" t="str">
        <f>VLOOKUP(Tabela1[[#This Row],[Nº]],Tabela13[#All],3,FALSE)</f>
        <v>SEHAB</v>
      </c>
      <c r="C478" s="2">
        <v>13</v>
      </c>
      <c r="D478" s="2" t="s">
        <v>17</v>
      </c>
      <c r="E478" s="2" t="s">
        <v>292</v>
      </c>
      <c r="F478" s="3">
        <v>1195248.1200000001</v>
      </c>
    </row>
    <row r="479" spans="1:6" ht="30">
      <c r="A479" s="2" t="s">
        <v>100</v>
      </c>
      <c r="B479" s="2" t="str">
        <f>VLOOKUP(Tabela1[[#This Row],[Nº]],Tabela13[#All],3,FALSE)</f>
        <v>SEHAB</v>
      </c>
      <c r="C479" s="2">
        <v>13</v>
      </c>
      <c r="D479" s="2" t="s">
        <v>17</v>
      </c>
      <c r="E479" s="2" t="s">
        <v>292</v>
      </c>
      <c r="F479" s="3">
        <v>1638746.9</v>
      </c>
    </row>
    <row r="480" spans="1:6" ht="30">
      <c r="A480" s="2" t="s">
        <v>100</v>
      </c>
      <c r="B480" s="2" t="str">
        <f>VLOOKUP(Tabela1[[#This Row],[Nº]],Tabela13[#All],3,FALSE)</f>
        <v>SEHAB</v>
      </c>
      <c r="C480" s="2">
        <v>13</v>
      </c>
      <c r="D480" s="2" t="s">
        <v>17</v>
      </c>
      <c r="E480" s="2" t="s">
        <v>292</v>
      </c>
      <c r="F480" s="3">
        <v>9159931.2899999991</v>
      </c>
    </row>
    <row r="481" spans="1:6" ht="30">
      <c r="A481" s="2" t="s">
        <v>100</v>
      </c>
      <c r="B481" s="2" t="str">
        <f>VLOOKUP(Tabela1[[#This Row],[Nº]],Tabela13[#All],3,FALSE)</f>
        <v>SEHAB</v>
      </c>
      <c r="C481" s="2">
        <v>13</v>
      </c>
      <c r="D481" s="2" t="s">
        <v>17</v>
      </c>
      <c r="E481" s="2" t="s">
        <v>292</v>
      </c>
      <c r="F481" s="3">
        <v>11757107.199999999</v>
      </c>
    </row>
    <row r="482" spans="1:6" ht="30">
      <c r="A482" s="2" t="s">
        <v>100</v>
      </c>
      <c r="B482" s="2" t="str">
        <f>VLOOKUP(Tabela1[[#This Row],[Nº]],Tabela13[#All],3,FALSE)</f>
        <v>SEHAB</v>
      </c>
      <c r="C482" s="2">
        <v>13</v>
      </c>
      <c r="D482" s="2" t="s">
        <v>17</v>
      </c>
      <c r="E482" s="2" t="s">
        <v>292</v>
      </c>
      <c r="F482" s="3">
        <v>195439.5</v>
      </c>
    </row>
    <row r="483" spans="1:6" ht="30">
      <c r="A483" s="2" t="s">
        <v>100</v>
      </c>
      <c r="B483" s="2" t="str">
        <f>VLOOKUP(Tabela1[[#This Row],[Nº]],Tabela13[#All],3,FALSE)</f>
        <v>SEHAB</v>
      </c>
      <c r="C483" s="2">
        <v>13</v>
      </c>
      <c r="D483" s="2" t="s">
        <v>17</v>
      </c>
      <c r="E483" s="2" t="s">
        <v>292</v>
      </c>
      <c r="F483" s="3">
        <v>69105</v>
      </c>
    </row>
    <row r="484" spans="1:6" ht="30">
      <c r="A484" s="2" t="s">
        <v>100</v>
      </c>
      <c r="B484" s="2" t="str">
        <f>VLOOKUP(Tabela1[[#This Row],[Nº]],Tabela13[#All],3,FALSE)</f>
        <v>SEHAB</v>
      </c>
      <c r="C484" s="2">
        <v>13</v>
      </c>
      <c r="D484" s="2" t="s">
        <v>17</v>
      </c>
      <c r="E484" s="2" t="s">
        <v>292</v>
      </c>
      <c r="F484" s="3">
        <v>193881.59</v>
      </c>
    </row>
    <row r="485" spans="1:6" ht="30">
      <c r="A485" s="2" t="s">
        <v>100</v>
      </c>
      <c r="B485" s="2" t="str">
        <f>VLOOKUP(Tabela1[[#This Row],[Nº]],Tabela13[#All],3,FALSE)</f>
        <v>SEHAB</v>
      </c>
      <c r="C485" s="2">
        <v>13</v>
      </c>
      <c r="D485" s="2" t="s">
        <v>17</v>
      </c>
      <c r="E485" s="2" t="s">
        <v>292</v>
      </c>
      <c r="F485" s="3">
        <v>249831.41</v>
      </c>
    </row>
    <row r="486" spans="1:6" ht="30">
      <c r="A486" s="2" t="s">
        <v>100</v>
      </c>
      <c r="B486" s="2" t="str">
        <f>VLOOKUP(Tabela1[[#This Row],[Nº]],Tabela13[#All],3,FALSE)</f>
        <v>SEHAB</v>
      </c>
      <c r="C486" s="2">
        <v>13</v>
      </c>
      <c r="D486" s="2" t="s">
        <v>17</v>
      </c>
      <c r="E486" s="2" t="s">
        <v>292</v>
      </c>
      <c r="F486" s="3">
        <v>249831.4</v>
      </c>
    </row>
    <row r="487" spans="1:6" ht="30">
      <c r="A487" s="2" t="s">
        <v>100</v>
      </c>
      <c r="B487" s="2" t="str">
        <f>VLOOKUP(Tabela1[[#This Row],[Nº]],Tabela13[#All],3,FALSE)</f>
        <v>SEHAB</v>
      </c>
      <c r="C487" s="2">
        <v>13</v>
      </c>
      <c r="D487" s="2" t="s">
        <v>17</v>
      </c>
      <c r="E487" s="2" t="s">
        <v>292</v>
      </c>
      <c r="F487" s="3">
        <v>1914999.41</v>
      </c>
    </row>
    <row r="488" spans="1:6" ht="30">
      <c r="A488" s="2" t="s">
        <v>100</v>
      </c>
      <c r="B488" s="2" t="str">
        <f>VLOOKUP(Tabela1[[#This Row],[Nº]],Tabela13[#All],3,FALSE)</f>
        <v>SEHAB</v>
      </c>
      <c r="C488" s="2">
        <v>13</v>
      </c>
      <c r="D488" s="2" t="s">
        <v>17</v>
      </c>
      <c r="E488" s="2" t="s">
        <v>292</v>
      </c>
      <c r="F488" s="3">
        <v>86557.97</v>
      </c>
    </row>
    <row r="489" spans="1:6" ht="30">
      <c r="A489" s="2" t="s">
        <v>100</v>
      </c>
      <c r="B489" s="2" t="str">
        <f>VLOOKUP(Tabela1[[#This Row],[Nº]],Tabela13[#All],3,FALSE)</f>
        <v>SEHAB</v>
      </c>
      <c r="C489" s="2">
        <v>13</v>
      </c>
      <c r="D489" s="2" t="s">
        <v>17</v>
      </c>
      <c r="E489" s="2" t="s">
        <v>292</v>
      </c>
      <c r="F489" s="3">
        <v>651815.02</v>
      </c>
    </row>
    <row r="490" spans="1:6" ht="30">
      <c r="A490" s="2" t="s">
        <v>100</v>
      </c>
      <c r="B490" s="2" t="str">
        <f>VLOOKUP(Tabela1[[#This Row],[Nº]],Tabela13[#All],3,FALSE)</f>
        <v>SEHAB</v>
      </c>
      <c r="C490" s="2">
        <v>13</v>
      </c>
      <c r="D490" s="2" t="s">
        <v>17</v>
      </c>
      <c r="E490" s="2" t="s">
        <v>292</v>
      </c>
      <c r="F490" s="3">
        <v>0</v>
      </c>
    </row>
    <row r="491" spans="1:6" ht="30">
      <c r="A491" s="2" t="s">
        <v>100</v>
      </c>
      <c r="B491" s="2" t="str">
        <f>VLOOKUP(Tabela1[[#This Row],[Nº]],Tabela13[#All],3,FALSE)</f>
        <v>SEHAB</v>
      </c>
      <c r="C491" s="2">
        <v>13</v>
      </c>
      <c r="D491" s="2" t="s">
        <v>17</v>
      </c>
      <c r="E491" s="2" t="s">
        <v>292</v>
      </c>
      <c r="F491" s="3">
        <v>5324.97</v>
      </c>
    </row>
    <row r="492" spans="1:6" ht="30">
      <c r="A492" s="2" t="s">
        <v>100</v>
      </c>
      <c r="B492" s="2" t="str">
        <f>VLOOKUP(Tabela1[[#This Row],[Nº]],Tabela13[#All],3,FALSE)</f>
        <v>SEHAB</v>
      </c>
      <c r="C492" s="2">
        <v>13</v>
      </c>
      <c r="D492" s="2" t="s">
        <v>17</v>
      </c>
      <c r="E492" s="2" t="s">
        <v>292</v>
      </c>
      <c r="F492" s="3">
        <v>217954.27</v>
      </c>
    </row>
    <row r="493" spans="1:6" ht="30">
      <c r="A493" s="2" t="s">
        <v>100</v>
      </c>
      <c r="B493" s="2" t="str">
        <f>VLOOKUP(Tabela1[[#This Row],[Nº]],Tabela13[#All],3,FALSE)</f>
        <v>SEHAB</v>
      </c>
      <c r="C493" s="2">
        <v>13</v>
      </c>
      <c r="D493" s="2" t="s">
        <v>17</v>
      </c>
      <c r="E493" s="2" t="s">
        <v>277</v>
      </c>
      <c r="F493" s="3">
        <v>3544304.19</v>
      </c>
    </row>
    <row r="494" spans="1:6" ht="30">
      <c r="A494" s="2" t="s">
        <v>100</v>
      </c>
      <c r="B494" s="2" t="str">
        <f>VLOOKUP(Tabela1[[#This Row],[Nº]],Tabela13[#All],3,FALSE)</f>
        <v>SEHAB</v>
      </c>
      <c r="C494" s="2">
        <v>13</v>
      </c>
      <c r="D494" s="2" t="s">
        <v>17</v>
      </c>
      <c r="E494" s="2" t="s">
        <v>277</v>
      </c>
      <c r="F494" s="3">
        <v>620189.30000000005</v>
      </c>
    </row>
    <row r="495" spans="1:6" ht="30">
      <c r="A495" s="2" t="s">
        <v>100</v>
      </c>
      <c r="B495" s="2" t="str">
        <f>VLOOKUP(Tabela1[[#This Row],[Nº]],Tabela13[#All],3,FALSE)</f>
        <v>SEHAB</v>
      </c>
      <c r="C495" s="2">
        <v>13</v>
      </c>
      <c r="D495" s="2" t="s">
        <v>17</v>
      </c>
      <c r="E495" s="2" t="s">
        <v>277</v>
      </c>
      <c r="F495" s="3">
        <v>0</v>
      </c>
    </row>
    <row r="496" spans="1:6" ht="30">
      <c r="A496" s="2" t="s">
        <v>100</v>
      </c>
      <c r="B496" s="2" t="str">
        <f>VLOOKUP(Tabela1[[#This Row],[Nº]],Tabela13[#All],3,FALSE)</f>
        <v>SEHAB</v>
      </c>
      <c r="C496" s="2">
        <v>13</v>
      </c>
      <c r="D496" s="2" t="s">
        <v>17</v>
      </c>
      <c r="E496" s="2" t="s">
        <v>277</v>
      </c>
      <c r="F496" s="3">
        <v>1577222.71</v>
      </c>
    </row>
    <row r="497" spans="1:6" ht="30">
      <c r="A497" s="2" t="s">
        <v>100</v>
      </c>
      <c r="B497" s="2" t="str">
        <f>VLOOKUP(Tabela1[[#This Row],[Nº]],Tabela13[#All],3,FALSE)</f>
        <v>SEHAB</v>
      </c>
      <c r="C497" s="2">
        <v>13</v>
      </c>
      <c r="D497" s="2" t="s">
        <v>17</v>
      </c>
      <c r="E497" s="2" t="s">
        <v>277</v>
      </c>
      <c r="F497" s="3">
        <v>195891.05</v>
      </c>
    </row>
    <row r="498" spans="1:6" ht="30">
      <c r="A498" s="2" t="s">
        <v>100</v>
      </c>
      <c r="B498" s="2" t="str">
        <f>VLOOKUP(Tabela1[[#This Row],[Nº]],Tabela13[#All],3,FALSE)</f>
        <v>SEHAB</v>
      </c>
      <c r="C498" s="2">
        <v>13</v>
      </c>
      <c r="D498" s="2" t="s">
        <v>17</v>
      </c>
      <c r="E498" s="2" t="s">
        <v>277</v>
      </c>
      <c r="F498" s="3">
        <v>5456647.0899999999</v>
      </c>
    </row>
    <row r="499" spans="1:6" ht="30">
      <c r="A499" s="2" t="s">
        <v>100</v>
      </c>
      <c r="B499" s="2" t="str">
        <f>VLOOKUP(Tabela1[[#This Row],[Nº]],Tabela13[#All],3,FALSE)</f>
        <v>SEHAB</v>
      </c>
      <c r="C499" s="2">
        <v>13</v>
      </c>
      <c r="D499" s="2" t="s">
        <v>17</v>
      </c>
      <c r="E499" s="2" t="s">
        <v>277</v>
      </c>
      <c r="F499" s="3">
        <v>798712.25</v>
      </c>
    </row>
    <row r="500" spans="1:6" ht="30">
      <c r="A500" s="2" t="s">
        <v>100</v>
      </c>
      <c r="B500" s="2" t="str">
        <f>VLOOKUP(Tabela1[[#This Row],[Nº]],Tabela13[#All],3,FALSE)</f>
        <v>SEHAB</v>
      </c>
      <c r="C500" s="2">
        <v>13</v>
      </c>
      <c r="D500" s="2" t="s">
        <v>17</v>
      </c>
      <c r="E500" s="2" t="s">
        <v>277</v>
      </c>
      <c r="F500" s="3">
        <v>43426.53</v>
      </c>
    </row>
    <row r="501" spans="1:6" ht="30">
      <c r="A501" s="2" t="s">
        <v>100</v>
      </c>
      <c r="B501" s="2" t="str">
        <f>VLOOKUP(Tabela1[[#This Row],[Nº]],Tabela13[#All],3,FALSE)</f>
        <v>SEHAB</v>
      </c>
      <c r="C501" s="2">
        <v>13</v>
      </c>
      <c r="D501" s="2" t="s">
        <v>17</v>
      </c>
      <c r="E501" s="2" t="s">
        <v>277</v>
      </c>
      <c r="F501" s="3">
        <v>1551761.42</v>
      </c>
    </row>
    <row r="502" spans="1:6" ht="30">
      <c r="A502" s="2" t="s">
        <v>100</v>
      </c>
      <c r="B502" s="2" t="str">
        <f>VLOOKUP(Tabela1[[#This Row],[Nº]],Tabela13[#All],3,FALSE)</f>
        <v>SEHAB</v>
      </c>
      <c r="C502" s="2">
        <v>13</v>
      </c>
      <c r="D502" s="2" t="s">
        <v>17</v>
      </c>
      <c r="E502" s="2" t="s">
        <v>277</v>
      </c>
      <c r="F502" s="3">
        <v>401562.26</v>
      </c>
    </row>
    <row r="503" spans="1:6" ht="30">
      <c r="A503" s="2" t="s">
        <v>100</v>
      </c>
      <c r="B503" s="2" t="str">
        <f>VLOOKUP(Tabela1[[#This Row],[Nº]],Tabela13[#All],3,FALSE)</f>
        <v>SEHAB</v>
      </c>
      <c r="C503" s="2">
        <v>13</v>
      </c>
      <c r="D503" s="2" t="s">
        <v>17</v>
      </c>
      <c r="E503" s="2" t="s">
        <v>277</v>
      </c>
      <c r="F503" s="3">
        <v>51398.62</v>
      </c>
    </row>
    <row r="504" spans="1:6" ht="30">
      <c r="A504" s="2" t="s">
        <v>100</v>
      </c>
      <c r="B504" s="2" t="str">
        <f>VLOOKUP(Tabela1[[#This Row],[Nº]],Tabela13[#All],3,FALSE)</f>
        <v>SEHAB</v>
      </c>
      <c r="C504" s="2">
        <v>13</v>
      </c>
      <c r="D504" s="2" t="s">
        <v>17</v>
      </c>
      <c r="E504" s="2" t="s">
        <v>277</v>
      </c>
      <c r="F504" s="3">
        <v>34265.75</v>
      </c>
    </row>
    <row r="505" spans="1:6" ht="30">
      <c r="A505" s="2" t="s">
        <v>100</v>
      </c>
      <c r="B505" s="2" t="str">
        <f>VLOOKUP(Tabela1[[#This Row],[Nº]],Tabela13[#All],3,FALSE)</f>
        <v>SEHAB</v>
      </c>
      <c r="C505" s="2">
        <v>13</v>
      </c>
      <c r="D505" s="2" t="s">
        <v>17</v>
      </c>
      <c r="E505" s="2" t="s">
        <v>277</v>
      </c>
      <c r="F505" s="3">
        <v>505102.95</v>
      </c>
    </row>
    <row r="506" spans="1:6" ht="30">
      <c r="A506" s="2" t="s">
        <v>100</v>
      </c>
      <c r="B506" s="2" t="str">
        <f>VLOOKUP(Tabela1[[#This Row],[Nº]],Tabela13[#All],3,FALSE)</f>
        <v>SEHAB</v>
      </c>
      <c r="C506" s="2">
        <v>13</v>
      </c>
      <c r="D506" s="2" t="s">
        <v>17</v>
      </c>
      <c r="E506" s="2" t="s">
        <v>277</v>
      </c>
      <c r="F506" s="3">
        <v>1401784.04</v>
      </c>
    </row>
    <row r="507" spans="1:6" ht="30">
      <c r="A507" s="2" t="s">
        <v>100</v>
      </c>
      <c r="B507" s="2" t="str">
        <f>VLOOKUP(Tabela1[[#This Row],[Nº]],Tabela13[#All],3,FALSE)</f>
        <v>SEHAB</v>
      </c>
      <c r="C507" s="2">
        <v>13</v>
      </c>
      <c r="D507" s="2" t="s">
        <v>17</v>
      </c>
      <c r="E507" s="2" t="s">
        <v>277</v>
      </c>
      <c r="F507" s="3">
        <v>36158.620000000003</v>
      </c>
    </row>
    <row r="508" spans="1:6" ht="30">
      <c r="A508" s="2" t="s">
        <v>100</v>
      </c>
      <c r="B508" s="2" t="str">
        <f>VLOOKUP(Tabela1[[#This Row],[Nº]],Tabela13[#All],3,FALSE)</f>
        <v>SEHAB</v>
      </c>
      <c r="C508" s="2">
        <v>13</v>
      </c>
      <c r="D508" s="2" t="s">
        <v>17</v>
      </c>
      <c r="E508" s="2" t="s">
        <v>277</v>
      </c>
      <c r="F508" s="3">
        <v>1392827.41</v>
      </c>
    </row>
    <row r="509" spans="1:6" ht="30">
      <c r="A509" s="2" t="s">
        <v>100</v>
      </c>
      <c r="B509" s="2" t="str">
        <f>VLOOKUP(Tabela1[[#This Row],[Nº]],Tabela13[#All],3,FALSE)</f>
        <v>SEHAB</v>
      </c>
      <c r="C509" s="2">
        <v>13</v>
      </c>
      <c r="D509" s="2" t="s">
        <v>17</v>
      </c>
      <c r="E509" s="2" t="s">
        <v>277</v>
      </c>
      <c r="F509" s="3">
        <v>60956.02</v>
      </c>
    </row>
    <row r="510" spans="1:6" ht="30">
      <c r="A510" s="2" t="s">
        <v>100</v>
      </c>
      <c r="B510" s="2" t="str">
        <f>VLOOKUP(Tabela1[[#This Row],[Nº]],Tabela13[#All],3,FALSE)</f>
        <v>SEHAB</v>
      </c>
      <c r="C510" s="2">
        <v>13</v>
      </c>
      <c r="D510" s="2" t="s">
        <v>17</v>
      </c>
      <c r="E510" s="2" t="s">
        <v>277</v>
      </c>
      <c r="F510" s="3">
        <v>93955.06</v>
      </c>
    </row>
    <row r="511" spans="1:6" ht="30">
      <c r="A511" s="2" t="s">
        <v>100</v>
      </c>
      <c r="B511" s="2" t="str">
        <f>VLOOKUP(Tabela1[[#This Row],[Nº]],Tabela13[#All],3,FALSE)</f>
        <v>SEHAB</v>
      </c>
      <c r="C511" s="2">
        <v>13</v>
      </c>
      <c r="D511" s="2" t="s">
        <v>17</v>
      </c>
      <c r="E511" s="2" t="s">
        <v>277</v>
      </c>
      <c r="F511" s="3">
        <v>46977.53</v>
      </c>
    </row>
    <row r="512" spans="1:6" ht="30">
      <c r="A512" s="2" t="s">
        <v>100</v>
      </c>
      <c r="B512" s="2" t="str">
        <f>VLOOKUP(Tabela1[[#This Row],[Nº]],Tabela13[#All],3,FALSE)</f>
        <v>SEHAB</v>
      </c>
      <c r="C512" s="2">
        <v>13</v>
      </c>
      <c r="D512" s="2" t="s">
        <v>17</v>
      </c>
      <c r="E512" s="2" t="s">
        <v>277</v>
      </c>
      <c r="F512" s="3">
        <v>46977.53</v>
      </c>
    </row>
    <row r="513" spans="1:6" ht="30">
      <c r="A513" s="2" t="s">
        <v>100</v>
      </c>
      <c r="B513" s="2" t="str">
        <f>VLOOKUP(Tabela1[[#This Row],[Nº]],Tabela13[#All],3,FALSE)</f>
        <v>SEHAB</v>
      </c>
      <c r="C513" s="2">
        <v>13</v>
      </c>
      <c r="D513" s="2" t="s">
        <v>17</v>
      </c>
      <c r="E513" s="2" t="s">
        <v>277</v>
      </c>
      <c r="F513" s="3">
        <v>1509231.81</v>
      </c>
    </row>
    <row r="514" spans="1:6" ht="30">
      <c r="A514" s="2" t="s">
        <v>100</v>
      </c>
      <c r="B514" s="2" t="str">
        <f>VLOOKUP(Tabela1[[#This Row],[Nº]],Tabela13[#All],3,FALSE)</f>
        <v>SEHAB</v>
      </c>
      <c r="C514" s="2">
        <v>13</v>
      </c>
      <c r="D514" s="2" t="s">
        <v>17</v>
      </c>
      <c r="E514" s="2" t="s">
        <v>277</v>
      </c>
      <c r="F514" s="3">
        <v>7456.35</v>
      </c>
    </row>
    <row r="515" spans="1:6" ht="30">
      <c r="A515" s="2" t="s">
        <v>100</v>
      </c>
      <c r="B515" s="2" t="str">
        <f>VLOOKUP(Tabela1[[#This Row],[Nº]],Tabela13[#All],3,FALSE)</f>
        <v>SEHAB</v>
      </c>
      <c r="C515" s="2">
        <v>13</v>
      </c>
      <c r="D515" s="2" t="s">
        <v>17</v>
      </c>
      <c r="E515" s="2" t="s">
        <v>277</v>
      </c>
      <c r="F515" s="3">
        <v>2436084.9700000002</v>
      </c>
    </row>
    <row r="516" spans="1:6" ht="30">
      <c r="A516" s="2" t="s">
        <v>100</v>
      </c>
      <c r="B516" s="2" t="str">
        <f>VLOOKUP(Tabela1[[#This Row],[Nº]],Tabela13[#All],3,FALSE)</f>
        <v>SEHAB</v>
      </c>
      <c r="C516" s="2">
        <v>13</v>
      </c>
      <c r="D516" s="2" t="s">
        <v>17</v>
      </c>
      <c r="E516" s="2" t="s">
        <v>277</v>
      </c>
      <c r="F516" s="3">
        <v>95452.62</v>
      </c>
    </row>
    <row r="517" spans="1:6" ht="30">
      <c r="A517" s="2" t="s">
        <v>100</v>
      </c>
      <c r="B517" s="2" t="str">
        <f>VLOOKUP(Tabela1[[#This Row],[Nº]],Tabela13[#All],3,FALSE)</f>
        <v>SEHAB</v>
      </c>
      <c r="C517" s="2">
        <v>13</v>
      </c>
      <c r="D517" s="2" t="s">
        <v>17</v>
      </c>
      <c r="E517" s="2" t="s">
        <v>277</v>
      </c>
      <c r="F517" s="3">
        <v>470827.52000000002</v>
      </c>
    </row>
    <row r="518" spans="1:6" ht="30">
      <c r="A518" s="2" t="s">
        <v>100</v>
      </c>
      <c r="B518" s="2" t="str">
        <f>VLOOKUP(Tabela1[[#This Row],[Nº]],Tabela13[#All],3,FALSE)</f>
        <v>SEHAB</v>
      </c>
      <c r="C518" s="2">
        <v>13</v>
      </c>
      <c r="D518" s="2" t="s">
        <v>17</v>
      </c>
      <c r="E518" s="2" t="s">
        <v>277</v>
      </c>
      <c r="F518" s="3">
        <v>336305.38</v>
      </c>
    </row>
    <row r="519" spans="1:6" ht="30">
      <c r="A519" s="2" t="s">
        <v>100</v>
      </c>
      <c r="B519" s="2" t="str">
        <f>VLOOKUP(Tabela1[[#This Row],[Nº]],Tabela13[#All],3,FALSE)</f>
        <v>SEHAB</v>
      </c>
      <c r="C519" s="2">
        <v>13</v>
      </c>
      <c r="D519" s="2" t="s">
        <v>17</v>
      </c>
      <c r="E519" s="2" t="s">
        <v>277</v>
      </c>
      <c r="F519" s="3">
        <v>201783.22</v>
      </c>
    </row>
    <row r="520" spans="1:6" ht="30">
      <c r="A520" s="2" t="s">
        <v>100</v>
      </c>
      <c r="B520" s="2" t="str">
        <f>VLOOKUP(Tabela1[[#This Row],[Nº]],Tabela13[#All],3,FALSE)</f>
        <v>SEHAB</v>
      </c>
      <c r="C520" s="2">
        <v>13</v>
      </c>
      <c r="D520" s="2" t="s">
        <v>17</v>
      </c>
      <c r="E520" s="2" t="s">
        <v>277</v>
      </c>
      <c r="F520" s="3">
        <v>201783.22</v>
      </c>
    </row>
    <row r="521" spans="1:6" ht="30">
      <c r="A521" s="2" t="s">
        <v>100</v>
      </c>
      <c r="B521" s="2" t="str">
        <f>VLOOKUP(Tabela1[[#This Row],[Nº]],Tabela13[#All],3,FALSE)</f>
        <v>SEHAB</v>
      </c>
      <c r="C521" s="2">
        <v>13</v>
      </c>
      <c r="D521" s="2" t="s">
        <v>17</v>
      </c>
      <c r="E521" s="2" t="s">
        <v>277</v>
      </c>
      <c r="F521" s="3">
        <v>134522.16</v>
      </c>
    </row>
    <row r="522" spans="1:6" ht="30">
      <c r="A522" s="2" t="s">
        <v>100</v>
      </c>
      <c r="B522" s="2" t="str">
        <f>VLOOKUP(Tabela1[[#This Row],[Nº]],Tabela13[#All],3,FALSE)</f>
        <v>SEHAB</v>
      </c>
      <c r="C522" s="2">
        <v>13</v>
      </c>
      <c r="D522" s="2" t="s">
        <v>17</v>
      </c>
      <c r="E522" s="2" t="s">
        <v>277</v>
      </c>
      <c r="F522" s="3">
        <v>1130032.6100000001</v>
      </c>
    </row>
    <row r="523" spans="1:6" ht="30">
      <c r="A523" s="2" t="s">
        <v>100</v>
      </c>
      <c r="B523" s="2" t="str">
        <f>VLOOKUP(Tabela1[[#This Row],[Nº]],Tabela13[#All],3,FALSE)</f>
        <v>SEHAB</v>
      </c>
      <c r="C523" s="2">
        <v>13</v>
      </c>
      <c r="D523" s="2" t="s">
        <v>17</v>
      </c>
      <c r="E523" s="2" t="s">
        <v>277</v>
      </c>
      <c r="F523" s="3">
        <v>74268.47</v>
      </c>
    </row>
    <row r="524" spans="1:6" ht="30">
      <c r="A524" s="2" t="s">
        <v>100</v>
      </c>
      <c r="B524" s="2" t="str">
        <f>VLOOKUP(Tabela1[[#This Row],[Nº]],Tabela13[#All],3,FALSE)</f>
        <v>SEHAB</v>
      </c>
      <c r="C524" s="2">
        <v>13</v>
      </c>
      <c r="D524" s="2" t="s">
        <v>17</v>
      </c>
      <c r="E524" s="2" t="s">
        <v>277</v>
      </c>
      <c r="F524" s="3">
        <v>5549.91</v>
      </c>
    </row>
    <row r="525" spans="1:6" ht="30">
      <c r="A525" s="2" t="s">
        <v>100</v>
      </c>
      <c r="B525" s="2" t="str">
        <f>VLOOKUP(Tabela1[[#This Row],[Nº]],Tabela13[#All],3,FALSE)</f>
        <v>SEHAB</v>
      </c>
      <c r="C525" s="2">
        <v>13</v>
      </c>
      <c r="D525" s="2" t="s">
        <v>17</v>
      </c>
      <c r="E525" s="2" t="s">
        <v>277</v>
      </c>
      <c r="F525" s="3">
        <v>909312.54</v>
      </c>
    </row>
    <row r="526" spans="1:6" ht="30">
      <c r="A526" s="2" t="s">
        <v>100</v>
      </c>
      <c r="B526" s="2" t="str">
        <f>VLOOKUP(Tabela1[[#This Row],[Nº]],Tabela13[#All],3,FALSE)</f>
        <v>SEHAB</v>
      </c>
      <c r="C526" s="2">
        <v>13</v>
      </c>
      <c r="D526" s="2" t="s">
        <v>17</v>
      </c>
      <c r="E526" s="2" t="s">
        <v>277</v>
      </c>
      <c r="F526" s="3">
        <v>48090.28</v>
      </c>
    </row>
    <row r="527" spans="1:6" ht="30">
      <c r="A527" s="2" t="s">
        <v>100</v>
      </c>
      <c r="B527" s="2" t="str">
        <f>VLOOKUP(Tabela1[[#This Row],[Nº]],Tabela13[#All],3,FALSE)</f>
        <v>SEHAB</v>
      </c>
      <c r="C527" s="2">
        <v>13</v>
      </c>
      <c r="D527" s="2" t="s">
        <v>17</v>
      </c>
      <c r="E527" s="2" t="s">
        <v>277</v>
      </c>
      <c r="F527" s="3">
        <v>0</v>
      </c>
    </row>
    <row r="528" spans="1:6" ht="30">
      <c r="A528" s="2" t="s">
        <v>100</v>
      </c>
      <c r="B528" s="2" t="str">
        <f>VLOOKUP(Tabela1[[#This Row],[Nº]],Tabela13[#All],3,FALSE)</f>
        <v>SEHAB</v>
      </c>
      <c r="C528" s="2">
        <v>13</v>
      </c>
      <c r="D528" s="2" t="s">
        <v>17</v>
      </c>
      <c r="E528" s="2" t="s">
        <v>277</v>
      </c>
      <c r="F528" s="3">
        <v>45884.63</v>
      </c>
    </row>
    <row r="529" spans="1:6" ht="30">
      <c r="A529" s="2" t="s">
        <v>100</v>
      </c>
      <c r="B529" s="2" t="str">
        <f>VLOOKUP(Tabela1[[#This Row],[Nº]],Tabela13[#All],3,FALSE)</f>
        <v>SEHAB</v>
      </c>
      <c r="C529" s="2">
        <v>13</v>
      </c>
      <c r="D529" s="2" t="s">
        <v>17</v>
      </c>
      <c r="E529" s="2" t="s">
        <v>277</v>
      </c>
      <c r="F529" s="3">
        <v>39329.67</v>
      </c>
    </row>
    <row r="530" spans="1:6" ht="30">
      <c r="A530" s="2" t="s">
        <v>100</v>
      </c>
      <c r="B530" s="2" t="str">
        <f>VLOOKUP(Tabela1[[#This Row],[Nº]],Tabela13[#All],3,FALSE)</f>
        <v>SEHAB</v>
      </c>
      <c r="C530" s="2">
        <v>13</v>
      </c>
      <c r="D530" s="2" t="s">
        <v>17</v>
      </c>
      <c r="E530" s="2" t="s">
        <v>277</v>
      </c>
      <c r="F530" s="3">
        <v>39329.67</v>
      </c>
    </row>
    <row r="531" spans="1:6" ht="30">
      <c r="A531" s="2" t="s">
        <v>100</v>
      </c>
      <c r="B531" s="2" t="str">
        <f>VLOOKUP(Tabela1[[#This Row],[Nº]],Tabela13[#All],3,FALSE)</f>
        <v>SEHAB</v>
      </c>
      <c r="C531" s="2">
        <v>13</v>
      </c>
      <c r="D531" s="2" t="s">
        <v>17</v>
      </c>
      <c r="E531" s="2" t="s">
        <v>277</v>
      </c>
      <c r="F531" s="3">
        <v>39329.67</v>
      </c>
    </row>
    <row r="532" spans="1:6" ht="30">
      <c r="A532" s="2" t="s">
        <v>100</v>
      </c>
      <c r="B532" s="2" t="str">
        <f>VLOOKUP(Tabela1[[#This Row],[Nº]],Tabela13[#All],3,FALSE)</f>
        <v>SEHAB</v>
      </c>
      <c r="C532" s="2">
        <v>13</v>
      </c>
      <c r="D532" s="2" t="s">
        <v>17</v>
      </c>
      <c r="E532" s="2" t="s">
        <v>277</v>
      </c>
      <c r="F532" s="3">
        <v>803868.23</v>
      </c>
    </row>
    <row r="533" spans="1:6" ht="30">
      <c r="A533" s="2" t="s">
        <v>100</v>
      </c>
      <c r="B533" s="2" t="str">
        <f>VLOOKUP(Tabela1[[#This Row],[Nº]],Tabela13[#All],3,FALSE)</f>
        <v>SEHAB</v>
      </c>
      <c r="C533" s="2">
        <v>13</v>
      </c>
      <c r="D533" s="2" t="s">
        <v>17</v>
      </c>
      <c r="E533" s="2" t="s">
        <v>277</v>
      </c>
      <c r="F533" s="3">
        <v>15159.09</v>
      </c>
    </row>
    <row r="534" spans="1:6" ht="30">
      <c r="A534" s="2" t="s">
        <v>100</v>
      </c>
      <c r="B534" s="2" t="str">
        <f>VLOOKUP(Tabela1[[#This Row],[Nº]],Tabela13[#All],3,FALSE)</f>
        <v>SEHAB</v>
      </c>
      <c r="C534" s="2">
        <v>13</v>
      </c>
      <c r="D534" s="2" t="s">
        <v>17</v>
      </c>
      <c r="E534" s="2" t="s">
        <v>277</v>
      </c>
      <c r="F534" s="3">
        <v>144956.54</v>
      </c>
    </row>
    <row r="535" spans="1:6" ht="30">
      <c r="A535" s="2" t="s">
        <v>100</v>
      </c>
      <c r="B535" s="2" t="str">
        <f>VLOOKUP(Tabela1[[#This Row],[Nº]],Tabela13[#All],3,FALSE)</f>
        <v>SEHAB</v>
      </c>
      <c r="C535" s="2">
        <v>13</v>
      </c>
      <c r="D535" s="2" t="s">
        <v>17</v>
      </c>
      <c r="E535" t="s">
        <v>278</v>
      </c>
      <c r="F535" s="3">
        <v>2207487.44</v>
      </c>
    </row>
    <row r="536" spans="1:6" ht="30">
      <c r="A536" s="2" t="s">
        <v>100</v>
      </c>
      <c r="B536" s="2" t="str">
        <f>VLOOKUP(Tabela1[[#This Row],[Nº]],Tabela13[#All],3,FALSE)</f>
        <v>SEHAB</v>
      </c>
      <c r="C536" s="2">
        <v>13</v>
      </c>
      <c r="D536" s="2" t="s">
        <v>17</v>
      </c>
      <c r="E536" t="s">
        <v>278</v>
      </c>
      <c r="F536" s="3">
        <v>7574394.0599999996</v>
      </c>
    </row>
    <row r="537" spans="1:6" ht="30">
      <c r="A537" s="2" t="s">
        <v>100</v>
      </c>
      <c r="B537" s="2" t="str">
        <f>VLOOKUP(Tabela1[[#This Row],[Nº]],Tabela13[#All],3,FALSE)</f>
        <v>SEHAB</v>
      </c>
      <c r="C537" s="2">
        <v>13</v>
      </c>
      <c r="D537" s="2" t="s">
        <v>17</v>
      </c>
      <c r="E537" t="s">
        <v>278</v>
      </c>
      <c r="F537" s="3">
        <v>1295531.1599999999</v>
      </c>
    </row>
    <row r="538" spans="1:6" ht="30">
      <c r="A538" s="2" t="s">
        <v>100</v>
      </c>
      <c r="B538" s="2" t="str">
        <f>VLOOKUP(Tabela1[[#This Row],[Nº]],Tabela13[#All],3,FALSE)</f>
        <v>SEHAB</v>
      </c>
      <c r="C538" s="2">
        <v>13</v>
      </c>
      <c r="D538" s="2" t="s">
        <v>17</v>
      </c>
      <c r="E538" t="s">
        <v>278</v>
      </c>
      <c r="F538" s="3">
        <v>632327.17000000004</v>
      </c>
    </row>
    <row r="539" spans="1:6" ht="30">
      <c r="A539" s="2" t="s">
        <v>100</v>
      </c>
      <c r="B539" s="2" t="str">
        <f>VLOOKUP(Tabela1[[#This Row],[Nº]],Tabela13[#All],3,FALSE)</f>
        <v>SEHAB</v>
      </c>
      <c r="C539" s="2">
        <v>13</v>
      </c>
      <c r="D539" s="2" t="s">
        <v>17</v>
      </c>
      <c r="E539" t="s">
        <v>278</v>
      </c>
      <c r="F539" s="3">
        <v>451662.25</v>
      </c>
    </row>
    <row r="540" spans="1:6" ht="30">
      <c r="A540" s="2" t="s">
        <v>100</v>
      </c>
      <c r="B540" s="2" t="str">
        <f>VLOOKUP(Tabela1[[#This Row],[Nº]],Tabela13[#All],3,FALSE)</f>
        <v>SEHAB</v>
      </c>
      <c r="C540" s="2">
        <v>13</v>
      </c>
      <c r="D540" s="2" t="s">
        <v>17</v>
      </c>
      <c r="E540" t="s">
        <v>278</v>
      </c>
      <c r="F540" s="3">
        <v>270997.36</v>
      </c>
    </row>
    <row r="541" spans="1:6" ht="30">
      <c r="A541" s="2" t="s">
        <v>100</v>
      </c>
      <c r="B541" s="2" t="str">
        <f>VLOOKUP(Tabela1[[#This Row],[Nº]],Tabela13[#All],3,FALSE)</f>
        <v>SEHAB</v>
      </c>
      <c r="C541" s="2">
        <v>13</v>
      </c>
      <c r="D541" s="2" t="s">
        <v>17</v>
      </c>
      <c r="E541" t="s">
        <v>278</v>
      </c>
      <c r="F541" s="3">
        <v>270997.36</v>
      </c>
    </row>
    <row r="542" spans="1:6" ht="30">
      <c r="A542" s="2" t="s">
        <v>100</v>
      </c>
      <c r="B542" s="2" t="str">
        <f>VLOOKUP(Tabela1[[#This Row],[Nº]],Tabela13[#All],3,FALSE)</f>
        <v>SEHAB</v>
      </c>
      <c r="C542" s="2">
        <v>13</v>
      </c>
      <c r="D542" s="2" t="s">
        <v>17</v>
      </c>
      <c r="E542" t="s">
        <v>278</v>
      </c>
      <c r="F542" s="3">
        <v>180664.9</v>
      </c>
    </row>
    <row r="543" spans="1:6" ht="30">
      <c r="A543" s="2" t="s">
        <v>100</v>
      </c>
      <c r="B543" s="2" t="str">
        <f>VLOOKUP(Tabela1[[#This Row],[Nº]],Tabela13[#All],3,FALSE)</f>
        <v>SEHAB</v>
      </c>
      <c r="C543" s="2">
        <v>13</v>
      </c>
      <c r="D543" s="2" t="s">
        <v>17</v>
      </c>
      <c r="E543" t="s">
        <v>278</v>
      </c>
      <c r="F543" s="3">
        <v>1675238</v>
      </c>
    </row>
    <row r="544" spans="1:6" ht="30">
      <c r="A544" s="2" t="s">
        <v>100</v>
      </c>
      <c r="B544" s="2" t="str">
        <f>VLOOKUP(Tabela1[[#This Row],[Nº]],Tabela13[#All],3,FALSE)</f>
        <v>SEHAB</v>
      </c>
      <c r="C544" s="2">
        <v>13</v>
      </c>
      <c r="D544" s="2" t="s">
        <v>17</v>
      </c>
      <c r="E544" t="s">
        <v>278</v>
      </c>
      <c r="F544" s="3">
        <v>33415.5</v>
      </c>
    </row>
    <row r="545" spans="1:6" ht="30">
      <c r="A545" s="2" t="s">
        <v>100</v>
      </c>
      <c r="B545" s="2" t="str">
        <f>VLOOKUP(Tabela1[[#This Row],[Nº]],Tabela13[#All],3,FALSE)</f>
        <v>SEHAB</v>
      </c>
      <c r="C545" s="2">
        <v>13</v>
      </c>
      <c r="D545" s="2" t="s">
        <v>17</v>
      </c>
      <c r="E545" t="s">
        <v>278</v>
      </c>
      <c r="F545" s="3">
        <v>0</v>
      </c>
    </row>
    <row r="546" spans="1:6" ht="30">
      <c r="A546" s="2" t="s">
        <v>100</v>
      </c>
      <c r="B546" s="2" t="str">
        <f>VLOOKUP(Tabela1[[#This Row],[Nº]],Tabela13[#All],3,FALSE)</f>
        <v>SEHAB</v>
      </c>
      <c r="C546" s="2">
        <v>13</v>
      </c>
      <c r="D546" s="2" t="s">
        <v>17</v>
      </c>
      <c r="E546" t="s">
        <v>278</v>
      </c>
      <c r="F546" s="3">
        <v>125162.4</v>
      </c>
    </row>
    <row r="547" spans="1:6" ht="30">
      <c r="A547" s="2" t="s">
        <v>100</v>
      </c>
      <c r="B547" s="2" t="str">
        <f>VLOOKUP(Tabela1[[#This Row],[Nº]],Tabela13[#All],3,FALSE)</f>
        <v>SEHAB</v>
      </c>
      <c r="C547" s="2">
        <v>13</v>
      </c>
      <c r="D547" s="2" t="s">
        <v>17</v>
      </c>
      <c r="E547" t="s">
        <v>278</v>
      </c>
      <c r="F547" s="3">
        <v>107282.06</v>
      </c>
    </row>
    <row r="548" spans="1:6" ht="30">
      <c r="A548" s="2" t="s">
        <v>100</v>
      </c>
      <c r="B548" s="2" t="str">
        <f>VLOOKUP(Tabela1[[#This Row],[Nº]],Tabela13[#All],3,FALSE)</f>
        <v>SEHAB</v>
      </c>
      <c r="C548" s="2">
        <v>13</v>
      </c>
      <c r="D548" s="2" t="s">
        <v>17</v>
      </c>
      <c r="E548" t="s">
        <v>278</v>
      </c>
      <c r="F548" s="3">
        <v>107282.06</v>
      </c>
    </row>
    <row r="549" spans="1:6" ht="30">
      <c r="A549" s="2" t="s">
        <v>100</v>
      </c>
      <c r="B549" s="2" t="str">
        <f>VLOOKUP(Tabela1[[#This Row],[Nº]],Tabela13[#All],3,FALSE)</f>
        <v>SEHAB</v>
      </c>
      <c r="C549" s="2">
        <v>13</v>
      </c>
      <c r="D549" s="2" t="s">
        <v>17</v>
      </c>
      <c r="E549" t="s">
        <v>278</v>
      </c>
      <c r="F549" s="3">
        <v>107282.06</v>
      </c>
    </row>
    <row r="550" spans="1:6" ht="30">
      <c r="A550" s="2" t="s">
        <v>100</v>
      </c>
      <c r="B550" s="2" t="str">
        <f>VLOOKUP(Tabela1[[#This Row],[Nº]],Tabela13[#All],3,FALSE)</f>
        <v>SEHAB</v>
      </c>
      <c r="C550" s="2">
        <v>13</v>
      </c>
      <c r="D550" s="2" t="s">
        <v>17</v>
      </c>
      <c r="E550" t="s">
        <v>278</v>
      </c>
      <c r="F550" s="3">
        <v>2192762.34</v>
      </c>
    </row>
    <row r="551" spans="1:6" ht="30">
      <c r="A551" s="2" t="s">
        <v>100</v>
      </c>
      <c r="B551" s="2" t="str">
        <f>VLOOKUP(Tabela1[[#This Row],[Nº]],Tabela13[#All],3,FALSE)</f>
        <v>SEHAB</v>
      </c>
      <c r="C551" s="2">
        <v>13</v>
      </c>
      <c r="D551" s="2" t="s">
        <v>17</v>
      </c>
      <c r="E551" t="s">
        <v>278</v>
      </c>
      <c r="F551" s="3">
        <v>41350.410000000003</v>
      </c>
    </row>
    <row r="552" spans="1:6" ht="30">
      <c r="A552" s="2" t="s">
        <v>100</v>
      </c>
      <c r="B552" s="2" t="str">
        <f>VLOOKUP(Tabela1[[#This Row],[Nº]],Tabela13[#All],3,FALSE)</f>
        <v>SEHAB</v>
      </c>
      <c r="C552" s="2">
        <v>13</v>
      </c>
      <c r="D552" s="2" t="s">
        <v>17</v>
      </c>
      <c r="E552" t="s">
        <v>293</v>
      </c>
      <c r="F552" s="3">
        <v>3395399.64</v>
      </c>
    </row>
    <row r="553" spans="1:6" ht="30">
      <c r="A553" s="2" t="s">
        <v>100</v>
      </c>
      <c r="B553" s="2" t="str">
        <f>VLOOKUP(Tabela1[[#This Row],[Nº]],Tabela13[#All],3,FALSE)</f>
        <v>SEHAB</v>
      </c>
      <c r="C553" s="2">
        <v>13</v>
      </c>
      <c r="D553" s="2" t="s">
        <v>17</v>
      </c>
      <c r="E553" t="s">
        <v>293</v>
      </c>
      <c r="F553" s="3">
        <v>4177893.21</v>
      </c>
    </row>
    <row r="554" spans="1:6" ht="30">
      <c r="A554" s="2" t="s">
        <v>100</v>
      </c>
      <c r="B554" s="2" t="str">
        <f>VLOOKUP(Tabela1[[#This Row],[Nº]],Tabela13[#All],3,FALSE)</f>
        <v>SEHAB</v>
      </c>
      <c r="C554" s="2">
        <v>13</v>
      </c>
      <c r="D554" s="2" t="s">
        <v>17</v>
      </c>
      <c r="E554" t="s">
        <v>293</v>
      </c>
      <c r="F554" s="3">
        <v>934432.92</v>
      </c>
    </row>
    <row r="555" spans="1:6" ht="30">
      <c r="A555" s="2" t="s">
        <v>100</v>
      </c>
      <c r="B555" s="2" t="str">
        <f>VLOOKUP(Tabela1[[#This Row],[Nº]],Tabela13[#All],3,FALSE)</f>
        <v>SEHAB</v>
      </c>
      <c r="C555" s="2">
        <v>13</v>
      </c>
      <c r="D555" s="2" t="s">
        <v>17</v>
      </c>
      <c r="E555" t="s">
        <v>293</v>
      </c>
      <c r="F555" s="3">
        <v>1244748.33</v>
      </c>
    </row>
    <row r="556" spans="1:6" ht="30">
      <c r="A556" s="2" t="s">
        <v>100</v>
      </c>
      <c r="B556" s="2" t="str">
        <f>VLOOKUP(Tabela1[[#This Row],[Nº]],Tabela13[#All],3,FALSE)</f>
        <v>SEHAB</v>
      </c>
      <c r="C556" s="2">
        <v>13</v>
      </c>
      <c r="D556" s="2" t="s">
        <v>17</v>
      </c>
      <c r="E556" t="s">
        <v>293</v>
      </c>
      <c r="F556" s="3">
        <v>2887207.08</v>
      </c>
    </row>
    <row r="557" spans="1:6" ht="30">
      <c r="A557" s="2" t="s">
        <v>100</v>
      </c>
      <c r="B557" s="2" t="str">
        <f>VLOOKUP(Tabela1[[#This Row],[Nº]],Tabela13[#All],3,FALSE)</f>
        <v>SEHAB</v>
      </c>
      <c r="C557" s="2">
        <v>13</v>
      </c>
      <c r="D557" s="2" t="s">
        <v>17</v>
      </c>
      <c r="E557" t="s">
        <v>293</v>
      </c>
      <c r="F557" s="3">
        <v>3447772.17</v>
      </c>
    </row>
    <row r="558" spans="1:6" ht="30">
      <c r="A558" s="2" t="s">
        <v>100</v>
      </c>
      <c r="B558" s="2" t="str">
        <f>VLOOKUP(Tabela1[[#This Row],[Nº]],Tabela13[#All],3,FALSE)</f>
        <v>SEHAB</v>
      </c>
      <c r="C558" s="2">
        <v>13</v>
      </c>
      <c r="D558" s="2" t="s">
        <v>17</v>
      </c>
      <c r="E558" t="s">
        <v>293</v>
      </c>
      <c r="F558" s="3">
        <v>2346761.38</v>
      </c>
    </row>
    <row r="559" spans="1:6" ht="30">
      <c r="A559" s="2" t="s">
        <v>100</v>
      </c>
      <c r="B559" s="2" t="str">
        <f>VLOOKUP(Tabela1[[#This Row],[Nº]],Tabela13[#All],3,FALSE)</f>
        <v>SEHAB</v>
      </c>
      <c r="C559" s="2">
        <v>13</v>
      </c>
      <c r="D559" s="2" t="s">
        <v>17</v>
      </c>
      <c r="E559" t="s">
        <v>293</v>
      </c>
      <c r="F559" s="3">
        <v>3452896.98</v>
      </c>
    </row>
    <row r="560" spans="1:6" ht="30">
      <c r="A560" s="2" t="s">
        <v>100</v>
      </c>
      <c r="B560" s="2" t="str">
        <f>VLOOKUP(Tabela1[[#This Row],[Nº]],Tabela13[#All],3,FALSE)</f>
        <v>SEHAB</v>
      </c>
      <c r="C560" s="2">
        <v>13</v>
      </c>
      <c r="D560" s="2" t="s">
        <v>17</v>
      </c>
      <c r="E560" t="s">
        <v>293</v>
      </c>
      <c r="F560" s="3">
        <v>3196000</v>
      </c>
    </row>
    <row r="561" spans="1:6" ht="30">
      <c r="A561" s="2" t="s">
        <v>100</v>
      </c>
      <c r="B561" s="2" t="str">
        <f>VLOOKUP(Tabela1[[#This Row],[Nº]],Tabela13[#All],3,FALSE)</f>
        <v>SEHAB</v>
      </c>
      <c r="C561" s="2">
        <v>13</v>
      </c>
      <c r="D561" s="2" t="s">
        <v>17</v>
      </c>
      <c r="E561" t="s">
        <v>293</v>
      </c>
      <c r="F561" s="3">
        <v>4600015.5199999996</v>
      </c>
    </row>
    <row r="562" spans="1:6" ht="30">
      <c r="A562" s="2" t="s">
        <v>100</v>
      </c>
      <c r="B562" s="2" t="str">
        <f>VLOOKUP(Tabela1[[#This Row],[Nº]],Tabela13[#All],3,FALSE)</f>
        <v>SEHAB</v>
      </c>
      <c r="C562" s="2">
        <v>13</v>
      </c>
      <c r="D562" s="2" t="s">
        <v>17</v>
      </c>
      <c r="E562" t="s">
        <v>293</v>
      </c>
      <c r="F562" s="3">
        <v>124505.25</v>
      </c>
    </row>
    <row r="563" spans="1:6" ht="30">
      <c r="A563" s="2" t="s">
        <v>100</v>
      </c>
      <c r="B563" s="2" t="str">
        <f>VLOOKUP(Tabela1[[#This Row],[Nº]],Tabela13[#All],3,FALSE)</f>
        <v>SEHAB</v>
      </c>
      <c r="C563" s="2">
        <v>13</v>
      </c>
      <c r="D563" s="2" t="s">
        <v>17</v>
      </c>
      <c r="E563" t="s">
        <v>293</v>
      </c>
      <c r="F563" s="3">
        <v>0</v>
      </c>
    </row>
    <row r="564" spans="1:6" ht="30">
      <c r="A564" s="2" t="s">
        <v>100</v>
      </c>
      <c r="B564" s="2" t="str">
        <f>VLOOKUP(Tabela1[[#This Row],[Nº]],Tabela13[#All],3,FALSE)</f>
        <v>SEHAB</v>
      </c>
      <c r="C564" s="2">
        <v>13</v>
      </c>
      <c r="D564" s="2" t="s">
        <v>17</v>
      </c>
      <c r="E564" t="s">
        <v>293</v>
      </c>
      <c r="F564" s="3">
        <v>926210.46</v>
      </c>
    </row>
    <row r="565" spans="1:6" ht="30">
      <c r="A565" s="2" t="s">
        <v>100</v>
      </c>
      <c r="B565" s="2" t="str">
        <f>VLOOKUP(Tabela1[[#This Row],[Nº]],Tabela13[#All],3,FALSE)</f>
        <v>SEHAB</v>
      </c>
      <c r="C565" s="2">
        <v>13</v>
      </c>
      <c r="D565" s="2" t="s">
        <v>17</v>
      </c>
      <c r="E565" t="s">
        <v>293</v>
      </c>
      <c r="F565" s="3">
        <v>1162157.3600000001</v>
      </c>
    </row>
    <row r="566" spans="1:6" ht="30">
      <c r="A566" s="2" t="s">
        <v>100</v>
      </c>
      <c r="B566" s="2" t="str">
        <f>VLOOKUP(Tabela1[[#This Row],[Nº]],Tabela13[#All],3,FALSE)</f>
        <v>SEHAB</v>
      </c>
      <c r="C566" s="2">
        <v>13</v>
      </c>
      <c r="D566" s="2" t="s">
        <v>17</v>
      </c>
      <c r="E566" t="s">
        <v>293</v>
      </c>
      <c r="F566" s="3">
        <v>3348797.75</v>
      </c>
    </row>
    <row r="567" spans="1:6" ht="30">
      <c r="A567" s="2" t="s">
        <v>100</v>
      </c>
      <c r="B567" s="2" t="str">
        <f>VLOOKUP(Tabela1[[#This Row],[Nº]],Tabela13[#All],3,FALSE)</f>
        <v>SEHAB</v>
      </c>
      <c r="C567" s="2">
        <v>13</v>
      </c>
      <c r="D567" s="2" t="s">
        <v>17</v>
      </c>
      <c r="E567" t="s">
        <v>293</v>
      </c>
      <c r="F567" s="3">
        <v>3869994.53</v>
      </c>
    </row>
    <row r="568" spans="1:6" ht="30">
      <c r="A568" s="2" t="s">
        <v>100</v>
      </c>
      <c r="B568" s="2" t="str">
        <f>VLOOKUP(Tabela1[[#This Row],[Nº]],Tabela13[#All],3,FALSE)</f>
        <v>SEHAB</v>
      </c>
      <c r="C568" s="2">
        <v>13</v>
      </c>
      <c r="D568" s="2" t="s">
        <v>17</v>
      </c>
      <c r="E568" t="s">
        <v>293</v>
      </c>
      <c r="F568" s="3">
        <v>5816298.9199999999</v>
      </c>
    </row>
    <row r="569" spans="1:6" ht="30">
      <c r="A569" s="2" t="s">
        <v>100</v>
      </c>
      <c r="B569" s="2" t="str">
        <f>VLOOKUP(Tabela1[[#This Row],[Nº]],Tabela13[#All],3,FALSE)</f>
        <v>SEHAB</v>
      </c>
      <c r="C569" s="2">
        <v>13</v>
      </c>
      <c r="D569" s="2" t="s">
        <v>17</v>
      </c>
      <c r="E569" t="s">
        <v>293</v>
      </c>
      <c r="F569" s="3">
        <v>9202395.0099999998</v>
      </c>
    </row>
    <row r="570" spans="1:6" ht="30">
      <c r="A570" s="2" t="s">
        <v>100</v>
      </c>
      <c r="B570" s="2" t="str">
        <f>VLOOKUP(Tabela1[[#This Row],[Nº]],Tabela13[#All],3,FALSE)</f>
        <v>SEHAB</v>
      </c>
      <c r="C570" s="2">
        <v>13</v>
      </c>
      <c r="D570" s="2" t="s">
        <v>17</v>
      </c>
      <c r="E570" t="s">
        <v>293</v>
      </c>
      <c r="F570" s="3">
        <v>2292710.7599999998</v>
      </c>
    </row>
    <row r="571" spans="1:6" ht="30">
      <c r="A571" s="2" t="s">
        <v>100</v>
      </c>
      <c r="B571" s="2" t="str">
        <f>VLOOKUP(Tabela1[[#This Row],[Nº]],Tabela13[#All],3,FALSE)</f>
        <v>SEHAB</v>
      </c>
      <c r="C571" s="2">
        <v>13</v>
      </c>
      <c r="D571" s="2" t="s">
        <v>17</v>
      </c>
      <c r="E571" t="s">
        <v>293</v>
      </c>
      <c r="F571" s="3">
        <v>2601933.23</v>
      </c>
    </row>
    <row r="572" spans="1:6" ht="30">
      <c r="A572" s="2" t="s">
        <v>100</v>
      </c>
      <c r="B572" s="2" t="str">
        <f>VLOOKUP(Tabela1[[#This Row],[Nº]],Tabela13[#All],3,FALSE)</f>
        <v>SEHAB</v>
      </c>
      <c r="C572" s="2">
        <v>13</v>
      </c>
      <c r="D572" s="2" t="s">
        <v>17</v>
      </c>
      <c r="E572" t="s">
        <v>293</v>
      </c>
      <c r="F572" s="3">
        <v>33134.620000000003</v>
      </c>
    </row>
    <row r="573" spans="1:6" ht="30">
      <c r="A573" s="2" t="s">
        <v>100</v>
      </c>
      <c r="B573" s="2" t="str">
        <f>VLOOKUP(Tabela1[[#This Row],[Nº]],Tabela13[#All],3,FALSE)</f>
        <v>SEHAB</v>
      </c>
      <c r="C573" s="2">
        <v>13</v>
      </c>
      <c r="D573" s="2" t="s">
        <v>17</v>
      </c>
      <c r="E573" t="s">
        <v>293</v>
      </c>
      <c r="F573" s="3">
        <v>85809.33</v>
      </c>
    </row>
    <row r="574" spans="1:6" ht="30">
      <c r="A574" s="2" t="s">
        <v>100</v>
      </c>
      <c r="B574" s="2" t="str">
        <f>VLOOKUP(Tabela1[[#This Row],[Nº]],Tabela13[#All],3,FALSE)</f>
        <v>SEHAB</v>
      </c>
      <c r="C574" s="2">
        <v>13</v>
      </c>
      <c r="D574" s="2" t="s">
        <v>17</v>
      </c>
      <c r="E574" t="s">
        <v>293</v>
      </c>
      <c r="F574" s="3">
        <v>153602.6</v>
      </c>
    </row>
    <row r="575" spans="1:6" ht="30">
      <c r="A575" s="2" t="s">
        <v>100</v>
      </c>
      <c r="B575" s="2" t="str">
        <f>VLOOKUP(Tabela1[[#This Row],[Nº]],Tabela13[#All],3,FALSE)</f>
        <v>SEHAB</v>
      </c>
      <c r="C575" s="2">
        <v>13</v>
      </c>
      <c r="D575" s="2" t="s">
        <v>17</v>
      </c>
      <c r="E575" t="s">
        <v>293</v>
      </c>
      <c r="F575" s="3">
        <v>2790135.05</v>
      </c>
    </row>
    <row r="576" spans="1:6" ht="30">
      <c r="A576" s="2" t="s">
        <v>100</v>
      </c>
      <c r="B576" s="2" t="str">
        <f>VLOOKUP(Tabela1[[#This Row],[Nº]],Tabela13[#All],3,FALSE)</f>
        <v>SEHAB</v>
      </c>
      <c r="C576" s="2">
        <v>13</v>
      </c>
      <c r="D576" s="2" t="s">
        <v>17</v>
      </c>
      <c r="E576" t="s">
        <v>293</v>
      </c>
      <c r="F576" s="3">
        <v>4288757.38</v>
      </c>
    </row>
    <row r="577" spans="1:6" ht="30">
      <c r="A577" s="2" t="s">
        <v>100</v>
      </c>
      <c r="B577" s="2" t="str">
        <f>VLOOKUP(Tabela1[[#This Row],[Nº]],Tabela13[#All],3,FALSE)</f>
        <v>SEHAB</v>
      </c>
      <c r="C577" s="2">
        <v>13</v>
      </c>
      <c r="D577" s="2" t="s">
        <v>17</v>
      </c>
      <c r="E577" t="s">
        <v>293</v>
      </c>
      <c r="F577" s="3">
        <v>917454.23</v>
      </c>
    </row>
    <row r="578" spans="1:6" ht="30">
      <c r="A578" s="2" t="s">
        <v>100</v>
      </c>
      <c r="B578" s="2" t="str">
        <f>VLOOKUP(Tabela1[[#This Row],[Nº]],Tabela13[#All],3,FALSE)</f>
        <v>SEHAB</v>
      </c>
      <c r="C578" s="2">
        <v>13</v>
      </c>
      <c r="D578" s="2" t="s">
        <v>17</v>
      </c>
      <c r="E578" t="s">
        <v>293</v>
      </c>
      <c r="F578" s="3">
        <v>1675883.81</v>
      </c>
    </row>
    <row r="579" spans="1:6" ht="30">
      <c r="A579" s="2" t="s">
        <v>100</v>
      </c>
      <c r="B579" s="2" t="str">
        <f>VLOOKUP(Tabela1[[#This Row],[Nº]],Tabela13[#All],3,FALSE)</f>
        <v>SEHAB</v>
      </c>
      <c r="C579" s="2">
        <v>13</v>
      </c>
      <c r="D579" s="2" t="s">
        <v>17</v>
      </c>
      <c r="E579" t="s">
        <v>293</v>
      </c>
      <c r="F579" s="3">
        <v>2852055.3</v>
      </c>
    </row>
    <row r="580" spans="1:6" ht="30">
      <c r="A580" s="2" t="s">
        <v>100</v>
      </c>
      <c r="B580" s="2" t="str">
        <f>VLOOKUP(Tabela1[[#This Row],[Nº]],Tabela13[#All],3,FALSE)</f>
        <v>SEHAB</v>
      </c>
      <c r="C580" s="2">
        <v>13</v>
      </c>
      <c r="D580" s="2" t="s">
        <v>17</v>
      </c>
      <c r="E580" t="s">
        <v>293</v>
      </c>
      <c r="F580" s="3">
        <v>4799388.05</v>
      </c>
    </row>
    <row r="581" spans="1:6" ht="30">
      <c r="A581" s="2" t="s">
        <v>100</v>
      </c>
      <c r="B581" s="2" t="str">
        <f>VLOOKUP(Tabela1[[#This Row],[Nº]],Tabela13[#All],3,FALSE)</f>
        <v>SEHAB</v>
      </c>
      <c r="C581" s="2">
        <v>13</v>
      </c>
      <c r="D581" s="2" t="s">
        <v>17</v>
      </c>
      <c r="E581" t="s">
        <v>293</v>
      </c>
      <c r="F581" s="3">
        <v>0</v>
      </c>
    </row>
    <row r="582" spans="1:6" ht="30">
      <c r="A582" s="2" t="s">
        <v>100</v>
      </c>
      <c r="B582" s="2" t="str">
        <f>VLOOKUP(Tabela1[[#This Row],[Nº]],Tabela13[#All],3,FALSE)</f>
        <v>SEHAB</v>
      </c>
      <c r="C582" s="2">
        <v>13</v>
      </c>
      <c r="D582" s="2" t="s">
        <v>17</v>
      </c>
      <c r="E582" t="s">
        <v>293</v>
      </c>
      <c r="F582" s="3">
        <v>1115958.72</v>
      </c>
    </row>
    <row r="583" spans="1:6" ht="30">
      <c r="A583" s="2" t="s">
        <v>100</v>
      </c>
      <c r="B583" s="2" t="str">
        <f>VLOOKUP(Tabela1[[#This Row],[Nº]],Tabela13[#All],3,FALSE)</f>
        <v>SEHAB</v>
      </c>
      <c r="C583" s="2">
        <v>13</v>
      </c>
      <c r="D583" s="2" t="s">
        <v>17</v>
      </c>
      <c r="E583" t="s">
        <v>293</v>
      </c>
      <c r="F583" s="3">
        <v>1063222.53</v>
      </c>
    </row>
    <row r="584" spans="1:6" ht="30">
      <c r="A584" s="2" t="s">
        <v>100</v>
      </c>
      <c r="B584" s="2" t="str">
        <f>VLOOKUP(Tabela1[[#This Row],[Nº]],Tabela13[#All],3,FALSE)</f>
        <v>SEHAB</v>
      </c>
      <c r="C584" s="2">
        <v>13</v>
      </c>
      <c r="D584" s="2" t="s">
        <v>17</v>
      </c>
      <c r="E584" t="s">
        <v>293</v>
      </c>
      <c r="F584" s="3">
        <v>3944909.64</v>
      </c>
    </row>
    <row r="585" spans="1:6" ht="30">
      <c r="A585" s="2" t="s">
        <v>100</v>
      </c>
      <c r="B585" s="2" t="str">
        <f>VLOOKUP(Tabela1[[#This Row],[Nº]],Tabela13[#All],3,FALSE)</f>
        <v>SEHAB</v>
      </c>
      <c r="C585" s="2">
        <v>13</v>
      </c>
      <c r="D585" s="2" t="s">
        <v>17</v>
      </c>
      <c r="E585" t="s">
        <v>293</v>
      </c>
      <c r="F585" s="3">
        <v>3770796.75</v>
      </c>
    </row>
    <row r="586" spans="1:6" ht="30">
      <c r="A586" s="2" t="s">
        <v>100</v>
      </c>
      <c r="B586" s="2" t="str">
        <f>VLOOKUP(Tabela1[[#This Row],[Nº]],Tabela13[#All],3,FALSE)</f>
        <v>SEHAB</v>
      </c>
      <c r="C586" s="2">
        <v>13</v>
      </c>
      <c r="D586" s="2" t="s">
        <v>17</v>
      </c>
      <c r="E586" t="s">
        <v>293</v>
      </c>
      <c r="F586" s="3">
        <v>3151578.6</v>
      </c>
    </row>
    <row r="587" spans="1:6" ht="30">
      <c r="A587" s="2" t="s">
        <v>100</v>
      </c>
      <c r="B587" s="2" t="str">
        <f>VLOOKUP(Tabela1[[#This Row],[Nº]],Tabela13[#All],3,FALSE)</f>
        <v>SEHAB</v>
      </c>
      <c r="C587" s="2">
        <v>13</v>
      </c>
      <c r="D587" s="2" t="s">
        <v>17</v>
      </c>
      <c r="E587" t="s">
        <v>293</v>
      </c>
      <c r="F587" s="3">
        <v>3792609.66</v>
      </c>
    </row>
    <row r="588" spans="1:6" ht="30">
      <c r="A588" s="2" t="s">
        <v>100</v>
      </c>
      <c r="B588" s="2" t="str">
        <f>VLOOKUP(Tabela1[[#This Row],[Nº]],Tabela13[#All],3,FALSE)</f>
        <v>SEHAB</v>
      </c>
      <c r="C588" s="2">
        <v>13</v>
      </c>
      <c r="D588" s="2" t="s">
        <v>17</v>
      </c>
      <c r="E588" t="s">
        <v>293</v>
      </c>
      <c r="F588" s="3">
        <v>3297577.44</v>
      </c>
    </row>
    <row r="589" spans="1:6" ht="30">
      <c r="A589" s="2" t="s">
        <v>100</v>
      </c>
      <c r="B589" s="2" t="str">
        <f>VLOOKUP(Tabela1[[#This Row],[Nº]],Tabela13[#All],3,FALSE)</f>
        <v>SEHAB</v>
      </c>
      <c r="C589" s="2">
        <v>13</v>
      </c>
      <c r="D589" s="2" t="s">
        <v>17</v>
      </c>
      <c r="E589" t="s">
        <v>293</v>
      </c>
      <c r="F589" s="3">
        <v>5764846.6200000001</v>
      </c>
    </row>
    <row r="590" spans="1:6" ht="30">
      <c r="A590" s="2" t="s">
        <v>100</v>
      </c>
      <c r="B590" s="2" t="str">
        <f>VLOOKUP(Tabela1[[#This Row],[Nº]],Tabela13[#All],3,FALSE)</f>
        <v>SEHAB</v>
      </c>
      <c r="C590" s="2">
        <v>13</v>
      </c>
      <c r="D590" s="2" t="s">
        <v>17</v>
      </c>
      <c r="E590" t="s">
        <v>293</v>
      </c>
      <c r="F590" s="3">
        <v>277008.45</v>
      </c>
    </row>
    <row r="591" spans="1:6" ht="30">
      <c r="A591" s="2" t="s">
        <v>100</v>
      </c>
      <c r="B591" s="2" t="str">
        <f>VLOOKUP(Tabela1[[#This Row],[Nº]],Tabela13[#All],3,FALSE)</f>
        <v>SEHAB</v>
      </c>
      <c r="C591" s="2">
        <v>13</v>
      </c>
      <c r="D591" s="2" t="s">
        <v>17</v>
      </c>
      <c r="E591" t="s">
        <v>293</v>
      </c>
      <c r="F591" s="3">
        <v>0</v>
      </c>
    </row>
    <row r="592" spans="1:6" ht="30">
      <c r="A592" s="2" t="s">
        <v>100</v>
      </c>
      <c r="B592" s="2" t="str">
        <f>VLOOKUP(Tabela1[[#This Row],[Nº]],Tabela13[#All],3,FALSE)</f>
        <v>SEHAB</v>
      </c>
      <c r="C592" s="2">
        <v>13</v>
      </c>
      <c r="D592" s="2" t="s">
        <v>17</v>
      </c>
      <c r="E592" t="s">
        <v>293</v>
      </c>
      <c r="F592" s="3">
        <v>870761.09</v>
      </c>
    </row>
    <row r="593" spans="1:6" ht="30">
      <c r="A593" s="2" t="s">
        <v>100</v>
      </c>
      <c r="B593" s="2" t="str">
        <f>VLOOKUP(Tabela1[[#This Row],[Nº]],Tabela13[#All],3,FALSE)</f>
        <v>SEHAB</v>
      </c>
      <c r="C593" s="2">
        <v>13</v>
      </c>
      <c r="D593" s="2" t="s">
        <v>17</v>
      </c>
      <c r="E593" t="s">
        <v>293</v>
      </c>
      <c r="F593" s="3">
        <v>870761.09</v>
      </c>
    </row>
    <row r="594" spans="1:6" ht="30">
      <c r="A594" s="2" t="s">
        <v>100</v>
      </c>
      <c r="B594" s="2" t="str">
        <f>VLOOKUP(Tabela1[[#This Row],[Nº]],Tabela13[#All],3,FALSE)</f>
        <v>SEHAB</v>
      </c>
      <c r="C594" s="2">
        <v>13</v>
      </c>
      <c r="D594" s="2" t="s">
        <v>17</v>
      </c>
      <c r="E594" t="s">
        <v>293</v>
      </c>
      <c r="F594" s="3">
        <v>6727529.75</v>
      </c>
    </row>
    <row r="595" spans="1:6" ht="30">
      <c r="A595" s="2" t="s">
        <v>100</v>
      </c>
      <c r="B595" s="2" t="str">
        <f>VLOOKUP(Tabela1[[#This Row],[Nº]],Tabela13[#All],3,FALSE)</f>
        <v>SEHAB</v>
      </c>
      <c r="C595" s="2">
        <v>13</v>
      </c>
      <c r="D595" s="2" t="s">
        <v>17</v>
      </c>
      <c r="E595" t="s">
        <v>293</v>
      </c>
      <c r="F595" s="3">
        <v>10481807.779999999</v>
      </c>
    </row>
    <row r="596" spans="1:6" ht="30">
      <c r="A596" s="2" t="s">
        <v>100</v>
      </c>
      <c r="B596" s="2" t="str">
        <f>VLOOKUP(Tabela1[[#This Row],[Nº]],Tabela13[#All],3,FALSE)</f>
        <v>SEHAB</v>
      </c>
      <c r="C596" s="2">
        <v>13</v>
      </c>
      <c r="D596" s="2" t="s">
        <v>17</v>
      </c>
      <c r="E596" t="s">
        <v>293</v>
      </c>
      <c r="F596" s="3">
        <v>15121952.619999999</v>
      </c>
    </row>
    <row r="597" spans="1:6" ht="30">
      <c r="A597" s="2" t="s">
        <v>100</v>
      </c>
      <c r="B597" s="2" t="str">
        <f>VLOOKUP(Tabela1[[#This Row],[Nº]],Tabela13[#All],3,FALSE)</f>
        <v>SEHAB</v>
      </c>
      <c r="C597" s="2">
        <v>13</v>
      </c>
      <c r="D597" s="2" t="s">
        <v>17</v>
      </c>
      <c r="E597" t="s">
        <v>293</v>
      </c>
      <c r="F597" s="3">
        <v>411397.17</v>
      </c>
    </row>
    <row r="598" spans="1:6" ht="30">
      <c r="A598" s="2" t="s">
        <v>100</v>
      </c>
      <c r="B598" s="2" t="str">
        <f>VLOOKUP(Tabela1[[#This Row],[Nº]],Tabela13[#All],3,FALSE)</f>
        <v>SEHAB</v>
      </c>
      <c r="C598" s="2">
        <v>13</v>
      </c>
      <c r="D598" s="2" t="s">
        <v>17</v>
      </c>
      <c r="E598" t="s">
        <v>293</v>
      </c>
      <c r="F598" s="3">
        <v>411397.17</v>
      </c>
    </row>
    <row r="599" spans="1:6" ht="30">
      <c r="A599" s="2" t="s">
        <v>100</v>
      </c>
      <c r="B599" s="2" t="str">
        <f>VLOOKUP(Tabela1[[#This Row],[Nº]],Tabela13[#All],3,FALSE)</f>
        <v>SEHAB</v>
      </c>
      <c r="C599" s="2">
        <v>13</v>
      </c>
      <c r="D599" s="2" t="s">
        <v>17</v>
      </c>
      <c r="E599" t="s">
        <v>293</v>
      </c>
      <c r="F599" s="3">
        <v>6340956.9000000004</v>
      </c>
    </row>
    <row r="600" spans="1:6" ht="30">
      <c r="A600" s="2" t="s">
        <v>100</v>
      </c>
      <c r="B600" s="2" t="str">
        <f>VLOOKUP(Tabela1[[#This Row],[Nº]],Tabela13[#All],3,FALSE)</f>
        <v>SEHAB</v>
      </c>
      <c r="C600" s="2">
        <v>13</v>
      </c>
      <c r="D600" s="2" t="s">
        <v>17</v>
      </c>
      <c r="E600" t="s">
        <v>293</v>
      </c>
      <c r="F600" s="3">
        <v>1229800.8999999999</v>
      </c>
    </row>
    <row r="601" spans="1:6" ht="30">
      <c r="A601" s="2" t="s">
        <v>100</v>
      </c>
      <c r="B601" s="2" t="str">
        <f>VLOOKUP(Tabela1[[#This Row],[Nº]],Tabela13[#All],3,FALSE)</f>
        <v>SEHAB</v>
      </c>
      <c r="C601" s="2">
        <v>13</v>
      </c>
      <c r="D601" s="2" t="s">
        <v>17</v>
      </c>
      <c r="E601" t="s">
        <v>293</v>
      </c>
      <c r="F601" s="3">
        <v>1229800.8999999999</v>
      </c>
    </row>
    <row r="602" spans="1:6" ht="30">
      <c r="A602" s="2" t="s">
        <v>100</v>
      </c>
      <c r="B602" s="2" t="str">
        <f>VLOOKUP(Tabela1[[#This Row],[Nº]],Tabela13[#All],3,FALSE)</f>
        <v>SEHAB</v>
      </c>
      <c r="C602" s="2">
        <v>13</v>
      </c>
      <c r="D602" s="2" t="s">
        <v>17</v>
      </c>
      <c r="E602" t="s">
        <v>293</v>
      </c>
      <c r="F602" s="3">
        <v>6749604</v>
      </c>
    </row>
    <row r="603" spans="1:6" ht="30">
      <c r="A603" s="2" t="s">
        <v>100</v>
      </c>
      <c r="B603" s="2" t="str">
        <f>VLOOKUP(Tabela1[[#This Row],[Nº]],Tabela13[#All],3,FALSE)</f>
        <v>SEHAB</v>
      </c>
      <c r="C603" s="2">
        <v>13</v>
      </c>
      <c r="D603" s="2" t="s">
        <v>17</v>
      </c>
      <c r="E603" t="s">
        <v>293</v>
      </c>
      <c r="F603" s="3">
        <v>11250396</v>
      </c>
    </row>
    <row r="604" spans="1:6" ht="30">
      <c r="A604" s="2" t="s">
        <v>100</v>
      </c>
      <c r="B604" s="2" t="str">
        <f>VLOOKUP(Tabela1[[#This Row],[Nº]],Tabela13[#All],3,FALSE)</f>
        <v>SEHAB</v>
      </c>
      <c r="C604" s="2">
        <v>13</v>
      </c>
      <c r="D604" s="2" t="s">
        <v>17</v>
      </c>
      <c r="E604" t="s">
        <v>293</v>
      </c>
      <c r="F604" s="3">
        <v>1221233.6499999999</v>
      </c>
    </row>
    <row r="605" spans="1:6" ht="30">
      <c r="A605" s="2" t="s">
        <v>100</v>
      </c>
      <c r="B605" s="2" t="str">
        <f>VLOOKUP(Tabela1[[#This Row],[Nº]],Tabela13[#All],3,FALSE)</f>
        <v>SEHAB</v>
      </c>
      <c r="C605" s="2">
        <v>13</v>
      </c>
      <c r="D605" s="2" t="s">
        <v>17</v>
      </c>
      <c r="E605" t="s">
        <v>293</v>
      </c>
      <c r="F605" s="3">
        <v>230921.11</v>
      </c>
    </row>
    <row r="606" spans="1:6" ht="30">
      <c r="A606" s="2" t="s">
        <v>100</v>
      </c>
      <c r="B606" s="2" t="str">
        <f>VLOOKUP(Tabela1[[#This Row],[Nº]],Tabela13[#All],3,FALSE)</f>
        <v>SEHAB</v>
      </c>
      <c r="C606" s="2">
        <v>13</v>
      </c>
      <c r="D606" s="2" t="s">
        <v>17</v>
      </c>
      <c r="E606" t="s">
        <v>293</v>
      </c>
      <c r="F606" s="3">
        <v>250519.78</v>
      </c>
    </row>
    <row r="607" spans="1:6" ht="30">
      <c r="A607" s="2" t="s">
        <v>100</v>
      </c>
      <c r="B607" s="2" t="str">
        <f>VLOOKUP(Tabela1[[#This Row],[Nº]],Tabela13[#All],3,FALSE)</f>
        <v>SEHAB</v>
      </c>
      <c r="C607" s="2">
        <v>13</v>
      </c>
      <c r="D607" s="2" t="s">
        <v>17</v>
      </c>
      <c r="E607" t="s">
        <v>293</v>
      </c>
      <c r="F607" s="3">
        <v>479666.23</v>
      </c>
    </row>
    <row r="608" spans="1:6" ht="30">
      <c r="A608" s="2" t="s">
        <v>100</v>
      </c>
      <c r="B608" s="2" t="str">
        <f>VLOOKUP(Tabela1[[#This Row],[Nº]],Tabela13[#All],3,FALSE)</f>
        <v>SEHAB</v>
      </c>
      <c r="C608" s="2">
        <v>13</v>
      </c>
      <c r="D608" s="2" t="s">
        <v>17</v>
      </c>
      <c r="E608" t="s">
        <v>293</v>
      </c>
      <c r="F608" s="3">
        <v>849429.7</v>
      </c>
    </row>
    <row r="609" spans="1:6" ht="30">
      <c r="A609" s="2" t="s">
        <v>100</v>
      </c>
      <c r="B609" s="2" t="str">
        <f>VLOOKUP(Tabela1[[#This Row],[Nº]],Tabela13[#All],3,FALSE)</f>
        <v>SEHAB</v>
      </c>
      <c r="C609" s="2">
        <v>13</v>
      </c>
      <c r="D609" s="2" t="s">
        <v>17</v>
      </c>
      <c r="E609" t="s">
        <v>293</v>
      </c>
      <c r="F609" s="3">
        <v>1329679.3899999999</v>
      </c>
    </row>
    <row r="610" spans="1:6" ht="30">
      <c r="A610" s="2" t="s">
        <v>100</v>
      </c>
      <c r="B610" s="2" t="str">
        <f>VLOOKUP(Tabela1[[#This Row],[Nº]],Tabela13[#All],3,FALSE)</f>
        <v>SEHAB</v>
      </c>
      <c r="C610" s="2">
        <v>13</v>
      </c>
      <c r="D610" s="2" t="s">
        <v>17</v>
      </c>
      <c r="E610" t="s">
        <v>293</v>
      </c>
      <c r="F610" s="3">
        <v>7121098.75</v>
      </c>
    </row>
    <row r="611" spans="1:6" ht="30">
      <c r="A611" s="2" t="s">
        <v>100</v>
      </c>
      <c r="B611" s="2" t="str">
        <f>VLOOKUP(Tabela1[[#This Row],[Nº]],Tabela13[#All],3,FALSE)</f>
        <v>SEHAB</v>
      </c>
      <c r="C611" s="2">
        <v>13</v>
      </c>
      <c r="D611" s="2" t="s">
        <v>17</v>
      </c>
      <c r="E611" t="s">
        <v>293</v>
      </c>
      <c r="F611" s="3">
        <v>11124094.07</v>
      </c>
    </row>
    <row r="612" spans="1:6" ht="30">
      <c r="A612" s="2" t="s">
        <v>100</v>
      </c>
      <c r="B612" s="2" t="str">
        <f>VLOOKUP(Tabela1[[#This Row],[Nº]],Tabela13[#All],3,FALSE)</f>
        <v>SEHAB</v>
      </c>
      <c r="C612" s="2">
        <v>13</v>
      </c>
      <c r="D612" s="2" t="s">
        <v>17</v>
      </c>
      <c r="E612" t="s">
        <v>293</v>
      </c>
      <c r="F612" s="3">
        <v>14624704.5</v>
      </c>
    </row>
    <row r="613" spans="1:6" ht="30">
      <c r="A613" s="2" t="s">
        <v>100</v>
      </c>
      <c r="B613" s="2" t="str">
        <f>VLOOKUP(Tabela1[[#This Row],[Nº]],Tabela13[#All],3,FALSE)</f>
        <v>SEHAB</v>
      </c>
      <c r="C613" s="2">
        <v>13</v>
      </c>
      <c r="D613" s="2" t="s">
        <v>17</v>
      </c>
      <c r="E613" t="s">
        <v>293</v>
      </c>
      <c r="F613" s="3">
        <v>25390156.239999998</v>
      </c>
    </row>
    <row r="614" spans="1:6" ht="30">
      <c r="A614" s="2" t="s">
        <v>100</v>
      </c>
      <c r="B614" s="2" t="str">
        <f>VLOOKUP(Tabela1[[#This Row],[Nº]],Tabela13[#All],3,FALSE)</f>
        <v>SEHAB</v>
      </c>
      <c r="C614" s="2">
        <v>13</v>
      </c>
      <c r="D614" s="2" t="s">
        <v>17</v>
      </c>
      <c r="E614" t="s">
        <v>293</v>
      </c>
      <c r="F614" s="3">
        <v>5893891.1699999999</v>
      </c>
    </row>
    <row r="615" spans="1:6" ht="30">
      <c r="A615" s="2" t="s">
        <v>100</v>
      </c>
      <c r="B615" s="2" t="str">
        <f>VLOOKUP(Tabela1[[#This Row],[Nº]],Tabela13[#All],3,FALSE)</f>
        <v>SEHAB</v>
      </c>
      <c r="C615" s="2">
        <v>13</v>
      </c>
      <c r="D615" s="2" t="s">
        <v>17</v>
      </c>
      <c r="E615" t="s">
        <v>293</v>
      </c>
      <c r="F615" s="3">
        <v>12085644.5</v>
      </c>
    </row>
    <row r="616" spans="1:6" ht="30">
      <c r="A616" s="2" t="s">
        <v>100</v>
      </c>
      <c r="B616" s="2" t="str">
        <f>VLOOKUP(Tabela1[[#This Row],[Nº]],Tabela13[#All],3,FALSE)</f>
        <v>SEHAB</v>
      </c>
      <c r="C616" s="2">
        <v>13</v>
      </c>
      <c r="D616" s="2" t="s">
        <v>17</v>
      </c>
      <c r="E616" t="s">
        <v>293</v>
      </c>
      <c r="F616" s="3">
        <v>728807.99</v>
      </c>
    </row>
    <row r="617" spans="1:6" ht="30">
      <c r="A617" s="2" t="s">
        <v>100</v>
      </c>
      <c r="B617" s="2" t="str">
        <f>VLOOKUP(Tabela1[[#This Row],[Nº]],Tabela13[#All],3,FALSE)</f>
        <v>SEHAB</v>
      </c>
      <c r="C617" s="2">
        <v>13</v>
      </c>
      <c r="D617" s="2" t="s">
        <v>17</v>
      </c>
      <c r="E617" t="s">
        <v>293</v>
      </c>
      <c r="F617" s="3">
        <v>291966.65999999997</v>
      </c>
    </row>
    <row r="618" spans="1:6" ht="30">
      <c r="A618" s="2" t="s">
        <v>100</v>
      </c>
      <c r="B618" s="2" t="str">
        <f>VLOOKUP(Tabela1[[#This Row],[Nº]],Tabela13[#All],3,FALSE)</f>
        <v>SEHAB</v>
      </c>
      <c r="C618" s="2">
        <v>13</v>
      </c>
      <c r="D618" s="2" t="s">
        <v>17</v>
      </c>
      <c r="E618" t="s">
        <v>293</v>
      </c>
      <c r="F618" s="3">
        <v>4036876.96</v>
      </c>
    </row>
    <row r="619" spans="1:6" ht="30">
      <c r="A619" s="2" t="s">
        <v>100</v>
      </c>
      <c r="B619" s="2" t="str">
        <f>VLOOKUP(Tabela1[[#This Row],[Nº]],Tabela13[#All],3,FALSE)</f>
        <v>SEHAB</v>
      </c>
      <c r="C619" s="2">
        <v>13</v>
      </c>
      <c r="D619" s="2" t="s">
        <v>17</v>
      </c>
      <c r="E619" t="s">
        <v>293</v>
      </c>
      <c r="F619" s="3">
        <v>5800278.6200000001</v>
      </c>
    </row>
    <row r="620" spans="1:6" ht="30">
      <c r="A620" s="2" t="s">
        <v>100</v>
      </c>
      <c r="B620" s="2" t="str">
        <f>VLOOKUP(Tabela1[[#This Row],[Nº]],Tabela13[#All],3,FALSE)</f>
        <v>SEHAB</v>
      </c>
      <c r="C620" s="2">
        <v>13</v>
      </c>
      <c r="D620" s="2" t="s">
        <v>17</v>
      </c>
      <c r="E620" t="s">
        <v>293</v>
      </c>
      <c r="F620" s="3">
        <v>0</v>
      </c>
    </row>
    <row r="621" spans="1:6" ht="30">
      <c r="A621" s="2" t="s">
        <v>100</v>
      </c>
      <c r="B621" s="2" t="str">
        <f>VLOOKUP(Tabela1[[#This Row],[Nº]],Tabela13[#All],3,FALSE)</f>
        <v>SEHAB</v>
      </c>
      <c r="C621" s="2">
        <v>13</v>
      </c>
      <c r="D621" s="2" t="s">
        <v>17</v>
      </c>
      <c r="E621" t="s">
        <v>293</v>
      </c>
      <c r="F621" s="3">
        <v>917980.1</v>
      </c>
    </row>
    <row r="622" spans="1:6" ht="30">
      <c r="A622" s="2" t="s">
        <v>100</v>
      </c>
      <c r="B622" s="2" t="str">
        <f>VLOOKUP(Tabela1[[#This Row],[Nº]],Tabela13[#All],3,FALSE)</f>
        <v>SEHAB</v>
      </c>
      <c r="C622" s="2">
        <v>13</v>
      </c>
      <c r="D622" s="2" t="s">
        <v>17</v>
      </c>
      <c r="E622" t="s">
        <v>293</v>
      </c>
      <c r="F622" s="3">
        <v>1261201.1499999999</v>
      </c>
    </row>
    <row r="623" spans="1:6" ht="30">
      <c r="A623" s="2" t="s">
        <v>100</v>
      </c>
      <c r="B623" s="2" t="str">
        <f>VLOOKUP(Tabela1[[#This Row],[Nº]],Tabela13[#All],3,FALSE)</f>
        <v>SEHAB</v>
      </c>
      <c r="C623" s="2">
        <v>13</v>
      </c>
      <c r="D623" s="2" t="s">
        <v>17</v>
      </c>
      <c r="E623" t="s">
        <v>293</v>
      </c>
      <c r="F623" s="3">
        <v>2497356.2000000002</v>
      </c>
    </row>
    <row r="624" spans="1:6" ht="30">
      <c r="A624" s="2" t="s">
        <v>100</v>
      </c>
      <c r="B624" s="2" t="str">
        <f>VLOOKUP(Tabela1[[#This Row],[Nº]],Tabela13[#All],3,FALSE)</f>
        <v>SEHAB</v>
      </c>
      <c r="C624" s="2">
        <v>13</v>
      </c>
      <c r="D624" s="2" t="s">
        <v>17</v>
      </c>
      <c r="E624" t="s">
        <v>293</v>
      </c>
      <c r="F624" s="3">
        <v>4168852.54</v>
      </c>
    </row>
    <row r="625" spans="1:6" ht="30">
      <c r="A625" s="2" t="s">
        <v>100</v>
      </c>
      <c r="B625" s="2" t="str">
        <f>VLOOKUP(Tabela1[[#This Row],[Nº]],Tabela13[#All],3,FALSE)</f>
        <v>SEHAB</v>
      </c>
      <c r="C625" s="2">
        <v>13</v>
      </c>
      <c r="D625" s="2" t="s">
        <v>17</v>
      </c>
      <c r="E625" t="s">
        <v>293</v>
      </c>
      <c r="F625" s="3">
        <v>552583.54</v>
      </c>
    </row>
    <row r="626" spans="1:6" ht="30">
      <c r="A626" s="2" t="s">
        <v>100</v>
      </c>
      <c r="B626" s="2" t="str">
        <f>VLOOKUP(Tabela1[[#This Row],[Nº]],Tabela13[#All],3,FALSE)</f>
        <v>SEHAB</v>
      </c>
      <c r="C626" s="2">
        <v>13</v>
      </c>
      <c r="D626" s="2" t="s">
        <v>17</v>
      </c>
      <c r="E626" t="s">
        <v>293</v>
      </c>
      <c r="F626" s="3">
        <v>10102258.050000001</v>
      </c>
    </row>
    <row r="627" spans="1:6" ht="30">
      <c r="A627" s="2" t="s">
        <v>100</v>
      </c>
      <c r="B627" s="2" t="str">
        <f>VLOOKUP(Tabela1[[#This Row],[Nº]],Tabela13[#All],3,FALSE)</f>
        <v>SEHAB</v>
      </c>
      <c r="C627" s="2">
        <v>13</v>
      </c>
      <c r="D627" s="2" t="s">
        <v>17</v>
      </c>
      <c r="E627" t="s">
        <v>293</v>
      </c>
      <c r="F627" s="3">
        <v>15539829.449999999</v>
      </c>
    </row>
    <row r="628" spans="1:6" ht="30">
      <c r="A628" s="2" t="s">
        <v>100</v>
      </c>
      <c r="B628" s="2" t="str">
        <f>VLOOKUP(Tabela1[[#This Row],[Nº]],Tabela13[#All],3,FALSE)</f>
        <v>SEHAB</v>
      </c>
      <c r="C628" s="2">
        <v>13</v>
      </c>
      <c r="D628" s="2" t="s">
        <v>17</v>
      </c>
      <c r="E628" s="2" t="s">
        <v>294</v>
      </c>
      <c r="F628" s="3">
        <v>1200000</v>
      </c>
    </row>
    <row r="629" spans="1:6" ht="30">
      <c r="A629" s="2" t="s">
        <v>100</v>
      </c>
      <c r="B629" s="2" t="str">
        <f>VLOOKUP(Tabela1[[#This Row],[Nº]],Tabela13[#All],3,FALSE)</f>
        <v>SEHAB</v>
      </c>
      <c r="C629" s="2">
        <v>13</v>
      </c>
      <c r="D629" s="2" t="s">
        <v>17</v>
      </c>
      <c r="E629" s="2" t="s">
        <v>294</v>
      </c>
      <c r="F629" s="3">
        <v>224399.96</v>
      </c>
    </row>
    <row r="630" spans="1:6" ht="30">
      <c r="A630" s="2" t="s">
        <v>100</v>
      </c>
      <c r="B630" s="2" t="str">
        <f>VLOOKUP(Tabela1[[#This Row],[Nº]],Tabela13[#All],3,FALSE)</f>
        <v>SEHAB</v>
      </c>
      <c r="C630" s="2">
        <v>13</v>
      </c>
      <c r="D630" s="2" t="s">
        <v>17</v>
      </c>
      <c r="E630" s="2" t="s">
        <v>294</v>
      </c>
      <c r="F630" s="3">
        <v>894629.54</v>
      </c>
    </row>
    <row r="631" spans="1:6" ht="30">
      <c r="A631" s="2" t="s">
        <v>100</v>
      </c>
      <c r="B631" s="2" t="str">
        <f>VLOOKUP(Tabela1[[#This Row],[Nº]],Tabela13[#All],3,FALSE)</f>
        <v>SEHAB</v>
      </c>
      <c r="C631" s="2">
        <v>13</v>
      </c>
      <c r="D631" s="2" t="s">
        <v>17</v>
      </c>
      <c r="E631" s="2" t="s">
        <v>294</v>
      </c>
      <c r="F631" s="3">
        <v>167295.72</v>
      </c>
    </row>
    <row r="632" spans="1:6" ht="30">
      <c r="A632" s="2" t="s">
        <v>100</v>
      </c>
      <c r="B632" s="2" t="str">
        <f>VLOOKUP(Tabela1[[#This Row],[Nº]],Tabela13[#All],3,FALSE)</f>
        <v>SEHAB</v>
      </c>
      <c r="C632" s="2">
        <v>13</v>
      </c>
      <c r="D632" s="2" t="s">
        <v>17</v>
      </c>
      <c r="E632" s="2" t="s">
        <v>294</v>
      </c>
      <c r="F632" s="3">
        <v>10352131.58</v>
      </c>
    </row>
    <row r="633" spans="1:6" ht="30">
      <c r="A633" s="2" t="s">
        <v>100</v>
      </c>
      <c r="B633" s="2" t="str">
        <f>VLOOKUP(Tabela1[[#This Row],[Nº]],Tabela13[#All],3,FALSE)</f>
        <v>SEHAB</v>
      </c>
      <c r="C633" s="2">
        <v>13</v>
      </c>
      <c r="D633" s="2" t="s">
        <v>17</v>
      </c>
      <c r="E633" s="2" t="s">
        <v>294</v>
      </c>
      <c r="F633" s="3">
        <v>2563897.41</v>
      </c>
    </row>
    <row r="634" spans="1:6" ht="30">
      <c r="A634" s="2" t="s">
        <v>100</v>
      </c>
      <c r="B634" s="2" t="str">
        <f>VLOOKUP(Tabela1[[#This Row],[Nº]],Tabela13[#All],3,FALSE)</f>
        <v>SEHAB</v>
      </c>
      <c r="C634" s="2">
        <v>13</v>
      </c>
      <c r="D634" s="2" t="s">
        <v>17</v>
      </c>
      <c r="E634" s="2" t="s">
        <v>294</v>
      </c>
      <c r="F634" s="3">
        <v>555843.06000000006</v>
      </c>
    </row>
    <row r="635" spans="1:6" ht="30">
      <c r="A635" s="2" t="s">
        <v>100</v>
      </c>
      <c r="B635" s="2" t="str">
        <f>VLOOKUP(Tabela1[[#This Row],[Nº]],Tabela13[#All],3,FALSE)</f>
        <v>SEHAB</v>
      </c>
      <c r="C635" s="2">
        <v>13</v>
      </c>
      <c r="D635" s="2" t="s">
        <v>17</v>
      </c>
      <c r="E635" s="2" t="s">
        <v>294</v>
      </c>
      <c r="F635" s="3">
        <v>3202570.95</v>
      </c>
    </row>
    <row r="636" spans="1:6" ht="30">
      <c r="A636" s="2" t="s">
        <v>100</v>
      </c>
      <c r="B636" s="2" t="str">
        <f>VLOOKUP(Tabela1[[#This Row],[Nº]],Tabela13[#All],3,FALSE)</f>
        <v>SEHAB</v>
      </c>
      <c r="C636" s="2">
        <v>13</v>
      </c>
      <c r="D636" s="2" t="s">
        <v>17</v>
      </c>
      <c r="E636" s="2" t="s">
        <v>294</v>
      </c>
      <c r="F636" s="3">
        <v>724489.11</v>
      </c>
    </row>
    <row r="637" spans="1:6" ht="30">
      <c r="A637" s="2" t="s">
        <v>100</v>
      </c>
      <c r="B637" s="2" t="str">
        <f>VLOOKUP(Tabela1[[#This Row],[Nº]],Tabela13[#All],3,FALSE)</f>
        <v>SEHAB</v>
      </c>
      <c r="C637" s="2">
        <v>14</v>
      </c>
      <c r="D637" s="2" t="s">
        <v>18</v>
      </c>
      <c r="E637" s="2" t="s">
        <v>295</v>
      </c>
      <c r="F637" s="3">
        <v>5231113.3499999996</v>
      </c>
    </row>
    <row r="638" spans="1:6" ht="30">
      <c r="A638" s="2" t="s">
        <v>100</v>
      </c>
      <c r="B638" s="2" t="str">
        <f>VLOOKUP(Tabela1[[#This Row],[Nº]],Tabela13[#All],3,FALSE)</f>
        <v>SEHAB</v>
      </c>
      <c r="C638" s="2">
        <v>14</v>
      </c>
      <c r="D638" s="2" t="s">
        <v>18</v>
      </c>
      <c r="E638" s="2" t="s">
        <v>295</v>
      </c>
      <c r="F638" s="3">
        <v>4874125.8899999997</v>
      </c>
    </row>
    <row r="639" spans="1:6" ht="30">
      <c r="A639" s="2" t="s">
        <v>100</v>
      </c>
      <c r="B639" s="2" t="str">
        <f>VLOOKUP(Tabela1[[#This Row],[Nº]],Tabela13[#All],3,FALSE)</f>
        <v>SEHAB</v>
      </c>
      <c r="C639" s="2">
        <v>14</v>
      </c>
      <c r="D639" s="2" t="s">
        <v>18</v>
      </c>
      <c r="E639" s="2" t="s">
        <v>295</v>
      </c>
      <c r="F639" s="3">
        <v>4280268.4800000004</v>
      </c>
    </row>
    <row r="640" spans="1:6" ht="30">
      <c r="A640" s="2" t="s">
        <v>100</v>
      </c>
      <c r="B640" s="2" t="str">
        <f>VLOOKUP(Tabela1[[#This Row],[Nº]],Tabela13[#All],3,FALSE)</f>
        <v>SEHAB</v>
      </c>
      <c r="C640" s="2">
        <v>14</v>
      </c>
      <c r="D640" s="2" t="s">
        <v>18</v>
      </c>
      <c r="E640" s="2" t="s">
        <v>277</v>
      </c>
      <c r="F640" s="3">
        <v>1798408.22</v>
      </c>
    </row>
    <row r="641" spans="1:6" ht="30">
      <c r="A641" s="2" t="s">
        <v>100</v>
      </c>
      <c r="B641" s="2" t="str">
        <f>VLOOKUP(Tabela1[[#This Row],[Nº]],Tabela13[#All],3,FALSE)</f>
        <v>SEHAB</v>
      </c>
      <c r="C641" s="2">
        <v>14</v>
      </c>
      <c r="D641" s="2" t="s">
        <v>18</v>
      </c>
      <c r="E641" s="2" t="s">
        <v>277</v>
      </c>
      <c r="F641" s="3">
        <v>132183</v>
      </c>
    </row>
    <row r="642" spans="1:6" ht="30">
      <c r="A642" s="2" t="s">
        <v>100</v>
      </c>
      <c r="B642" s="2" t="str">
        <f>VLOOKUP(Tabela1[[#This Row],[Nº]],Tabela13[#All],3,FALSE)</f>
        <v>SEHAB</v>
      </c>
      <c r="C642" s="2">
        <v>14</v>
      </c>
      <c r="D642" s="2" t="s">
        <v>18</v>
      </c>
      <c r="E642" s="2" t="s">
        <v>277</v>
      </c>
      <c r="F642" s="3">
        <v>2674804.27</v>
      </c>
    </row>
    <row r="643" spans="1:6" ht="30">
      <c r="A643" s="2" t="s">
        <v>100</v>
      </c>
      <c r="B643" s="2" t="str">
        <f>VLOOKUP(Tabela1[[#This Row],[Nº]],Tabela13[#All],3,FALSE)</f>
        <v>SEHAB</v>
      </c>
      <c r="C643" s="2">
        <v>14</v>
      </c>
      <c r="D643" s="2" t="s">
        <v>18</v>
      </c>
      <c r="E643" s="2" t="s">
        <v>277</v>
      </c>
      <c r="F643" s="3">
        <v>196598.08</v>
      </c>
    </row>
    <row r="644" spans="1:6" ht="30">
      <c r="A644" s="2" t="s">
        <v>100</v>
      </c>
      <c r="B644" s="2" t="str">
        <f>VLOOKUP(Tabela1[[#This Row],[Nº]],Tabela13[#All],3,FALSE)</f>
        <v>SEHAB</v>
      </c>
      <c r="C644" s="2">
        <v>14</v>
      </c>
      <c r="D644" s="2" t="s">
        <v>18</v>
      </c>
      <c r="E644" s="2" t="s">
        <v>277</v>
      </c>
      <c r="F644" s="3">
        <v>0</v>
      </c>
    </row>
    <row r="645" spans="1:6" ht="30">
      <c r="A645" s="2" t="s">
        <v>100</v>
      </c>
      <c r="B645" s="2" t="str">
        <f>VLOOKUP(Tabela1[[#This Row],[Nº]],Tabela13[#All],3,FALSE)</f>
        <v>SEHAB</v>
      </c>
      <c r="C645" s="2">
        <v>14</v>
      </c>
      <c r="D645" s="2" t="s">
        <v>18</v>
      </c>
      <c r="E645" s="2" t="s">
        <v>277</v>
      </c>
      <c r="F645" s="3">
        <v>0</v>
      </c>
    </row>
    <row r="646" spans="1:6" ht="30">
      <c r="A646" s="2" t="s">
        <v>100</v>
      </c>
      <c r="B646" s="2" t="str">
        <f>VLOOKUP(Tabela1[[#This Row],[Nº]],Tabela13[#All],3,FALSE)</f>
        <v>SEHAB</v>
      </c>
      <c r="C646" s="2">
        <v>14</v>
      </c>
      <c r="D646" s="2" t="s">
        <v>18</v>
      </c>
      <c r="E646" s="2" t="s">
        <v>296</v>
      </c>
      <c r="F646" s="3">
        <v>80998.92</v>
      </c>
    </row>
    <row r="647" spans="1:6" ht="30">
      <c r="A647" s="2" t="s">
        <v>100</v>
      </c>
      <c r="B647" s="2" t="str">
        <f>VLOOKUP(Tabela1[[#This Row],[Nº]],Tabela13[#All],3,FALSE)</f>
        <v>SEHAB</v>
      </c>
      <c r="C647" s="2">
        <v>14</v>
      </c>
      <c r="D647" s="2" t="s">
        <v>18</v>
      </c>
      <c r="E647" s="2" t="s">
        <v>296</v>
      </c>
      <c r="F647" s="3">
        <v>71487.19</v>
      </c>
    </row>
    <row r="648" spans="1:6" ht="30">
      <c r="A648" s="2" t="s">
        <v>100</v>
      </c>
      <c r="B648" s="2" t="str">
        <f>VLOOKUP(Tabela1[[#This Row],[Nº]],Tabela13[#All],3,FALSE)</f>
        <v>SEHAB</v>
      </c>
      <c r="C648" s="2">
        <v>14</v>
      </c>
      <c r="D648" s="2" t="s">
        <v>18</v>
      </c>
      <c r="E648" s="2" t="s">
        <v>296</v>
      </c>
      <c r="F648" s="3">
        <v>66619.710000000006</v>
      </c>
    </row>
    <row r="649" spans="1:6" ht="30">
      <c r="A649" s="2" t="s">
        <v>100</v>
      </c>
      <c r="B649" s="2" t="str">
        <f>VLOOKUP(Tabela1[[#This Row],[Nº]],Tabela13[#All],3,FALSE)</f>
        <v>SEHAB</v>
      </c>
      <c r="C649" s="2">
        <v>14</v>
      </c>
      <c r="D649" s="2" t="s">
        <v>18</v>
      </c>
      <c r="E649" s="2" t="s">
        <v>297</v>
      </c>
      <c r="F649" s="3">
        <v>431066.6</v>
      </c>
    </row>
    <row r="650" spans="1:6" ht="30">
      <c r="A650" s="2" t="s">
        <v>100</v>
      </c>
      <c r="B650" s="2" t="str">
        <f>VLOOKUP(Tabela1[[#This Row],[Nº]],Tabela13[#All],3,FALSE)</f>
        <v>SEHAB</v>
      </c>
      <c r="C650" s="2">
        <v>14</v>
      </c>
      <c r="D650" s="2" t="s">
        <v>18</v>
      </c>
      <c r="E650" s="2" t="s">
        <v>298</v>
      </c>
      <c r="F650" s="3">
        <v>112556.57</v>
      </c>
    </row>
    <row r="651" spans="1:6" ht="30">
      <c r="A651" s="2" t="s">
        <v>100</v>
      </c>
      <c r="B651" s="2" t="str">
        <f>VLOOKUP(Tabela1[[#This Row],[Nº]],Tabela13[#All],3,FALSE)</f>
        <v>SEHAB</v>
      </c>
      <c r="C651" s="2">
        <v>14</v>
      </c>
      <c r="D651" s="2" t="s">
        <v>18</v>
      </c>
      <c r="E651" s="2" t="s">
        <v>299</v>
      </c>
      <c r="F651" s="3">
        <v>0</v>
      </c>
    </row>
    <row r="652" spans="1:6" ht="45">
      <c r="A652" s="2" t="s">
        <v>86</v>
      </c>
      <c r="B652" s="2" t="e">
        <f>VLOOKUP(Tabela1[[#This Row],[Nº]],Tabela13[#All],3,FALSE)</f>
        <v>#N/A</v>
      </c>
      <c r="C652" s="2">
        <v>16</v>
      </c>
      <c r="D652" s="2" t="s">
        <v>300</v>
      </c>
      <c r="E652" s="2" t="s">
        <v>301</v>
      </c>
      <c r="F652" s="3">
        <v>21227584.52</v>
      </c>
    </row>
    <row r="653" spans="1:6" ht="45">
      <c r="A653" s="2" t="s">
        <v>86</v>
      </c>
      <c r="B653" s="2" t="e">
        <f>VLOOKUP(Tabela1[[#This Row],[Nº]],Tabela13[#All],3,FALSE)</f>
        <v>#N/A</v>
      </c>
      <c r="C653" s="2">
        <v>16</v>
      </c>
      <c r="D653" s="2" t="s">
        <v>300</v>
      </c>
      <c r="E653" s="2" t="s">
        <v>108</v>
      </c>
      <c r="F653" s="3">
        <v>1400000</v>
      </c>
    </row>
    <row r="654" spans="1:6" ht="45">
      <c r="A654" s="2" t="s">
        <v>86</v>
      </c>
      <c r="B654" s="2" t="e">
        <f>VLOOKUP(Tabela1[[#This Row],[Nº]],Tabela13[#All],3,FALSE)</f>
        <v>#N/A</v>
      </c>
      <c r="C654" s="2">
        <v>16</v>
      </c>
      <c r="D654" s="2" t="s">
        <v>300</v>
      </c>
      <c r="E654" s="2" t="s">
        <v>302</v>
      </c>
      <c r="F654" s="3">
        <v>44131.360000000001</v>
      </c>
    </row>
    <row r="655" spans="1:6" ht="45">
      <c r="A655" s="2" t="s">
        <v>86</v>
      </c>
      <c r="B655" s="2" t="e">
        <f>VLOOKUP(Tabela1[[#This Row],[Nº]],Tabela13[#All],3,FALSE)</f>
        <v>#N/A</v>
      </c>
      <c r="C655" s="2">
        <v>16</v>
      </c>
      <c r="D655" s="2" t="s">
        <v>300</v>
      </c>
      <c r="E655" s="2" t="s">
        <v>302</v>
      </c>
      <c r="F655" s="3">
        <v>30000</v>
      </c>
    </row>
    <row r="656" spans="1:6" ht="45">
      <c r="A656" s="2" t="s">
        <v>86</v>
      </c>
      <c r="B656" s="2" t="e">
        <f>VLOOKUP(Tabela1[[#This Row],[Nº]],Tabela13[#All],3,FALSE)</f>
        <v>#N/A</v>
      </c>
      <c r="C656" s="2">
        <v>16</v>
      </c>
      <c r="D656" s="2" t="s">
        <v>300</v>
      </c>
      <c r="E656" s="2" t="s">
        <v>302</v>
      </c>
      <c r="F656" s="3">
        <v>227200.05</v>
      </c>
    </row>
    <row r="657" spans="1:6" ht="45">
      <c r="A657" s="2" t="s">
        <v>86</v>
      </c>
      <c r="B657" s="2" t="e">
        <f>VLOOKUP(Tabela1[[#This Row],[Nº]],Tabela13[#All],3,FALSE)</f>
        <v>#N/A</v>
      </c>
      <c r="C657" s="2">
        <v>16</v>
      </c>
      <c r="D657" s="2" t="s">
        <v>300</v>
      </c>
      <c r="E657" s="2" t="s">
        <v>302</v>
      </c>
      <c r="F657" s="3">
        <v>226849.01</v>
      </c>
    </row>
    <row r="658" spans="1:6" ht="45">
      <c r="A658" s="2" t="s">
        <v>86</v>
      </c>
      <c r="B658" s="2" t="e">
        <f>VLOOKUP(Tabela1[[#This Row],[Nº]],Tabela13[#All],3,FALSE)</f>
        <v>#N/A</v>
      </c>
      <c r="C658" s="2">
        <v>16</v>
      </c>
      <c r="D658" s="2" t="s">
        <v>300</v>
      </c>
      <c r="E658" s="2" t="s">
        <v>302</v>
      </c>
      <c r="F658" s="3">
        <v>0</v>
      </c>
    </row>
    <row r="659" spans="1:6" ht="45">
      <c r="A659" s="2" t="s">
        <v>86</v>
      </c>
      <c r="B659" s="2" t="e">
        <f>VLOOKUP(Tabela1[[#This Row],[Nº]],Tabela13[#All],3,FALSE)</f>
        <v>#N/A</v>
      </c>
      <c r="C659" s="2">
        <v>16</v>
      </c>
      <c r="D659" s="2" t="s">
        <v>300</v>
      </c>
      <c r="E659" s="2" t="s">
        <v>302</v>
      </c>
      <c r="F659" s="3">
        <v>287612.98</v>
      </c>
    </row>
    <row r="660" spans="1:6" ht="45">
      <c r="A660" s="2" t="s">
        <v>86</v>
      </c>
      <c r="B660" s="2" t="e">
        <f>VLOOKUP(Tabela1[[#This Row],[Nº]],Tabela13[#All],3,FALSE)</f>
        <v>#N/A</v>
      </c>
      <c r="C660" s="2">
        <v>16</v>
      </c>
      <c r="D660" s="2" t="s">
        <v>300</v>
      </c>
      <c r="E660" s="2" t="s">
        <v>302</v>
      </c>
      <c r="F660" s="3">
        <v>0</v>
      </c>
    </row>
    <row r="661" spans="1:6" ht="45">
      <c r="A661" s="2" t="s">
        <v>86</v>
      </c>
      <c r="B661" s="2" t="e">
        <f>VLOOKUP(Tabela1[[#This Row],[Nº]],Tabela13[#All],3,FALSE)</f>
        <v>#N/A</v>
      </c>
      <c r="C661" s="2">
        <v>16</v>
      </c>
      <c r="D661" s="2" t="s">
        <v>300</v>
      </c>
      <c r="E661" s="2" t="s">
        <v>302</v>
      </c>
      <c r="F661" s="3">
        <v>255140.55</v>
      </c>
    </row>
    <row r="662" spans="1:6" ht="45">
      <c r="A662" s="2" t="s">
        <v>86</v>
      </c>
      <c r="B662" s="2" t="e">
        <f>VLOOKUP(Tabela1[[#This Row],[Nº]],Tabela13[#All],3,FALSE)</f>
        <v>#N/A</v>
      </c>
      <c r="C662" s="2">
        <v>16</v>
      </c>
      <c r="D662" s="2" t="s">
        <v>300</v>
      </c>
      <c r="E662" s="2" t="s">
        <v>302</v>
      </c>
      <c r="F662" s="3">
        <v>0</v>
      </c>
    </row>
    <row r="663" spans="1:6" ht="45">
      <c r="A663" s="2" t="s">
        <v>86</v>
      </c>
      <c r="B663" s="2" t="e">
        <f>VLOOKUP(Tabela1[[#This Row],[Nº]],Tabela13[#All],3,FALSE)</f>
        <v>#N/A</v>
      </c>
      <c r="C663" s="2">
        <v>16</v>
      </c>
      <c r="D663" s="2" t="s">
        <v>300</v>
      </c>
      <c r="E663" s="2" t="s">
        <v>302</v>
      </c>
      <c r="F663" s="3">
        <v>2599682.36</v>
      </c>
    </row>
    <row r="664" spans="1:6" ht="45">
      <c r="A664" s="2" t="s">
        <v>86</v>
      </c>
      <c r="B664" s="2" t="e">
        <f>VLOOKUP(Tabela1[[#This Row],[Nº]],Tabela13[#All],3,FALSE)</f>
        <v>#N/A</v>
      </c>
      <c r="C664" s="2">
        <v>16</v>
      </c>
      <c r="D664" s="2" t="s">
        <v>300</v>
      </c>
      <c r="E664" s="2" t="s">
        <v>302</v>
      </c>
      <c r="F664" s="3">
        <v>69646.16</v>
      </c>
    </row>
    <row r="665" spans="1:6" ht="45">
      <c r="A665" s="2" t="s">
        <v>86</v>
      </c>
      <c r="B665" s="2" t="e">
        <f>VLOOKUP(Tabela1[[#This Row],[Nº]],Tabela13[#All],3,FALSE)</f>
        <v>#N/A</v>
      </c>
      <c r="C665" s="2">
        <v>16</v>
      </c>
      <c r="D665" s="2" t="s">
        <v>300</v>
      </c>
      <c r="E665" s="2" t="s">
        <v>302</v>
      </c>
      <c r="F665" s="3">
        <v>0</v>
      </c>
    </row>
    <row r="666" spans="1:6" ht="45">
      <c r="A666" s="2" t="s">
        <v>86</v>
      </c>
      <c r="B666" s="2" t="e">
        <f>VLOOKUP(Tabela1[[#This Row],[Nº]],Tabela13[#All],3,FALSE)</f>
        <v>#N/A</v>
      </c>
      <c r="C666" s="2">
        <v>16</v>
      </c>
      <c r="D666" s="2" t="s">
        <v>300</v>
      </c>
      <c r="E666" s="2" t="s">
        <v>302</v>
      </c>
      <c r="F666" s="3">
        <v>2399704.58</v>
      </c>
    </row>
    <row r="667" spans="1:6" ht="45">
      <c r="A667" s="2" t="s">
        <v>86</v>
      </c>
      <c r="B667" s="2" t="e">
        <f>VLOOKUP(Tabela1[[#This Row],[Nº]],Tabela13[#All],3,FALSE)</f>
        <v>#N/A</v>
      </c>
      <c r="C667" s="2">
        <v>16</v>
      </c>
      <c r="D667" s="2" t="s">
        <v>300</v>
      </c>
      <c r="E667" s="2" t="s">
        <v>302</v>
      </c>
      <c r="F667" s="3">
        <v>92675.8</v>
      </c>
    </row>
    <row r="668" spans="1:6" ht="45">
      <c r="A668" s="2" t="s">
        <v>86</v>
      </c>
      <c r="B668" s="2" t="e">
        <f>VLOOKUP(Tabela1[[#This Row],[Nº]],Tabela13[#All],3,FALSE)</f>
        <v>#N/A</v>
      </c>
      <c r="C668" s="2">
        <v>16</v>
      </c>
      <c r="D668" s="2" t="s">
        <v>300</v>
      </c>
      <c r="E668" s="2" t="s">
        <v>302</v>
      </c>
      <c r="F668" s="3">
        <v>30000</v>
      </c>
    </row>
    <row r="669" spans="1:6" ht="45">
      <c r="A669" s="2" t="s">
        <v>86</v>
      </c>
      <c r="B669" s="2" t="e">
        <f>VLOOKUP(Tabela1[[#This Row],[Nº]],Tabela13[#All],3,FALSE)</f>
        <v>#N/A</v>
      </c>
      <c r="C669" s="2">
        <v>16</v>
      </c>
      <c r="D669" s="2" t="s">
        <v>300</v>
      </c>
      <c r="E669" s="2" t="s">
        <v>302</v>
      </c>
      <c r="F669" s="3">
        <v>212306.69</v>
      </c>
    </row>
    <row r="670" spans="1:6" ht="45">
      <c r="A670" s="2" t="s">
        <v>86</v>
      </c>
      <c r="B670" s="2" t="e">
        <f>VLOOKUP(Tabela1[[#This Row],[Nº]],Tabela13[#All],3,FALSE)</f>
        <v>#N/A</v>
      </c>
      <c r="C670" s="2">
        <v>16</v>
      </c>
      <c r="D670" s="2" t="s">
        <v>300</v>
      </c>
      <c r="E670" s="2" t="s">
        <v>302</v>
      </c>
      <c r="F670" s="3">
        <v>0</v>
      </c>
    </row>
    <row r="671" spans="1:6" ht="45">
      <c r="A671" s="2" t="s">
        <v>86</v>
      </c>
      <c r="B671" s="2" t="e">
        <f>VLOOKUP(Tabela1[[#This Row],[Nº]],Tabela13[#All],3,FALSE)</f>
        <v>#N/A</v>
      </c>
      <c r="C671" s="2">
        <v>16</v>
      </c>
      <c r="D671" s="2" t="s">
        <v>300</v>
      </c>
      <c r="E671" s="2" t="s">
        <v>302</v>
      </c>
      <c r="F671" s="3">
        <v>242920.88</v>
      </c>
    </row>
    <row r="672" spans="1:6" ht="45">
      <c r="A672" s="2" t="s">
        <v>86</v>
      </c>
      <c r="B672" s="2" t="e">
        <f>VLOOKUP(Tabela1[[#This Row],[Nº]],Tabela13[#All],3,FALSE)</f>
        <v>#N/A</v>
      </c>
      <c r="C672" s="2">
        <v>16</v>
      </c>
      <c r="D672" s="2" t="s">
        <v>300</v>
      </c>
      <c r="E672" s="2" t="s">
        <v>302</v>
      </c>
      <c r="F672" s="3">
        <v>374232.68</v>
      </c>
    </row>
    <row r="673" spans="1:6" ht="45">
      <c r="A673" s="2" t="s">
        <v>86</v>
      </c>
      <c r="B673" s="2" t="e">
        <f>VLOOKUP(Tabela1[[#This Row],[Nº]],Tabela13[#All],3,FALSE)</f>
        <v>#N/A</v>
      </c>
      <c r="C673" s="2">
        <v>16</v>
      </c>
      <c r="D673" s="2" t="s">
        <v>300</v>
      </c>
      <c r="E673" s="2" t="s">
        <v>302</v>
      </c>
      <c r="F673" s="3">
        <v>18075.68</v>
      </c>
    </row>
    <row r="674" spans="1:6" ht="45">
      <c r="A674" s="2" t="s">
        <v>86</v>
      </c>
      <c r="B674" s="2" t="e">
        <f>VLOOKUP(Tabela1[[#This Row],[Nº]],Tabela13[#All],3,FALSE)</f>
        <v>#N/A</v>
      </c>
      <c r="C674" s="2">
        <v>16</v>
      </c>
      <c r="D674" s="2" t="s">
        <v>300</v>
      </c>
      <c r="E674" s="2" t="s">
        <v>302</v>
      </c>
      <c r="F674" s="3">
        <v>1513248.89</v>
      </c>
    </row>
    <row r="675" spans="1:6" ht="45">
      <c r="A675" s="2" t="s">
        <v>86</v>
      </c>
      <c r="B675" s="2" t="e">
        <f>VLOOKUP(Tabela1[[#This Row],[Nº]],Tabela13[#All],3,FALSE)</f>
        <v>#N/A</v>
      </c>
      <c r="C675" s="2">
        <v>16</v>
      </c>
      <c r="D675" s="2" t="s">
        <v>300</v>
      </c>
      <c r="E675" s="2" t="s">
        <v>302</v>
      </c>
      <c r="F675" s="3">
        <v>168486.33</v>
      </c>
    </row>
    <row r="676" spans="1:6" ht="45">
      <c r="A676" s="2" t="s">
        <v>86</v>
      </c>
      <c r="B676" s="2" t="e">
        <f>VLOOKUP(Tabela1[[#This Row],[Nº]],Tabela13[#All],3,FALSE)</f>
        <v>#N/A</v>
      </c>
      <c r="C676" s="2">
        <v>16</v>
      </c>
      <c r="D676" s="2" t="s">
        <v>300</v>
      </c>
      <c r="E676" s="2" t="s">
        <v>302</v>
      </c>
      <c r="F676" s="3">
        <v>10706.34</v>
      </c>
    </row>
    <row r="677" spans="1:6" ht="45">
      <c r="A677" s="2" t="s">
        <v>86</v>
      </c>
      <c r="B677" s="2" t="e">
        <f>VLOOKUP(Tabela1[[#This Row],[Nº]],Tabela13[#All],3,FALSE)</f>
        <v>#N/A</v>
      </c>
      <c r="C677" s="2">
        <v>16</v>
      </c>
      <c r="D677" s="2" t="s">
        <v>300</v>
      </c>
      <c r="E677" s="2" t="s">
        <v>302</v>
      </c>
      <c r="F677" s="3">
        <v>0</v>
      </c>
    </row>
    <row r="678" spans="1:6" ht="45">
      <c r="A678" s="2" t="s">
        <v>86</v>
      </c>
      <c r="B678" s="2" t="e">
        <f>VLOOKUP(Tabela1[[#This Row],[Nº]],Tabela13[#All],3,FALSE)</f>
        <v>#N/A</v>
      </c>
      <c r="C678" s="2">
        <v>16</v>
      </c>
      <c r="D678" s="2" t="s">
        <v>300</v>
      </c>
      <c r="E678" s="2" t="s">
        <v>302</v>
      </c>
      <c r="F678" s="3">
        <v>507164.89</v>
      </c>
    </row>
    <row r="679" spans="1:6" ht="45">
      <c r="A679" s="2" t="s">
        <v>86</v>
      </c>
      <c r="B679" s="2" t="e">
        <f>VLOOKUP(Tabela1[[#This Row],[Nº]],Tabela13[#All],3,FALSE)</f>
        <v>#N/A</v>
      </c>
      <c r="C679" s="2">
        <v>16</v>
      </c>
      <c r="D679" s="2" t="s">
        <v>300</v>
      </c>
      <c r="E679" s="2" t="s">
        <v>302</v>
      </c>
      <c r="F679" s="3">
        <v>0</v>
      </c>
    </row>
    <row r="680" spans="1:6" ht="45">
      <c r="A680" s="2" t="s">
        <v>86</v>
      </c>
      <c r="B680" s="2" t="e">
        <f>VLOOKUP(Tabela1[[#This Row],[Nº]],Tabela13[#All],3,FALSE)</f>
        <v>#N/A</v>
      </c>
      <c r="C680" s="2">
        <v>16</v>
      </c>
      <c r="D680" s="2" t="s">
        <v>300</v>
      </c>
      <c r="E680" s="2" t="s">
        <v>302</v>
      </c>
      <c r="F680" s="3">
        <v>0</v>
      </c>
    </row>
    <row r="681" spans="1:6" ht="45">
      <c r="A681" s="2" t="s">
        <v>86</v>
      </c>
      <c r="B681" s="2" t="e">
        <f>VLOOKUP(Tabela1[[#This Row],[Nº]],Tabela13[#All],3,FALSE)</f>
        <v>#N/A</v>
      </c>
      <c r="C681" s="2">
        <v>16</v>
      </c>
      <c r="D681" s="2" t="s">
        <v>300</v>
      </c>
      <c r="E681" s="2" t="s">
        <v>303</v>
      </c>
      <c r="F681" s="3">
        <v>0</v>
      </c>
    </row>
    <row r="682" spans="1:6" ht="45">
      <c r="A682" s="2" t="s">
        <v>86</v>
      </c>
      <c r="B682" s="2" t="e">
        <f>VLOOKUP(Tabela1[[#This Row],[Nº]],Tabela13[#All],3,FALSE)</f>
        <v>#N/A</v>
      </c>
      <c r="C682" s="2">
        <v>16</v>
      </c>
      <c r="D682" s="2" t="s">
        <v>300</v>
      </c>
      <c r="E682" s="2" t="s">
        <v>303</v>
      </c>
      <c r="F682" s="3">
        <v>899907.2</v>
      </c>
    </row>
    <row r="683" spans="1:6" ht="45">
      <c r="A683" s="2" t="s">
        <v>86</v>
      </c>
      <c r="B683" s="2" t="e">
        <f>VLOOKUP(Tabela1[[#This Row],[Nº]],Tabela13[#All],3,FALSE)</f>
        <v>#N/A</v>
      </c>
      <c r="C683" s="2">
        <v>16</v>
      </c>
      <c r="D683" s="2" t="s">
        <v>300</v>
      </c>
      <c r="E683" s="2" t="s">
        <v>303</v>
      </c>
      <c r="F683" s="3">
        <v>3465262.19</v>
      </c>
    </row>
    <row r="684" spans="1:6">
      <c r="A684" s="2" t="s">
        <v>100</v>
      </c>
      <c r="B684" s="2" t="str">
        <f>VLOOKUP(Tabela1[[#This Row],[Nº]],Tabela13[#All],3,FALSE)</f>
        <v>SMADS</v>
      </c>
      <c r="C684" s="2">
        <v>17</v>
      </c>
      <c r="D684" s="2" t="s">
        <v>19</v>
      </c>
      <c r="E684" s="2" t="s">
        <v>108</v>
      </c>
      <c r="F684" s="3">
        <v>1540500</v>
      </c>
    </row>
    <row r="685" spans="1:6">
      <c r="A685" s="2" t="s">
        <v>100</v>
      </c>
      <c r="B685" s="2" t="str">
        <f>VLOOKUP(Tabela1[[#This Row],[Nº]],Tabela13[#All],3,FALSE)</f>
        <v>SMADS</v>
      </c>
      <c r="C685" s="2">
        <v>17</v>
      </c>
      <c r="D685" s="2" t="s">
        <v>19</v>
      </c>
      <c r="E685" s="2" t="s">
        <v>304</v>
      </c>
      <c r="F685" s="3">
        <v>286936.13</v>
      </c>
    </row>
    <row r="686" spans="1:6">
      <c r="A686" s="2" t="s">
        <v>100</v>
      </c>
      <c r="B686" s="2" t="str">
        <f>VLOOKUP(Tabela1[[#This Row],[Nº]],Tabela13[#All],3,FALSE)</f>
        <v>SMADS</v>
      </c>
      <c r="C686" s="2">
        <v>17</v>
      </c>
      <c r="D686" s="2" t="s">
        <v>19</v>
      </c>
      <c r="E686" s="2" t="s">
        <v>304</v>
      </c>
      <c r="F686" s="3">
        <v>460050.72</v>
      </c>
    </row>
    <row r="687" spans="1:6">
      <c r="A687" s="2" t="s">
        <v>100</v>
      </c>
      <c r="B687" s="2" t="str">
        <f>VLOOKUP(Tabela1[[#This Row],[Nº]],Tabela13[#All],3,FALSE)</f>
        <v>SMADS</v>
      </c>
      <c r="C687" s="2">
        <v>17</v>
      </c>
      <c r="D687" s="2" t="s">
        <v>19</v>
      </c>
      <c r="E687" s="2" t="s">
        <v>304</v>
      </c>
      <c r="F687" s="3">
        <v>0</v>
      </c>
    </row>
    <row r="688" spans="1:6">
      <c r="A688" s="2" t="s">
        <v>100</v>
      </c>
      <c r="B688" s="2" t="str">
        <f>VLOOKUP(Tabela1[[#This Row],[Nº]],Tabela13[#All],3,FALSE)</f>
        <v>SMADS</v>
      </c>
      <c r="C688" s="2">
        <v>17</v>
      </c>
      <c r="D688" s="2" t="s">
        <v>19</v>
      </c>
      <c r="E688" s="2" t="s">
        <v>304</v>
      </c>
      <c r="F688" s="3">
        <v>30000</v>
      </c>
    </row>
    <row r="689" spans="1:6">
      <c r="A689" s="2" t="s">
        <v>100</v>
      </c>
      <c r="B689" s="2" t="str">
        <f>VLOOKUP(Tabela1[[#This Row],[Nº]],Tabela13[#All],3,FALSE)</f>
        <v>SMADS</v>
      </c>
      <c r="C689" s="2">
        <v>17</v>
      </c>
      <c r="D689" s="2" t="s">
        <v>19</v>
      </c>
      <c r="E689" s="2" t="s">
        <v>304</v>
      </c>
      <c r="F689" s="3">
        <v>321613.57</v>
      </c>
    </row>
    <row r="690" spans="1:6">
      <c r="A690" s="2" t="s">
        <v>100</v>
      </c>
      <c r="B690" s="2" t="str">
        <f>VLOOKUP(Tabela1[[#This Row],[Nº]],Tabela13[#All],3,FALSE)</f>
        <v>SMADS</v>
      </c>
      <c r="C690" s="2">
        <v>17</v>
      </c>
      <c r="D690" s="2" t="s">
        <v>19</v>
      </c>
      <c r="E690" s="2" t="s">
        <v>305</v>
      </c>
      <c r="F690" s="3">
        <v>134644.9</v>
      </c>
    </row>
    <row r="691" spans="1:6">
      <c r="A691" s="2" t="s">
        <v>100</v>
      </c>
      <c r="B691" s="2" t="str">
        <f>VLOOKUP(Tabela1[[#This Row],[Nº]],Tabela13[#All],3,FALSE)</f>
        <v>SMADS</v>
      </c>
      <c r="C691" s="2">
        <v>17</v>
      </c>
      <c r="D691" s="2" t="s">
        <v>19</v>
      </c>
      <c r="E691" s="2" t="s">
        <v>305</v>
      </c>
      <c r="F691" s="3">
        <v>0</v>
      </c>
    </row>
    <row r="692" spans="1:6">
      <c r="A692" s="2" t="s">
        <v>100</v>
      </c>
      <c r="B692" s="2" t="str">
        <f>VLOOKUP(Tabela1[[#This Row],[Nº]],Tabela13[#All],3,FALSE)</f>
        <v>SMADS</v>
      </c>
      <c r="C692" s="2">
        <v>17</v>
      </c>
      <c r="D692" s="2" t="s">
        <v>19</v>
      </c>
      <c r="E692" s="2" t="s">
        <v>305</v>
      </c>
      <c r="F692" s="3">
        <v>795491.41</v>
      </c>
    </row>
    <row r="693" spans="1:6">
      <c r="A693" s="2" t="s">
        <v>100</v>
      </c>
      <c r="B693" s="2" t="str">
        <f>VLOOKUP(Tabela1[[#This Row],[Nº]],Tabela13[#All],3,FALSE)</f>
        <v>SMADS</v>
      </c>
      <c r="C693" s="2">
        <v>17</v>
      </c>
      <c r="D693" s="2" t="s">
        <v>19</v>
      </c>
      <c r="E693" s="2" t="s">
        <v>305</v>
      </c>
      <c r="F693" s="3">
        <v>63745.29</v>
      </c>
    </row>
    <row r="694" spans="1:6">
      <c r="A694" s="2" t="s">
        <v>100</v>
      </c>
      <c r="B694" s="2" t="str">
        <f>VLOOKUP(Tabela1[[#This Row],[Nº]],Tabela13[#All],3,FALSE)</f>
        <v>SMADS</v>
      </c>
      <c r="C694" s="2">
        <v>17</v>
      </c>
      <c r="D694" s="2" t="s">
        <v>19</v>
      </c>
      <c r="E694" s="2" t="s">
        <v>305</v>
      </c>
      <c r="F694" s="3">
        <v>30000</v>
      </c>
    </row>
    <row r="695" spans="1:6">
      <c r="A695" s="2" t="s">
        <v>100</v>
      </c>
      <c r="B695" s="2" t="str">
        <f>VLOOKUP(Tabela1[[#This Row],[Nº]],Tabela13[#All],3,FALSE)</f>
        <v>SMADS</v>
      </c>
      <c r="C695" s="2">
        <v>17</v>
      </c>
      <c r="D695" s="2" t="s">
        <v>19</v>
      </c>
      <c r="E695" s="2" t="s">
        <v>305</v>
      </c>
      <c r="F695" s="3">
        <v>1608957.03</v>
      </c>
    </row>
    <row r="696" spans="1:6">
      <c r="A696" s="2" t="s">
        <v>100</v>
      </c>
      <c r="B696" s="2" t="str">
        <f>VLOOKUP(Tabela1[[#This Row],[Nº]],Tabela13[#All],3,FALSE)</f>
        <v>SMADS</v>
      </c>
      <c r="C696" s="2">
        <v>17</v>
      </c>
      <c r="D696" s="2" t="s">
        <v>19</v>
      </c>
      <c r="E696" s="2" t="s">
        <v>305</v>
      </c>
      <c r="F696" s="3">
        <v>363115.87</v>
      </c>
    </row>
    <row r="697" spans="1:6">
      <c r="A697" s="2" t="s">
        <v>100</v>
      </c>
      <c r="B697" s="2" t="str">
        <f>VLOOKUP(Tabela1[[#This Row],[Nº]],Tabela13[#All],3,FALSE)</f>
        <v>SMADS</v>
      </c>
      <c r="C697" s="2">
        <v>17</v>
      </c>
      <c r="D697" s="2" t="s">
        <v>19</v>
      </c>
      <c r="E697" s="2" t="s">
        <v>305</v>
      </c>
      <c r="F697" s="3">
        <v>1170208.4099999999</v>
      </c>
    </row>
    <row r="698" spans="1:6">
      <c r="A698" s="2" t="s">
        <v>100</v>
      </c>
      <c r="B698" s="2" t="str">
        <f>VLOOKUP(Tabela1[[#This Row],[Nº]],Tabela13[#All],3,FALSE)</f>
        <v>SMADS</v>
      </c>
      <c r="C698" s="2">
        <v>17</v>
      </c>
      <c r="D698" s="2" t="s">
        <v>19</v>
      </c>
      <c r="E698" s="2" t="s">
        <v>305</v>
      </c>
      <c r="F698" s="3">
        <v>27319.41</v>
      </c>
    </row>
    <row r="699" spans="1:6">
      <c r="A699" s="2" t="s">
        <v>100</v>
      </c>
      <c r="B699" s="2" t="str">
        <f>VLOOKUP(Tabela1[[#This Row],[Nº]],Tabela13[#All],3,FALSE)</f>
        <v>SMADS</v>
      </c>
      <c r="C699" s="2">
        <v>17</v>
      </c>
      <c r="D699" s="2" t="s">
        <v>19</v>
      </c>
      <c r="E699" s="2" t="s">
        <v>305</v>
      </c>
      <c r="F699" s="3">
        <v>30000</v>
      </c>
    </row>
    <row r="700" spans="1:6">
      <c r="A700" s="2" t="s">
        <v>100</v>
      </c>
      <c r="B700" s="2" t="str">
        <f>VLOOKUP(Tabela1[[#This Row],[Nº]],Tabela13[#All],3,FALSE)</f>
        <v>SMADS</v>
      </c>
      <c r="C700" s="2">
        <v>17</v>
      </c>
      <c r="D700" s="2" t="s">
        <v>19</v>
      </c>
      <c r="E700" s="2" t="s">
        <v>305</v>
      </c>
      <c r="F700" s="3">
        <v>237918.29</v>
      </c>
    </row>
    <row r="701" spans="1:6">
      <c r="A701" s="2" t="s">
        <v>100</v>
      </c>
      <c r="B701" s="2" t="str">
        <f>VLOOKUP(Tabela1[[#This Row],[Nº]],Tabela13[#All],3,FALSE)</f>
        <v>SMADS</v>
      </c>
      <c r="C701" s="2">
        <v>17</v>
      </c>
      <c r="D701" s="2" t="s">
        <v>19</v>
      </c>
      <c r="E701" s="2" t="s">
        <v>305</v>
      </c>
      <c r="F701" s="3">
        <v>0</v>
      </c>
    </row>
    <row r="702" spans="1:6">
      <c r="A702" s="2" t="s">
        <v>100</v>
      </c>
      <c r="B702" s="2" t="str">
        <f>VLOOKUP(Tabela1[[#This Row],[Nº]],Tabela13[#All],3,FALSE)</f>
        <v>SMADS</v>
      </c>
      <c r="C702" s="2">
        <v>17</v>
      </c>
      <c r="D702" s="2" t="s">
        <v>19</v>
      </c>
      <c r="E702" s="2" t="s">
        <v>306</v>
      </c>
      <c r="F702" s="3">
        <v>1313362.42</v>
      </c>
    </row>
    <row r="703" spans="1:6">
      <c r="A703" s="2" t="s">
        <v>100</v>
      </c>
      <c r="B703" s="2" t="str">
        <f>VLOOKUP(Tabela1[[#This Row],[Nº]],Tabela13[#All],3,FALSE)</f>
        <v>SMADS</v>
      </c>
      <c r="C703" s="2">
        <v>17</v>
      </c>
      <c r="D703" s="2" t="s">
        <v>19</v>
      </c>
      <c r="E703" s="2" t="s">
        <v>306</v>
      </c>
      <c r="F703" s="3">
        <v>0</v>
      </c>
    </row>
    <row r="704" spans="1:6">
      <c r="A704" s="2" t="s">
        <v>100</v>
      </c>
      <c r="B704" s="2" t="str">
        <f>VLOOKUP(Tabela1[[#This Row],[Nº]],Tabela13[#All],3,FALSE)</f>
        <v>SMADS</v>
      </c>
      <c r="C704" s="2">
        <v>17</v>
      </c>
      <c r="D704" s="2" t="s">
        <v>19</v>
      </c>
      <c r="E704" s="2" t="s">
        <v>307</v>
      </c>
      <c r="F704" s="3">
        <v>1002704.54</v>
      </c>
    </row>
    <row r="705" spans="1:6">
      <c r="A705" s="2" t="s">
        <v>100</v>
      </c>
      <c r="B705" s="2" t="str">
        <f>VLOOKUP(Tabela1[[#This Row],[Nº]],Tabela13[#All],3,FALSE)</f>
        <v>SMADS</v>
      </c>
      <c r="C705" s="2">
        <v>17</v>
      </c>
      <c r="D705" s="2" t="s">
        <v>19</v>
      </c>
      <c r="E705" s="2" t="s">
        <v>307</v>
      </c>
      <c r="F705" s="3">
        <v>341513.3</v>
      </c>
    </row>
    <row r="706" spans="1:6">
      <c r="A706" s="2" t="s">
        <v>100</v>
      </c>
      <c r="B706" s="2" t="str">
        <f>VLOOKUP(Tabela1[[#This Row],[Nº]],Tabela13[#All],3,FALSE)</f>
        <v>SMADS</v>
      </c>
      <c r="C706" s="2">
        <v>17</v>
      </c>
      <c r="D706" s="2" t="s">
        <v>19</v>
      </c>
      <c r="E706" s="2" t="s">
        <v>307</v>
      </c>
      <c r="F706" s="3">
        <v>256466.85</v>
      </c>
    </row>
    <row r="707" spans="1:6" ht="30">
      <c r="A707" s="2" t="s">
        <v>86</v>
      </c>
      <c r="B707" s="2" t="e">
        <f>VLOOKUP(Tabela1[[#This Row],[Nº]],Tabela13[#All],3,FALSE)</f>
        <v>#N/A</v>
      </c>
      <c r="C707" s="2">
        <v>18</v>
      </c>
      <c r="D707" s="2" t="s">
        <v>308</v>
      </c>
      <c r="E707" s="2" t="s">
        <v>309</v>
      </c>
      <c r="F707" s="3">
        <v>2805339.48</v>
      </c>
    </row>
    <row r="708" spans="1:6" ht="30">
      <c r="A708" s="2" t="s">
        <v>86</v>
      </c>
      <c r="B708" s="2" t="e">
        <f>VLOOKUP(Tabela1[[#This Row],[Nº]],Tabela13[#All],3,FALSE)</f>
        <v>#N/A</v>
      </c>
      <c r="C708" s="2">
        <v>18</v>
      </c>
      <c r="D708" s="2" t="s">
        <v>308</v>
      </c>
      <c r="E708" s="2" t="s">
        <v>310</v>
      </c>
      <c r="F708" s="3">
        <v>159911.66</v>
      </c>
    </row>
    <row r="709" spans="1:6" ht="30">
      <c r="A709" s="2" t="s">
        <v>86</v>
      </c>
      <c r="B709" s="2" t="e">
        <f>VLOOKUP(Tabela1[[#This Row],[Nº]],Tabela13[#All],3,FALSE)</f>
        <v>#N/A</v>
      </c>
      <c r="C709" s="2">
        <v>18</v>
      </c>
      <c r="D709" s="2" t="s">
        <v>308</v>
      </c>
      <c r="E709" s="2" t="s">
        <v>311</v>
      </c>
      <c r="F709" s="3">
        <v>2073574.84</v>
      </c>
    </row>
    <row r="710" spans="1:6" ht="30">
      <c r="A710" s="2" t="s">
        <v>86</v>
      </c>
      <c r="B710" s="2" t="e">
        <f>VLOOKUP(Tabela1[[#This Row],[Nº]],Tabela13[#All],3,FALSE)</f>
        <v>#N/A</v>
      </c>
      <c r="C710" s="2">
        <v>18</v>
      </c>
      <c r="D710" s="2" t="s">
        <v>308</v>
      </c>
      <c r="E710" s="2" t="s">
        <v>312</v>
      </c>
      <c r="F710" s="3">
        <v>975758.93</v>
      </c>
    </row>
    <row r="711" spans="1:6" ht="30">
      <c r="A711" s="2" t="s">
        <v>86</v>
      </c>
      <c r="B711" s="2" t="e">
        <f>VLOOKUP(Tabela1[[#This Row],[Nº]],Tabela13[#All],3,FALSE)</f>
        <v>#N/A</v>
      </c>
      <c r="C711" s="2">
        <v>18</v>
      </c>
      <c r="D711" s="2" t="s">
        <v>308</v>
      </c>
      <c r="E711" s="2" t="s">
        <v>313</v>
      </c>
      <c r="F711" s="3">
        <v>44280</v>
      </c>
    </row>
    <row r="712" spans="1:6" ht="30">
      <c r="A712" s="2" t="s">
        <v>86</v>
      </c>
      <c r="B712" s="2" t="e">
        <f>VLOOKUP(Tabela1[[#This Row],[Nº]],Tabela13[#All],3,FALSE)</f>
        <v>#N/A</v>
      </c>
      <c r="C712" s="2">
        <v>18</v>
      </c>
      <c r="D712" s="2" t="s">
        <v>308</v>
      </c>
      <c r="E712" s="2" t="s">
        <v>314</v>
      </c>
      <c r="F712" s="3">
        <v>3729389.02</v>
      </c>
    </row>
    <row r="713" spans="1:6" ht="30">
      <c r="A713" s="2" t="s">
        <v>86</v>
      </c>
      <c r="B713" s="2" t="e">
        <f>VLOOKUP(Tabela1[[#This Row],[Nº]],Tabela13[#All],3,FALSE)</f>
        <v>#N/A</v>
      </c>
      <c r="C713" s="2">
        <v>18</v>
      </c>
      <c r="D713" s="2" t="s">
        <v>308</v>
      </c>
      <c r="E713" s="2" t="s">
        <v>315</v>
      </c>
      <c r="F713" s="3">
        <v>282522.5</v>
      </c>
    </row>
    <row r="714" spans="1:6" ht="30">
      <c r="A714" s="2" t="s">
        <v>86</v>
      </c>
      <c r="B714" s="2" t="e">
        <f>VLOOKUP(Tabela1[[#This Row],[Nº]],Tabela13[#All],3,FALSE)</f>
        <v>#N/A</v>
      </c>
      <c r="C714" s="2">
        <v>18</v>
      </c>
      <c r="D714" s="2" t="s">
        <v>308</v>
      </c>
      <c r="E714" s="2" t="s">
        <v>316</v>
      </c>
      <c r="F714" s="3">
        <v>157911.51</v>
      </c>
    </row>
    <row r="715" spans="1:6" ht="30">
      <c r="A715" s="2" t="s">
        <v>86</v>
      </c>
      <c r="B715" s="2" t="e">
        <f>VLOOKUP(Tabela1[[#This Row],[Nº]],Tabela13[#All],3,FALSE)</f>
        <v>#N/A</v>
      </c>
      <c r="C715" s="2">
        <v>18</v>
      </c>
      <c r="D715" s="2" t="s">
        <v>308</v>
      </c>
      <c r="E715" s="2" t="s">
        <v>317</v>
      </c>
      <c r="F715" s="3">
        <v>594423.71</v>
      </c>
    </row>
    <row r="716" spans="1:6" ht="30">
      <c r="A716" s="2" t="s">
        <v>86</v>
      </c>
      <c r="B716" s="2" t="e">
        <f>VLOOKUP(Tabela1[[#This Row],[Nº]],Tabela13[#All],3,FALSE)</f>
        <v>#N/A</v>
      </c>
      <c r="C716" s="2">
        <v>18</v>
      </c>
      <c r="D716" s="2" t="s">
        <v>308</v>
      </c>
      <c r="E716" s="2" t="s">
        <v>318</v>
      </c>
      <c r="F716" s="3">
        <v>2847609.4</v>
      </c>
    </row>
    <row r="717" spans="1:6" ht="30">
      <c r="A717" s="2" t="s">
        <v>86</v>
      </c>
      <c r="B717" s="2" t="e">
        <f>VLOOKUP(Tabela1[[#This Row],[Nº]],Tabela13[#All],3,FALSE)</f>
        <v>#N/A</v>
      </c>
      <c r="C717" s="2">
        <v>18</v>
      </c>
      <c r="D717" s="2" t="s">
        <v>308</v>
      </c>
      <c r="E717" s="2" t="s">
        <v>319</v>
      </c>
      <c r="F717" s="3">
        <v>5997200</v>
      </c>
    </row>
    <row r="718" spans="1:6" ht="45">
      <c r="A718" s="2" t="s">
        <v>86</v>
      </c>
      <c r="B718" s="2" t="e">
        <f>VLOOKUP(Tabela1[[#This Row],[Nº]],Tabela13[#All],3,FALSE)</f>
        <v>#N/A</v>
      </c>
      <c r="C718" s="2">
        <v>19</v>
      </c>
      <c r="D718" s="2" t="s">
        <v>320</v>
      </c>
      <c r="E718" s="2" t="s">
        <v>321</v>
      </c>
      <c r="F718" s="3">
        <v>0</v>
      </c>
    </row>
    <row r="719" spans="1:6" ht="45">
      <c r="A719" s="2" t="s">
        <v>86</v>
      </c>
      <c r="B719" s="2" t="e">
        <f>VLOOKUP(Tabela1[[#This Row],[Nº]],Tabela13[#All],3,FALSE)</f>
        <v>#N/A</v>
      </c>
      <c r="C719" s="2">
        <v>19</v>
      </c>
      <c r="D719" s="2" t="s">
        <v>320</v>
      </c>
      <c r="E719" s="2" t="s">
        <v>321</v>
      </c>
      <c r="F719" s="3">
        <v>0</v>
      </c>
    </row>
    <row r="720" spans="1:6" ht="45">
      <c r="A720" s="2" t="s">
        <v>86</v>
      </c>
      <c r="B720" s="2" t="e">
        <f>VLOOKUP(Tabela1[[#This Row],[Nº]],Tabela13[#All],3,FALSE)</f>
        <v>#N/A</v>
      </c>
      <c r="C720" s="2">
        <v>19</v>
      </c>
      <c r="D720" s="2" t="s">
        <v>320</v>
      </c>
      <c r="E720" s="2" t="s">
        <v>322</v>
      </c>
      <c r="F720" s="3">
        <v>297500</v>
      </c>
    </row>
    <row r="721" spans="1:6" ht="45">
      <c r="A721" s="2" t="s">
        <v>86</v>
      </c>
      <c r="B721" s="2" t="e">
        <f>VLOOKUP(Tabela1[[#This Row],[Nº]],Tabela13[#All],3,FALSE)</f>
        <v>#N/A</v>
      </c>
      <c r="C721" s="2">
        <v>19</v>
      </c>
      <c r="D721" s="2" t="s">
        <v>320</v>
      </c>
      <c r="E721" s="2" t="s">
        <v>323</v>
      </c>
      <c r="F721" s="3">
        <v>8000</v>
      </c>
    </row>
    <row r="722" spans="1:6" ht="45">
      <c r="A722" s="2" t="s">
        <v>86</v>
      </c>
      <c r="B722" s="2" t="e">
        <f>VLOOKUP(Tabela1[[#This Row],[Nº]],Tabela13[#All],3,FALSE)</f>
        <v>#N/A</v>
      </c>
      <c r="C722" s="2">
        <v>19</v>
      </c>
      <c r="D722" s="2" t="s">
        <v>320</v>
      </c>
      <c r="E722" s="2" t="s">
        <v>323</v>
      </c>
      <c r="F722" s="3">
        <v>10925</v>
      </c>
    </row>
    <row r="723" spans="1:6" ht="45">
      <c r="A723" s="2" t="s">
        <v>86</v>
      </c>
      <c r="B723" s="2" t="e">
        <f>VLOOKUP(Tabela1[[#This Row],[Nº]],Tabela13[#All],3,FALSE)</f>
        <v>#N/A</v>
      </c>
      <c r="C723" s="2">
        <v>19</v>
      </c>
      <c r="D723" s="2" t="s">
        <v>320</v>
      </c>
      <c r="E723" s="2" t="s">
        <v>323</v>
      </c>
      <c r="F723" s="3">
        <v>12350</v>
      </c>
    </row>
    <row r="724" spans="1:6" ht="45">
      <c r="A724" s="2" t="s">
        <v>86</v>
      </c>
      <c r="B724" s="2" t="e">
        <f>VLOOKUP(Tabela1[[#This Row],[Nº]],Tabela13[#All],3,FALSE)</f>
        <v>#N/A</v>
      </c>
      <c r="C724" s="2">
        <v>19</v>
      </c>
      <c r="D724" s="2" t="s">
        <v>320</v>
      </c>
      <c r="E724" s="2" t="s">
        <v>323</v>
      </c>
      <c r="F724" s="3">
        <v>1150</v>
      </c>
    </row>
    <row r="725" spans="1:6" ht="45">
      <c r="A725" s="2" t="s">
        <v>86</v>
      </c>
      <c r="B725" s="2" t="e">
        <f>VLOOKUP(Tabela1[[#This Row],[Nº]],Tabela13[#All],3,FALSE)</f>
        <v>#N/A</v>
      </c>
      <c r="C725" s="2">
        <v>19</v>
      </c>
      <c r="D725" s="2" t="s">
        <v>320</v>
      </c>
      <c r="E725" s="2" t="s">
        <v>323</v>
      </c>
      <c r="F725" s="3">
        <v>1150</v>
      </c>
    </row>
    <row r="726" spans="1:6" ht="45">
      <c r="A726" s="2" t="s">
        <v>86</v>
      </c>
      <c r="B726" s="2" t="e">
        <f>VLOOKUP(Tabela1[[#This Row],[Nº]],Tabela13[#All],3,FALSE)</f>
        <v>#N/A</v>
      </c>
      <c r="C726" s="2">
        <v>19</v>
      </c>
      <c r="D726" s="2" t="s">
        <v>320</v>
      </c>
      <c r="E726" s="2" t="s">
        <v>323</v>
      </c>
      <c r="F726" s="3">
        <v>950</v>
      </c>
    </row>
    <row r="727" spans="1:6" ht="45">
      <c r="A727" s="2" t="s">
        <v>86</v>
      </c>
      <c r="B727" s="2" t="e">
        <f>VLOOKUP(Tabela1[[#This Row],[Nº]],Tabela13[#All],3,FALSE)</f>
        <v>#N/A</v>
      </c>
      <c r="C727" s="2">
        <v>19</v>
      </c>
      <c r="D727" s="2" t="s">
        <v>320</v>
      </c>
      <c r="E727" s="2" t="s">
        <v>323</v>
      </c>
      <c r="F727" s="3">
        <v>950</v>
      </c>
    </row>
    <row r="728" spans="1:6" ht="45">
      <c r="A728" s="2" t="s">
        <v>86</v>
      </c>
      <c r="B728" s="2" t="e">
        <f>VLOOKUP(Tabela1[[#This Row],[Nº]],Tabela13[#All],3,FALSE)</f>
        <v>#N/A</v>
      </c>
      <c r="C728" s="2">
        <v>19</v>
      </c>
      <c r="D728" s="2" t="s">
        <v>320</v>
      </c>
      <c r="E728" s="2" t="s">
        <v>323</v>
      </c>
      <c r="F728" s="3">
        <v>862.5</v>
      </c>
    </row>
    <row r="729" spans="1:6" ht="45">
      <c r="A729" s="2" t="s">
        <v>86</v>
      </c>
      <c r="B729" s="2" t="e">
        <f>VLOOKUP(Tabela1[[#This Row],[Nº]],Tabela13[#All],3,FALSE)</f>
        <v>#N/A</v>
      </c>
      <c r="C729" s="2">
        <v>19</v>
      </c>
      <c r="D729" s="2" t="s">
        <v>320</v>
      </c>
      <c r="E729" s="2" t="s">
        <v>323</v>
      </c>
      <c r="F729" s="3">
        <v>460</v>
      </c>
    </row>
    <row r="730" spans="1:6" ht="45">
      <c r="A730" s="2" t="s">
        <v>86</v>
      </c>
      <c r="B730" s="2" t="e">
        <f>VLOOKUP(Tabela1[[#This Row],[Nº]],Tabela13[#All],3,FALSE)</f>
        <v>#N/A</v>
      </c>
      <c r="C730" s="2">
        <v>19</v>
      </c>
      <c r="D730" s="2" t="s">
        <v>320</v>
      </c>
      <c r="E730" s="2" t="s">
        <v>323</v>
      </c>
      <c r="F730" s="3">
        <v>1300</v>
      </c>
    </row>
    <row r="731" spans="1:6" ht="45">
      <c r="A731" s="2" t="s">
        <v>86</v>
      </c>
      <c r="B731" s="2" t="e">
        <f>VLOOKUP(Tabela1[[#This Row],[Nº]],Tabela13[#All],3,FALSE)</f>
        <v>#N/A</v>
      </c>
      <c r="C731" s="2">
        <v>19</v>
      </c>
      <c r="D731" s="2" t="s">
        <v>320</v>
      </c>
      <c r="E731" s="2" t="s">
        <v>323</v>
      </c>
      <c r="F731" s="3">
        <v>1150</v>
      </c>
    </row>
    <row r="732" spans="1:6" ht="45">
      <c r="A732" s="2" t="s">
        <v>86</v>
      </c>
      <c r="B732" s="2" t="e">
        <f>VLOOKUP(Tabela1[[#This Row],[Nº]],Tabela13[#All],3,FALSE)</f>
        <v>#N/A</v>
      </c>
      <c r="C732" s="2">
        <v>19</v>
      </c>
      <c r="D732" s="2" t="s">
        <v>320</v>
      </c>
      <c r="E732" s="2" t="s">
        <v>323</v>
      </c>
      <c r="F732" s="3">
        <v>2300</v>
      </c>
    </row>
    <row r="733" spans="1:6" ht="45">
      <c r="A733" s="2" t="s">
        <v>86</v>
      </c>
      <c r="B733" s="2" t="e">
        <f>VLOOKUP(Tabela1[[#This Row],[Nº]],Tabela13[#All],3,FALSE)</f>
        <v>#N/A</v>
      </c>
      <c r="C733" s="2">
        <v>19</v>
      </c>
      <c r="D733" s="2" t="s">
        <v>320</v>
      </c>
      <c r="E733" s="2" t="s">
        <v>323</v>
      </c>
      <c r="F733" s="3">
        <v>1150</v>
      </c>
    </row>
    <row r="734" spans="1:6" ht="45">
      <c r="A734" s="2" t="s">
        <v>86</v>
      </c>
      <c r="B734" s="2" t="e">
        <f>VLOOKUP(Tabela1[[#This Row],[Nº]],Tabela13[#All],3,FALSE)</f>
        <v>#N/A</v>
      </c>
      <c r="C734" s="2">
        <v>19</v>
      </c>
      <c r="D734" s="2" t="s">
        <v>320</v>
      </c>
      <c r="E734" s="2" t="s">
        <v>323</v>
      </c>
      <c r="F734" s="3">
        <v>460</v>
      </c>
    </row>
    <row r="735" spans="1:6" ht="45">
      <c r="A735" s="2" t="s">
        <v>86</v>
      </c>
      <c r="B735" s="2" t="e">
        <f>VLOOKUP(Tabela1[[#This Row],[Nº]],Tabela13[#All],3,FALSE)</f>
        <v>#N/A</v>
      </c>
      <c r="C735" s="2">
        <v>19</v>
      </c>
      <c r="D735" s="2" t="s">
        <v>320</v>
      </c>
      <c r="E735" s="2" t="s">
        <v>323</v>
      </c>
      <c r="F735" s="3">
        <v>712.5</v>
      </c>
    </row>
    <row r="736" spans="1:6" ht="45">
      <c r="A736" s="2" t="s">
        <v>86</v>
      </c>
      <c r="B736" s="2" t="e">
        <f>VLOOKUP(Tabela1[[#This Row],[Nº]],Tabela13[#All],3,FALSE)</f>
        <v>#N/A</v>
      </c>
      <c r="C736" s="2">
        <v>19</v>
      </c>
      <c r="D736" s="2" t="s">
        <v>320</v>
      </c>
      <c r="E736" s="2" t="s">
        <v>323</v>
      </c>
      <c r="F736" s="3">
        <v>1150</v>
      </c>
    </row>
    <row r="737" spans="1:6" ht="45">
      <c r="A737" s="2" t="s">
        <v>86</v>
      </c>
      <c r="B737" s="2" t="e">
        <f>VLOOKUP(Tabela1[[#This Row],[Nº]],Tabela13[#All],3,FALSE)</f>
        <v>#N/A</v>
      </c>
      <c r="C737" s="2">
        <v>19</v>
      </c>
      <c r="D737" s="2" t="s">
        <v>320</v>
      </c>
      <c r="E737" s="2" t="s">
        <v>323</v>
      </c>
      <c r="F737" s="3">
        <v>1300</v>
      </c>
    </row>
    <row r="738" spans="1:6" ht="45">
      <c r="A738" s="2" t="s">
        <v>86</v>
      </c>
      <c r="B738" s="2" t="e">
        <f>VLOOKUP(Tabela1[[#This Row],[Nº]],Tabela13[#All],3,FALSE)</f>
        <v>#N/A</v>
      </c>
      <c r="C738" s="2">
        <v>19</v>
      </c>
      <c r="D738" s="2" t="s">
        <v>320</v>
      </c>
      <c r="E738" s="2" t="s">
        <v>323</v>
      </c>
      <c r="F738" s="3">
        <v>1150</v>
      </c>
    </row>
    <row r="739" spans="1:6" ht="45">
      <c r="A739" s="2" t="s">
        <v>86</v>
      </c>
      <c r="B739" s="2" t="e">
        <f>VLOOKUP(Tabela1[[#This Row],[Nº]],Tabela13[#All],3,FALSE)</f>
        <v>#N/A</v>
      </c>
      <c r="C739" s="2">
        <v>19</v>
      </c>
      <c r="D739" s="2" t="s">
        <v>320</v>
      </c>
      <c r="E739" s="2" t="s">
        <v>323</v>
      </c>
      <c r="F739" s="3">
        <v>920</v>
      </c>
    </row>
    <row r="740" spans="1:6" ht="45">
      <c r="A740" s="2" t="s">
        <v>86</v>
      </c>
      <c r="B740" s="2" t="e">
        <f>VLOOKUP(Tabela1[[#This Row],[Nº]],Tabela13[#All],3,FALSE)</f>
        <v>#N/A</v>
      </c>
      <c r="C740" s="2">
        <v>19</v>
      </c>
      <c r="D740" s="2" t="s">
        <v>320</v>
      </c>
      <c r="E740" s="2" t="s">
        <v>323</v>
      </c>
      <c r="F740" s="3">
        <v>1300</v>
      </c>
    </row>
    <row r="741" spans="1:6" ht="45">
      <c r="A741" s="2" t="s">
        <v>86</v>
      </c>
      <c r="B741" s="2" t="e">
        <f>VLOOKUP(Tabela1[[#This Row],[Nº]],Tabela13[#All],3,FALSE)</f>
        <v>#N/A</v>
      </c>
      <c r="C741" s="2">
        <v>19</v>
      </c>
      <c r="D741" s="2" t="s">
        <v>320</v>
      </c>
      <c r="E741" s="2" t="s">
        <v>323</v>
      </c>
      <c r="F741" s="3">
        <v>3900</v>
      </c>
    </row>
    <row r="742" spans="1:6" ht="45">
      <c r="A742" s="2" t="s">
        <v>86</v>
      </c>
      <c r="B742" s="2" t="e">
        <f>VLOOKUP(Tabela1[[#This Row],[Nº]],Tabela13[#All],3,FALSE)</f>
        <v>#N/A</v>
      </c>
      <c r="C742" s="2">
        <v>19</v>
      </c>
      <c r="D742" s="2" t="s">
        <v>320</v>
      </c>
      <c r="E742" s="2" t="s">
        <v>323</v>
      </c>
      <c r="F742" s="3">
        <v>460</v>
      </c>
    </row>
    <row r="743" spans="1:6" ht="45">
      <c r="A743" s="2" t="s">
        <v>86</v>
      </c>
      <c r="B743" s="2" t="e">
        <f>VLOOKUP(Tabela1[[#This Row],[Nº]],Tabela13[#All],3,FALSE)</f>
        <v>#N/A</v>
      </c>
      <c r="C743" s="2">
        <v>19</v>
      </c>
      <c r="D743" s="2" t="s">
        <v>320</v>
      </c>
      <c r="E743" s="2" t="s">
        <v>323</v>
      </c>
      <c r="F743" s="3">
        <v>2300</v>
      </c>
    </row>
    <row r="744" spans="1:6" ht="45">
      <c r="A744" s="2" t="s">
        <v>86</v>
      </c>
      <c r="B744" s="2" t="e">
        <f>VLOOKUP(Tabela1[[#This Row],[Nº]],Tabela13[#All],3,FALSE)</f>
        <v>#N/A</v>
      </c>
      <c r="C744" s="2">
        <v>19</v>
      </c>
      <c r="D744" s="2" t="s">
        <v>320</v>
      </c>
      <c r="E744" s="2" t="s">
        <v>323</v>
      </c>
      <c r="F744" s="3">
        <v>975</v>
      </c>
    </row>
    <row r="745" spans="1:6" ht="45">
      <c r="A745" s="2" t="s">
        <v>86</v>
      </c>
      <c r="B745" s="2" t="e">
        <f>VLOOKUP(Tabela1[[#This Row],[Nº]],Tabela13[#All],3,FALSE)</f>
        <v>#N/A</v>
      </c>
      <c r="C745" s="2">
        <v>19</v>
      </c>
      <c r="D745" s="2" t="s">
        <v>320</v>
      </c>
      <c r="E745" s="2" t="s">
        <v>323</v>
      </c>
      <c r="F745" s="3">
        <v>1300</v>
      </c>
    </row>
    <row r="746" spans="1:6" ht="45">
      <c r="A746" s="2" t="s">
        <v>86</v>
      </c>
      <c r="B746" s="2" t="e">
        <f>VLOOKUP(Tabela1[[#This Row],[Nº]],Tabela13[#All],3,FALSE)</f>
        <v>#N/A</v>
      </c>
      <c r="C746" s="2">
        <v>19</v>
      </c>
      <c r="D746" s="2" t="s">
        <v>320</v>
      </c>
      <c r="E746" s="2" t="s">
        <v>323</v>
      </c>
      <c r="F746" s="3">
        <v>1040</v>
      </c>
    </row>
    <row r="747" spans="1:6" ht="45">
      <c r="A747" s="2" t="s">
        <v>86</v>
      </c>
      <c r="B747" s="2" t="e">
        <f>VLOOKUP(Tabela1[[#This Row],[Nº]],Tabela13[#All],3,FALSE)</f>
        <v>#N/A</v>
      </c>
      <c r="C747" s="2">
        <v>19</v>
      </c>
      <c r="D747" s="2" t="s">
        <v>320</v>
      </c>
      <c r="E747" s="2" t="s">
        <v>323</v>
      </c>
      <c r="F747" s="3">
        <v>1040</v>
      </c>
    </row>
    <row r="748" spans="1:6" ht="45">
      <c r="A748" s="2" t="s">
        <v>86</v>
      </c>
      <c r="B748" s="2" t="e">
        <f>VLOOKUP(Tabela1[[#This Row],[Nº]],Tabela13[#All],3,FALSE)</f>
        <v>#N/A</v>
      </c>
      <c r="C748" s="2">
        <v>19</v>
      </c>
      <c r="D748" s="2" t="s">
        <v>320</v>
      </c>
      <c r="E748" s="2" t="s">
        <v>324</v>
      </c>
      <c r="F748" s="3">
        <v>177771</v>
      </c>
    </row>
    <row r="749" spans="1:6" ht="45">
      <c r="A749" s="2" t="s">
        <v>86</v>
      </c>
      <c r="B749" s="2" t="e">
        <f>VLOOKUP(Tabela1[[#This Row],[Nº]],Tabela13[#All],3,FALSE)</f>
        <v>#N/A</v>
      </c>
      <c r="C749" s="2">
        <v>19</v>
      </c>
      <c r="D749" s="2" t="s">
        <v>320</v>
      </c>
      <c r="E749" s="2" t="s">
        <v>325</v>
      </c>
      <c r="F749" s="3">
        <v>45000</v>
      </c>
    </row>
    <row r="750" spans="1:6" ht="45">
      <c r="A750" s="2" t="s">
        <v>86</v>
      </c>
      <c r="B750" s="2" t="e">
        <f>VLOOKUP(Tabela1[[#This Row],[Nº]],Tabela13[#All],3,FALSE)</f>
        <v>#N/A</v>
      </c>
      <c r="C750" s="2">
        <v>19</v>
      </c>
      <c r="D750" s="2" t="s">
        <v>320</v>
      </c>
      <c r="E750" s="2" t="s">
        <v>326</v>
      </c>
      <c r="F750" s="3">
        <v>0</v>
      </c>
    </row>
    <row r="751" spans="1:6" ht="45">
      <c r="A751" s="2" t="s">
        <v>86</v>
      </c>
      <c r="B751" s="2" t="e">
        <f>VLOOKUP(Tabela1[[#This Row],[Nº]],Tabela13[#All],3,FALSE)</f>
        <v>#N/A</v>
      </c>
      <c r="C751" s="2">
        <v>19</v>
      </c>
      <c r="D751" s="2" t="s">
        <v>320</v>
      </c>
      <c r="E751" s="2" t="s">
        <v>327</v>
      </c>
      <c r="F751" s="3">
        <v>67533.48</v>
      </c>
    </row>
    <row r="752" spans="1:6" ht="45">
      <c r="A752" s="2" t="s">
        <v>86</v>
      </c>
      <c r="B752" s="2" t="e">
        <f>VLOOKUP(Tabela1[[#This Row],[Nº]],Tabela13[#All],3,FALSE)</f>
        <v>#N/A</v>
      </c>
      <c r="C752" s="2">
        <v>19</v>
      </c>
      <c r="D752" s="2" t="s">
        <v>320</v>
      </c>
      <c r="E752" s="2" t="s">
        <v>327</v>
      </c>
      <c r="F752" s="3">
        <v>368827.9</v>
      </c>
    </row>
    <row r="753" spans="1:6" ht="45">
      <c r="A753" s="2" t="s">
        <v>86</v>
      </c>
      <c r="B753" s="2" t="e">
        <f>VLOOKUP(Tabela1[[#This Row],[Nº]],Tabela13[#All],3,FALSE)</f>
        <v>#N/A</v>
      </c>
      <c r="C753" s="2">
        <v>19</v>
      </c>
      <c r="D753" s="2" t="s">
        <v>320</v>
      </c>
      <c r="E753" s="2" t="s">
        <v>328</v>
      </c>
      <c r="F753" s="3">
        <v>21115</v>
      </c>
    </row>
    <row r="754" spans="1:6" ht="45">
      <c r="A754" s="2" t="s">
        <v>86</v>
      </c>
      <c r="B754" s="2" t="e">
        <f>VLOOKUP(Tabela1[[#This Row],[Nº]],Tabela13[#All],3,FALSE)</f>
        <v>#N/A</v>
      </c>
      <c r="C754" s="2">
        <v>19</v>
      </c>
      <c r="D754" s="2" t="s">
        <v>320</v>
      </c>
      <c r="E754" s="2" t="s">
        <v>329</v>
      </c>
      <c r="F754" s="3">
        <v>51725</v>
      </c>
    </row>
    <row r="755" spans="1:6" ht="45">
      <c r="A755" s="2" t="s">
        <v>86</v>
      </c>
      <c r="B755" s="2" t="e">
        <f>VLOOKUP(Tabela1[[#This Row],[Nº]],Tabela13[#All],3,FALSE)</f>
        <v>#N/A</v>
      </c>
      <c r="C755" s="2">
        <v>19</v>
      </c>
      <c r="D755" s="2" t="s">
        <v>320</v>
      </c>
      <c r="E755" s="2" t="s">
        <v>330</v>
      </c>
      <c r="F755" s="3">
        <v>196948.31</v>
      </c>
    </row>
    <row r="756" spans="1:6" ht="45">
      <c r="A756" s="2" t="s">
        <v>86</v>
      </c>
      <c r="B756" s="2" t="e">
        <f>VLOOKUP(Tabela1[[#This Row],[Nº]],Tabela13[#All],3,FALSE)</f>
        <v>#N/A</v>
      </c>
      <c r="C756" s="2">
        <v>19</v>
      </c>
      <c r="D756" s="2" t="s">
        <v>320</v>
      </c>
      <c r="E756" s="2" t="s">
        <v>331</v>
      </c>
      <c r="F756" s="3">
        <v>0</v>
      </c>
    </row>
    <row r="757" spans="1:6" ht="45">
      <c r="A757" s="2" t="s">
        <v>86</v>
      </c>
      <c r="B757" s="2" t="e">
        <f>VLOOKUP(Tabela1[[#This Row],[Nº]],Tabela13[#All],3,FALSE)</f>
        <v>#N/A</v>
      </c>
      <c r="C757" s="2">
        <v>20</v>
      </c>
      <c r="D757" s="2" t="s">
        <v>332</v>
      </c>
      <c r="E757" s="2" t="s">
        <v>333</v>
      </c>
      <c r="F757" s="3">
        <v>4793375.7</v>
      </c>
    </row>
    <row r="758" spans="1:6" ht="45">
      <c r="A758" s="2" t="s">
        <v>86</v>
      </c>
      <c r="B758" s="2" t="e">
        <f>VLOOKUP(Tabela1[[#This Row],[Nº]],Tabela13[#All],3,FALSE)</f>
        <v>#N/A</v>
      </c>
      <c r="C758" s="2">
        <v>20</v>
      </c>
      <c r="D758" s="2" t="s">
        <v>332</v>
      </c>
      <c r="E758" s="2" t="s">
        <v>108</v>
      </c>
      <c r="F758" s="3">
        <v>6268674</v>
      </c>
    </row>
    <row r="759" spans="1:6" ht="30">
      <c r="A759" s="2" t="s">
        <v>86</v>
      </c>
      <c r="B759" s="2" t="e">
        <f>VLOOKUP(Tabela1[[#This Row],[Nº]],Tabela13[#All],3,FALSE)</f>
        <v>#N/A</v>
      </c>
      <c r="C759" s="2">
        <v>21</v>
      </c>
      <c r="D759" s="2" t="s">
        <v>334</v>
      </c>
      <c r="E759" s="2" t="s">
        <v>335</v>
      </c>
      <c r="F759" s="3">
        <v>7638.4</v>
      </c>
    </row>
    <row r="760" spans="1:6" ht="30">
      <c r="A760" s="2" t="s">
        <v>86</v>
      </c>
      <c r="B760" s="2" t="e">
        <f>VLOOKUP(Tabela1[[#This Row],[Nº]],Tabela13[#All],3,FALSE)</f>
        <v>#N/A</v>
      </c>
      <c r="C760" s="2">
        <v>21</v>
      </c>
      <c r="D760" s="2" t="s">
        <v>334</v>
      </c>
      <c r="E760" s="2" t="s">
        <v>336</v>
      </c>
      <c r="F760" s="3">
        <v>1460535.14</v>
      </c>
    </row>
    <row r="761" spans="1:6" ht="30">
      <c r="A761" s="2" t="s">
        <v>86</v>
      </c>
      <c r="B761" s="2" t="e">
        <f>VLOOKUP(Tabela1[[#This Row],[Nº]],Tabela13[#All],3,FALSE)</f>
        <v>#N/A</v>
      </c>
      <c r="C761" s="2">
        <v>21</v>
      </c>
      <c r="D761" s="2" t="s">
        <v>334</v>
      </c>
      <c r="E761" s="2" t="s">
        <v>337</v>
      </c>
      <c r="F761" s="3">
        <v>0</v>
      </c>
    </row>
    <row r="762" spans="1:6" ht="30">
      <c r="A762" s="2" t="s">
        <v>86</v>
      </c>
      <c r="B762" s="2" t="e">
        <f>VLOOKUP(Tabela1[[#This Row],[Nº]],Tabela13[#All],3,FALSE)</f>
        <v>#N/A</v>
      </c>
      <c r="C762" s="2">
        <v>21</v>
      </c>
      <c r="D762" s="2" t="s">
        <v>334</v>
      </c>
      <c r="E762" s="2" t="s">
        <v>338</v>
      </c>
      <c r="F762" s="3">
        <v>0</v>
      </c>
    </row>
    <row r="763" spans="1:6" ht="30">
      <c r="A763" s="2" t="s">
        <v>86</v>
      </c>
      <c r="B763" s="2" t="e">
        <f>VLOOKUP(Tabela1[[#This Row],[Nº]],Tabela13[#All],3,FALSE)</f>
        <v>#N/A</v>
      </c>
      <c r="C763" s="2">
        <v>21</v>
      </c>
      <c r="D763" s="2" t="s">
        <v>334</v>
      </c>
      <c r="E763" s="2" t="s">
        <v>339</v>
      </c>
      <c r="F763" s="3">
        <v>108140</v>
      </c>
    </row>
    <row r="764" spans="1:6" ht="45">
      <c r="A764" s="2" t="s">
        <v>86</v>
      </c>
      <c r="B764" s="2" t="e">
        <f>VLOOKUP(Tabela1[[#This Row],[Nº]],Tabela13[#All],3,FALSE)</f>
        <v>#N/A</v>
      </c>
      <c r="C764" s="2">
        <v>22</v>
      </c>
      <c r="D764" s="2" t="s">
        <v>340</v>
      </c>
      <c r="E764" s="2" t="s">
        <v>323</v>
      </c>
      <c r="F764" s="3">
        <v>5333.33</v>
      </c>
    </row>
    <row r="765" spans="1:6" ht="45">
      <c r="A765" s="2" t="s">
        <v>86</v>
      </c>
      <c r="B765" s="2" t="e">
        <f>VLOOKUP(Tabela1[[#This Row],[Nº]],Tabela13[#All],3,FALSE)</f>
        <v>#N/A</v>
      </c>
      <c r="C765" s="2">
        <v>22</v>
      </c>
      <c r="D765" s="2" t="s">
        <v>340</v>
      </c>
      <c r="E765" s="2" t="s">
        <v>323</v>
      </c>
      <c r="F765" s="3">
        <v>8000</v>
      </c>
    </row>
    <row r="766" spans="1:6" ht="45">
      <c r="A766" s="2" t="s">
        <v>86</v>
      </c>
      <c r="B766" s="2" t="e">
        <f>VLOOKUP(Tabela1[[#This Row],[Nº]],Tabela13[#All],3,FALSE)</f>
        <v>#N/A</v>
      </c>
      <c r="C766" s="2">
        <v>22</v>
      </c>
      <c r="D766" s="2" t="s">
        <v>340</v>
      </c>
      <c r="E766" s="2" t="s">
        <v>323</v>
      </c>
      <c r="F766" s="3">
        <v>10925</v>
      </c>
    </row>
    <row r="767" spans="1:6" ht="45">
      <c r="A767" s="2" t="s">
        <v>86</v>
      </c>
      <c r="B767" s="2" t="e">
        <f>VLOOKUP(Tabela1[[#This Row],[Nº]],Tabela13[#All],3,FALSE)</f>
        <v>#N/A</v>
      </c>
      <c r="C767" s="2">
        <v>22</v>
      </c>
      <c r="D767" s="2" t="s">
        <v>340</v>
      </c>
      <c r="E767" s="2" t="s">
        <v>323</v>
      </c>
      <c r="F767" s="3">
        <v>8666.66</v>
      </c>
    </row>
    <row r="768" spans="1:6" ht="45">
      <c r="A768" s="2" t="s">
        <v>86</v>
      </c>
      <c r="B768" s="2" t="e">
        <f>VLOOKUP(Tabela1[[#This Row],[Nº]],Tabela13[#All],3,FALSE)</f>
        <v>#N/A</v>
      </c>
      <c r="C768" s="2">
        <v>22</v>
      </c>
      <c r="D768" s="2" t="s">
        <v>340</v>
      </c>
      <c r="E768" s="2" t="s">
        <v>323</v>
      </c>
      <c r="F768" s="3">
        <v>21666.66</v>
      </c>
    </row>
    <row r="769" spans="1:6" ht="45">
      <c r="A769" s="2" t="s">
        <v>86</v>
      </c>
      <c r="B769" s="2" t="e">
        <f>VLOOKUP(Tabela1[[#This Row],[Nº]],Tabela13[#All],3,FALSE)</f>
        <v>#N/A</v>
      </c>
      <c r="C769" s="2">
        <v>22</v>
      </c>
      <c r="D769" s="2" t="s">
        <v>340</v>
      </c>
      <c r="E769" s="2" t="s">
        <v>323</v>
      </c>
      <c r="F769" s="3">
        <v>15600</v>
      </c>
    </row>
    <row r="770" spans="1:6" ht="45">
      <c r="A770" s="2" t="s">
        <v>86</v>
      </c>
      <c r="B770" s="2" t="e">
        <f>VLOOKUP(Tabela1[[#This Row],[Nº]],Tabela13[#All],3,FALSE)</f>
        <v>#N/A</v>
      </c>
      <c r="C770" s="2">
        <v>22</v>
      </c>
      <c r="D770" s="2" t="s">
        <v>340</v>
      </c>
      <c r="E770" s="2" t="s">
        <v>323</v>
      </c>
      <c r="F770" s="3">
        <v>15600</v>
      </c>
    </row>
    <row r="771" spans="1:6" ht="45">
      <c r="A771" s="2" t="s">
        <v>86</v>
      </c>
      <c r="B771" s="2" t="e">
        <f>VLOOKUP(Tabela1[[#This Row],[Nº]],Tabela13[#All],3,FALSE)</f>
        <v>#N/A</v>
      </c>
      <c r="C771" s="2">
        <v>22</v>
      </c>
      <c r="D771" s="2" t="s">
        <v>340</v>
      </c>
      <c r="E771" s="2" t="s">
        <v>323</v>
      </c>
      <c r="F771" s="3">
        <v>8666.66</v>
      </c>
    </row>
    <row r="772" spans="1:6" ht="45">
      <c r="A772" s="2" t="s">
        <v>86</v>
      </c>
      <c r="B772" s="2" t="e">
        <f>VLOOKUP(Tabela1[[#This Row],[Nº]],Tabela13[#All],3,FALSE)</f>
        <v>#N/A</v>
      </c>
      <c r="C772" s="2">
        <v>22</v>
      </c>
      <c r="D772" s="2" t="s">
        <v>340</v>
      </c>
      <c r="E772" s="2" t="s">
        <v>323</v>
      </c>
      <c r="F772" s="3">
        <v>15600</v>
      </c>
    </row>
    <row r="773" spans="1:6" ht="45">
      <c r="A773" s="2" t="s">
        <v>86</v>
      </c>
      <c r="B773" s="2" t="e">
        <f>VLOOKUP(Tabela1[[#This Row],[Nº]],Tabela13[#All],3,FALSE)</f>
        <v>#N/A</v>
      </c>
      <c r="C773" s="2">
        <v>22</v>
      </c>
      <c r="D773" s="2" t="s">
        <v>340</v>
      </c>
      <c r="E773" s="2" t="s">
        <v>323</v>
      </c>
      <c r="F773" s="3">
        <v>21666.66</v>
      </c>
    </row>
    <row r="774" spans="1:6" ht="45">
      <c r="A774" s="2" t="s">
        <v>86</v>
      </c>
      <c r="B774" s="2" t="e">
        <f>VLOOKUP(Tabela1[[#This Row],[Nº]],Tabela13[#All],3,FALSE)</f>
        <v>#N/A</v>
      </c>
      <c r="C774" s="2">
        <v>22</v>
      </c>
      <c r="D774" s="2" t="s">
        <v>340</v>
      </c>
      <c r="E774" s="2" t="s">
        <v>323</v>
      </c>
      <c r="F774" s="3">
        <v>15600</v>
      </c>
    </row>
    <row r="775" spans="1:6" ht="45">
      <c r="A775" s="2" t="s">
        <v>86</v>
      </c>
      <c r="B775" s="2" t="e">
        <f>VLOOKUP(Tabela1[[#This Row],[Nº]],Tabela13[#All],3,FALSE)</f>
        <v>#N/A</v>
      </c>
      <c r="C775" s="2">
        <v>22</v>
      </c>
      <c r="D775" s="2" t="s">
        <v>340</v>
      </c>
      <c r="E775" s="2" t="s">
        <v>323</v>
      </c>
      <c r="F775" s="3">
        <v>12350</v>
      </c>
    </row>
    <row r="776" spans="1:6" ht="45">
      <c r="A776" s="2" t="s">
        <v>86</v>
      </c>
      <c r="B776" s="2" t="e">
        <f>VLOOKUP(Tabela1[[#This Row],[Nº]],Tabela13[#All],3,FALSE)</f>
        <v>#N/A</v>
      </c>
      <c r="C776" s="2">
        <v>22</v>
      </c>
      <c r="D776" s="2" t="s">
        <v>340</v>
      </c>
      <c r="E776" s="2" t="s">
        <v>323</v>
      </c>
      <c r="F776" s="3">
        <v>9360</v>
      </c>
    </row>
    <row r="777" spans="1:6" ht="45">
      <c r="A777" s="2" t="s">
        <v>86</v>
      </c>
      <c r="B777" s="2" t="e">
        <f>VLOOKUP(Tabela1[[#This Row],[Nº]],Tabela13[#All],3,FALSE)</f>
        <v>#N/A</v>
      </c>
      <c r="C777" s="2">
        <v>22</v>
      </c>
      <c r="D777" s="2" t="s">
        <v>340</v>
      </c>
      <c r="E777" s="2" t="s">
        <v>323</v>
      </c>
      <c r="F777" s="3">
        <v>6933.33</v>
      </c>
    </row>
    <row r="778" spans="1:6" ht="45">
      <c r="A778" s="2" t="s">
        <v>86</v>
      </c>
      <c r="B778" s="2" t="e">
        <f>VLOOKUP(Tabela1[[#This Row],[Nº]],Tabela13[#All],3,FALSE)</f>
        <v>#N/A</v>
      </c>
      <c r="C778" s="2">
        <v>22</v>
      </c>
      <c r="D778" s="2" t="s">
        <v>340</v>
      </c>
      <c r="E778" s="2" t="s">
        <v>323</v>
      </c>
      <c r="F778" s="3">
        <v>7130</v>
      </c>
    </row>
    <row r="779" spans="1:6" ht="45">
      <c r="A779" s="2" t="s">
        <v>86</v>
      </c>
      <c r="B779" s="2" t="e">
        <f>VLOOKUP(Tabela1[[#This Row],[Nº]],Tabela13[#All],3,FALSE)</f>
        <v>#N/A</v>
      </c>
      <c r="C779" s="2">
        <v>22</v>
      </c>
      <c r="D779" s="2" t="s">
        <v>340</v>
      </c>
      <c r="E779" s="2" t="s">
        <v>323</v>
      </c>
      <c r="F779" s="3">
        <v>1150</v>
      </c>
    </row>
    <row r="780" spans="1:6" ht="45">
      <c r="A780" s="2" t="s">
        <v>86</v>
      </c>
      <c r="B780" s="2" t="e">
        <f>VLOOKUP(Tabela1[[#This Row],[Nº]],Tabela13[#All],3,FALSE)</f>
        <v>#N/A</v>
      </c>
      <c r="C780" s="2">
        <v>22</v>
      </c>
      <c r="D780" s="2" t="s">
        <v>340</v>
      </c>
      <c r="E780" s="2" t="s">
        <v>323</v>
      </c>
      <c r="F780" s="3">
        <v>1150</v>
      </c>
    </row>
    <row r="781" spans="1:6" ht="45">
      <c r="A781" s="2" t="s">
        <v>86</v>
      </c>
      <c r="B781" s="2" t="e">
        <f>VLOOKUP(Tabela1[[#This Row],[Nº]],Tabela13[#All],3,FALSE)</f>
        <v>#N/A</v>
      </c>
      <c r="C781" s="2">
        <v>22</v>
      </c>
      <c r="D781" s="2" t="s">
        <v>340</v>
      </c>
      <c r="E781" s="2" t="s">
        <v>323</v>
      </c>
      <c r="F781" s="3">
        <v>950</v>
      </c>
    </row>
    <row r="782" spans="1:6" ht="45">
      <c r="A782" s="2" t="s">
        <v>86</v>
      </c>
      <c r="B782" s="2" t="e">
        <f>VLOOKUP(Tabela1[[#This Row],[Nº]],Tabela13[#All],3,FALSE)</f>
        <v>#N/A</v>
      </c>
      <c r="C782" s="2">
        <v>22</v>
      </c>
      <c r="D782" s="2" t="s">
        <v>340</v>
      </c>
      <c r="E782" s="2" t="s">
        <v>323</v>
      </c>
      <c r="F782" s="3">
        <v>950</v>
      </c>
    </row>
    <row r="783" spans="1:6" ht="45">
      <c r="A783" s="2" t="s">
        <v>86</v>
      </c>
      <c r="B783" s="2" t="e">
        <f>VLOOKUP(Tabela1[[#This Row],[Nº]],Tabela13[#All],3,FALSE)</f>
        <v>#N/A</v>
      </c>
      <c r="C783" s="2">
        <v>22</v>
      </c>
      <c r="D783" s="2" t="s">
        <v>340</v>
      </c>
      <c r="E783" s="2" t="s">
        <v>323</v>
      </c>
      <c r="F783" s="3">
        <v>862.5</v>
      </c>
    </row>
    <row r="784" spans="1:6" ht="45">
      <c r="A784" s="2" t="s">
        <v>86</v>
      </c>
      <c r="B784" s="2" t="e">
        <f>VLOOKUP(Tabela1[[#This Row],[Nº]],Tabela13[#All],3,FALSE)</f>
        <v>#N/A</v>
      </c>
      <c r="C784" s="2">
        <v>22</v>
      </c>
      <c r="D784" s="2" t="s">
        <v>340</v>
      </c>
      <c r="E784" s="2" t="s">
        <v>323</v>
      </c>
      <c r="F784" s="3">
        <v>460</v>
      </c>
    </row>
    <row r="785" spans="1:6" ht="45">
      <c r="A785" s="2" t="s">
        <v>86</v>
      </c>
      <c r="B785" s="2" t="e">
        <f>VLOOKUP(Tabela1[[#This Row],[Nº]],Tabela13[#All],3,FALSE)</f>
        <v>#N/A</v>
      </c>
      <c r="C785" s="2">
        <v>22</v>
      </c>
      <c r="D785" s="2" t="s">
        <v>340</v>
      </c>
      <c r="E785" s="2" t="s">
        <v>323</v>
      </c>
      <c r="F785" s="3">
        <v>1300</v>
      </c>
    </row>
    <row r="786" spans="1:6" ht="45">
      <c r="A786" s="2" t="s">
        <v>86</v>
      </c>
      <c r="B786" s="2" t="e">
        <f>VLOOKUP(Tabela1[[#This Row],[Nº]],Tabela13[#All],3,FALSE)</f>
        <v>#N/A</v>
      </c>
      <c r="C786" s="2">
        <v>22</v>
      </c>
      <c r="D786" s="2" t="s">
        <v>340</v>
      </c>
      <c r="E786" s="2" t="s">
        <v>323</v>
      </c>
      <c r="F786" s="3">
        <v>1150</v>
      </c>
    </row>
    <row r="787" spans="1:6" ht="45">
      <c r="A787" s="2" t="s">
        <v>86</v>
      </c>
      <c r="B787" s="2" t="e">
        <f>VLOOKUP(Tabela1[[#This Row],[Nº]],Tabela13[#All],3,FALSE)</f>
        <v>#N/A</v>
      </c>
      <c r="C787" s="2">
        <v>22</v>
      </c>
      <c r="D787" s="2" t="s">
        <v>340</v>
      </c>
      <c r="E787" s="2" t="s">
        <v>323</v>
      </c>
      <c r="F787" s="3">
        <v>2300</v>
      </c>
    </row>
    <row r="788" spans="1:6" ht="45">
      <c r="A788" s="2" t="s">
        <v>86</v>
      </c>
      <c r="B788" s="2" t="e">
        <f>VLOOKUP(Tabela1[[#This Row],[Nº]],Tabela13[#All],3,FALSE)</f>
        <v>#N/A</v>
      </c>
      <c r="C788" s="2">
        <v>22</v>
      </c>
      <c r="D788" s="2" t="s">
        <v>340</v>
      </c>
      <c r="E788" s="2" t="s">
        <v>323</v>
      </c>
      <c r="F788" s="3">
        <v>1150</v>
      </c>
    </row>
    <row r="789" spans="1:6" ht="45">
      <c r="A789" s="2" t="s">
        <v>86</v>
      </c>
      <c r="B789" s="2" t="e">
        <f>VLOOKUP(Tabela1[[#This Row],[Nº]],Tabela13[#All],3,FALSE)</f>
        <v>#N/A</v>
      </c>
      <c r="C789" s="2">
        <v>22</v>
      </c>
      <c r="D789" s="2" t="s">
        <v>340</v>
      </c>
      <c r="E789" s="2" t="s">
        <v>323</v>
      </c>
      <c r="F789" s="3">
        <v>460</v>
      </c>
    </row>
    <row r="790" spans="1:6" ht="45">
      <c r="A790" s="2" t="s">
        <v>86</v>
      </c>
      <c r="B790" s="2" t="e">
        <f>VLOOKUP(Tabela1[[#This Row],[Nº]],Tabela13[#All],3,FALSE)</f>
        <v>#N/A</v>
      </c>
      <c r="C790" s="2">
        <v>22</v>
      </c>
      <c r="D790" s="2" t="s">
        <v>340</v>
      </c>
      <c r="E790" s="2" t="s">
        <v>323</v>
      </c>
      <c r="F790" s="3">
        <v>712.5</v>
      </c>
    </row>
    <row r="791" spans="1:6" ht="45">
      <c r="A791" s="2" t="s">
        <v>86</v>
      </c>
      <c r="B791" s="2" t="e">
        <f>VLOOKUP(Tabela1[[#This Row],[Nº]],Tabela13[#All],3,FALSE)</f>
        <v>#N/A</v>
      </c>
      <c r="C791" s="2">
        <v>22</v>
      </c>
      <c r="D791" s="2" t="s">
        <v>340</v>
      </c>
      <c r="E791" s="2" t="s">
        <v>323</v>
      </c>
      <c r="F791" s="3">
        <v>1150</v>
      </c>
    </row>
    <row r="792" spans="1:6" ht="45">
      <c r="A792" s="2" t="s">
        <v>86</v>
      </c>
      <c r="B792" s="2" t="e">
        <f>VLOOKUP(Tabela1[[#This Row],[Nº]],Tabela13[#All],3,FALSE)</f>
        <v>#N/A</v>
      </c>
      <c r="C792" s="2">
        <v>22</v>
      </c>
      <c r="D792" s="2" t="s">
        <v>340</v>
      </c>
      <c r="E792" s="2" t="s">
        <v>323</v>
      </c>
      <c r="F792" s="3">
        <v>1300</v>
      </c>
    </row>
    <row r="793" spans="1:6" ht="45">
      <c r="A793" s="2" t="s">
        <v>86</v>
      </c>
      <c r="B793" s="2" t="e">
        <f>VLOOKUP(Tabela1[[#This Row],[Nº]],Tabela13[#All],3,FALSE)</f>
        <v>#N/A</v>
      </c>
      <c r="C793" s="2">
        <v>22</v>
      </c>
      <c r="D793" s="2" t="s">
        <v>340</v>
      </c>
      <c r="E793" s="2" t="s">
        <v>323</v>
      </c>
      <c r="F793" s="3">
        <v>1150</v>
      </c>
    </row>
    <row r="794" spans="1:6" ht="45">
      <c r="A794" s="2" t="s">
        <v>86</v>
      </c>
      <c r="B794" s="2" t="e">
        <f>VLOOKUP(Tabela1[[#This Row],[Nº]],Tabela13[#All],3,FALSE)</f>
        <v>#N/A</v>
      </c>
      <c r="C794" s="2">
        <v>22</v>
      </c>
      <c r="D794" s="2" t="s">
        <v>340</v>
      </c>
      <c r="E794" s="2" t="s">
        <v>323</v>
      </c>
      <c r="F794" s="3">
        <v>920</v>
      </c>
    </row>
    <row r="795" spans="1:6" ht="45">
      <c r="A795" s="2" t="s">
        <v>86</v>
      </c>
      <c r="B795" s="2" t="e">
        <f>VLOOKUP(Tabela1[[#This Row],[Nº]],Tabela13[#All],3,FALSE)</f>
        <v>#N/A</v>
      </c>
      <c r="C795" s="2">
        <v>22</v>
      </c>
      <c r="D795" s="2" t="s">
        <v>340</v>
      </c>
      <c r="E795" s="2" t="s">
        <v>323</v>
      </c>
      <c r="F795" s="3">
        <v>1300</v>
      </c>
    </row>
    <row r="796" spans="1:6" ht="45">
      <c r="A796" s="2" t="s">
        <v>86</v>
      </c>
      <c r="B796" s="2" t="e">
        <f>VLOOKUP(Tabela1[[#This Row],[Nº]],Tabela13[#All],3,FALSE)</f>
        <v>#N/A</v>
      </c>
      <c r="C796" s="2">
        <v>22</v>
      </c>
      <c r="D796" s="2" t="s">
        <v>340</v>
      </c>
      <c r="E796" s="2" t="s">
        <v>323</v>
      </c>
      <c r="F796" s="3">
        <v>3900</v>
      </c>
    </row>
    <row r="797" spans="1:6" ht="45">
      <c r="A797" s="2" t="s">
        <v>86</v>
      </c>
      <c r="B797" s="2" t="e">
        <f>VLOOKUP(Tabela1[[#This Row],[Nº]],Tabela13[#All],3,FALSE)</f>
        <v>#N/A</v>
      </c>
      <c r="C797" s="2">
        <v>22</v>
      </c>
      <c r="D797" s="2" t="s">
        <v>340</v>
      </c>
      <c r="E797" s="2" t="s">
        <v>323</v>
      </c>
      <c r="F797" s="3">
        <v>460</v>
      </c>
    </row>
    <row r="798" spans="1:6" ht="45">
      <c r="A798" s="2" t="s">
        <v>86</v>
      </c>
      <c r="B798" s="2" t="e">
        <f>VLOOKUP(Tabela1[[#This Row],[Nº]],Tabela13[#All],3,FALSE)</f>
        <v>#N/A</v>
      </c>
      <c r="C798" s="2">
        <v>22</v>
      </c>
      <c r="D798" s="2" t="s">
        <v>340</v>
      </c>
      <c r="E798" s="2" t="s">
        <v>323</v>
      </c>
      <c r="F798" s="3">
        <v>2300</v>
      </c>
    </row>
    <row r="799" spans="1:6" ht="45">
      <c r="A799" s="2" t="s">
        <v>86</v>
      </c>
      <c r="B799" s="2" t="e">
        <f>VLOOKUP(Tabela1[[#This Row],[Nº]],Tabela13[#All],3,FALSE)</f>
        <v>#N/A</v>
      </c>
      <c r="C799" s="2">
        <v>22</v>
      </c>
      <c r="D799" s="2" t="s">
        <v>340</v>
      </c>
      <c r="E799" s="2" t="s">
        <v>323</v>
      </c>
      <c r="F799" s="3">
        <v>975</v>
      </c>
    </row>
    <row r="800" spans="1:6" ht="45">
      <c r="A800" s="2" t="s">
        <v>86</v>
      </c>
      <c r="B800" s="2" t="e">
        <f>VLOOKUP(Tabela1[[#This Row],[Nº]],Tabela13[#All],3,FALSE)</f>
        <v>#N/A</v>
      </c>
      <c r="C800" s="2">
        <v>22</v>
      </c>
      <c r="D800" s="2" t="s">
        <v>340</v>
      </c>
      <c r="E800" s="2" t="s">
        <v>323</v>
      </c>
      <c r="F800" s="3">
        <v>1300</v>
      </c>
    </row>
    <row r="801" spans="1:6" ht="45">
      <c r="A801" s="2" t="s">
        <v>86</v>
      </c>
      <c r="B801" s="2" t="e">
        <f>VLOOKUP(Tabela1[[#This Row],[Nº]],Tabela13[#All],3,FALSE)</f>
        <v>#N/A</v>
      </c>
      <c r="C801" s="2">
        <v>22</v>
      </c>
      <c r="D801" s="2" t="s">
        <v>340</v>
      </c>
      <c r="E801" s="2" t="s">
        <v>323</v>
      </c>
      <c r="F801" s="3">
        <v>1040</v>
      </c>
    </row>
    <row r="802" spans="1:6" ht="45">
      <c r="A802" s="2" t="s">
        <v>86</v>
      </c>
      <c r="B802" s="2" t="e">
        <f>VLOOKUP(Tabela1[[#This Row],[Nº]],Tabela13[#All],3,FALSE)</f>
        <v>#N/A</v>
      </c>
      <c r="C802" s="2">
        <v>22</v>
      </c>
      <c r="D802" s="2" t="s">
        <v>340</v>
      </c>
      <c r="E802" s="2" t="s">
        <v>323</v>
      </c>
      <c r="F802" s="3">
        <v>1040</v>
      </c>
    </row>
    <row r="803" spans="1:6" ht="45">
      <c r="A803" s="2" t="s">
        <v>86</v>
      </c>
      <c r="B803" s="2" t="e">
        <f>VLOOKUP(Tabela1[[#This Row],[Nº]],Tabela13[#All],3,FALSE)</f>
        <v>#N/A</v>
      </c>
      <c r="C803" s="2">
        <v>22</v>
      </c>
      <c r="D803" s="2" t="s">
        <v>340</v>
      </c>
      <c r="E803" s="2" t="s">
        <v>323</v>
      </c>
      <c r="F803" s="3">
        <v>15253.32</v>
      </c>
    </row>
    <row r="804" spans="1:6" ht="45">
      <c r="A804" s="2" t="s">
        <v>86</v>
      </c>
      <c r="B804" s="2" t="e">
        <f>VLOOKUP(Tabela1[[#This Row],[Nº]],Tabela13[#All],3,FALSE)</f>
        <v>#N/A</v>
      </c>
      <c r="C804" s="2">
        <v>22</v>
      </c>
      <c r="D804" s="2" t="s">
        <v>340</v>
      </c>
      <c r="E804" s="2" t="s">
        <v>323</v>
      </c>
      <c r="F804" s="3">
        <v>3066.66</v>
      </c>
    </row>
    <row r="805" spans="1:6" ht="45">
      <c r="A805" s="2" t="s">
        <v>86</v>
      </c>
      <c r="B805" s="2" t="e">
        <f>VLOOKUP(Tabela1[[#This Row],[Nº]],Tabela13[#All],3,FALSE)</f>
        <v>#N/A</v>
      </c>
      <c r="C805" s="2">
        <v>22</v>
      </c>
      <c r="D805" s="2" t="s">
        <v>340</v>
      </c>
      <c r="E805" s="2" t="s">
        <v>323</v>
      </c>
      <c r="F805" s="3">
        <v>3066.66</v>
      </c>
    </row>
    <row r="806" spans="1:6" ht="45">
      <c r="A806" s="2" t="s">
        <v>86</v>
      </c>
      <c r="B806" s="2" t="e">
        <f>VLOOKUP(Tabela1[[#This Row],[Nº]],Tabela13[#All],3,FALSE)</f>
        <v>#N/A</v>
      </c>
      <c r="C806" s="2">
        <v>22</v>
      </c>
      <c r="D806" s="2" t="s">
        <v>340</v>
      </c>
      <c r="E806" s="2" t="s">
        <v>323</v>
      </c>
      <c r="F806" s="3">
        <v>1733.33</v>
      </c>
    </row>
    <row r="807" spans="1:6" ht="45">
      <c r="A807" s="2" t="s">
        <v>86</v>
      </c>
      <c r="B807" s="2" t="e">
        <f>VLOOKUP(Tabela1[[#This Row],[Nº]],Tabela13[#All],3,FALSE)</f>
        <v>#N/A</v>
      </c>
      <c r="C807" s="2">
        <v>22</v>
      </c>
      <c r="D807" s="2" t="s">
        <v>340</v>
      </c>
      <c r="E807" s="2" t="s">
        <v>323</v>
      </c>
      <c r="F807" s="3">
        <v>1533.33</v>
      </c>
    </row>
    <row r="808" spans="1:6" ht="45">
      <c r="A808" s="2" t="s">
        <v>86</v>
      </c>
      <c r="B808" s="2" t="e">
        <f>VLOOKUP(Tabela1[[#This Row],[Nº]],Tabela13[#All],3,FALSE)</f>
        <v>#N/A</v>
      </c>
      <c r="C808" s="2">
        <v>22</v>
      </c>
      <c r="D808" s="2" t="s">
        <v>340</v>
      </c>
      <c r="E808" s="2" t="s">
        <v>323</v>
      </c>
      <c r="F808" s="3">
        <v>1733.33</v>
      </c>
    </row>
    <row r="809" spans="1:6" ht="45">
      <c r="A809" s="2" t="s">
        <v>86</v>
      </c>
      <c r="B809" s="2" t="e">
        <f>VLOOKUP(Tabela1[[#This Row],[Nº]],Tabela13[#All],3,FALSE)</f>
        <v>#N/A</v>
      </c>
      <c r="C809" s="2">
        <v>22</v>
      </c>
      <c r="D809" s="2" t="s">
        <v>340</v>
      </c>
      <c r="E809" s="2" t="s">
        <v>323</v>
      </c>
      <c r="F809" s="3">
        <v>19066.66</v>
      </c>
    </row>
    <row r="810" spans="1:6" ht="45">
      <c r="A810" s="2" t="s">
        <v>86</v>
      </c>
      <c r="B810" s="2" t="e">
        <f>VLOOKUP(Tabela1[[#This Row],[Nº]],Tabela13[#All],3,FALSE)</f>
        <v>#N/A</v>
      </c>
      <c r="C810" s="2">
        <v>22</v>
      </c>
      <c r="D810" s="2" t="s">
        <v>340</v>
      </c>
      <c r="E810" s="2" t="s">
        <v>323</v>
      </c>
      <c r="F810" s="3">
        <v>3066.66</v>
      </c>
    </row>
    <row r="811" spans="1:6" ht="45">
      <c r="A811" s="2" t="s">
        <v>86</v>
      </c>
      <c r="B811" s="2" t="e">
        <f>VLOOKUP(Tabela1[[#This Row],[Nº]],Tabela13[#All],3,FALSE)</f>
        <v>#N/A</v>
      </c>
      <c r="C811" s="2">
        <v>22</v>
      </c>
      <c r="D811" s="2" t="s">
        <v>340</v>
      </c>
      <c r="E811" s="2" t="s">
        <v>323</v>
      </c>
      <c r="F811" s="3">
        <v>3466.66</v>
      </c>
    </row>
    <row r="812" spans="1:6" ht="45">
      <c r="A812" s="2" t="s">
        <v>86</v>
      </c>
      <c r="B812" s="2" t="e">
        <f>VLOOKUP(Tabela1[[#This Row],[Nº]],Tabela13[#All],3,FALSE)</f>
        <v>#N/A</v>
      </c>
      <c r="C812" s="2">
        <v>22</v>
      </c>
      <c r="D812" s="2" t="s">
        <v>340</v>
      </c>
      <c r="E812" s="2" t="s">
        <v>323</v>
      </c>
      <c r="F812" s="3">
        <v>10400</v>
      </c>
    </row>
    <row r="813" spans="1:6" ht="45">
      <c r="A813" s="2" t="s">
        <v>86</v>
      </c>
      <c r="B813" s="2" t="e">
        <f>VLOOKUP(Tabela1[[#This Row],[Nº]],Tabela13[#All],3,FALSE)</f>
        <v>#N/A</v>
      </c>
      <c r="C813" s="2">
        <v>22</v>
      </c>
      <c r="D813" s="2" t="s">
        <v>340</v>
      </c>
      <c r="E813" s="2" t="s">
        <v>323</v>
      </c>
      <c r="F813" s="3">
        <v>9200</v>
      </c>
    </row>
    <row r="814" spans="1:6" ht="45">
      <c r="A814" s="2" t="s">
        <v>86</v>
      </c>
      <c r="B814" s="2" t="e">
        <f>VLOOKUP(Tabela1[[#This Row],[Nº]],Tabela13[#All],3,FALSE)</f>
        <v>#N/A</v>
      </c>
      <c r="C814" s="2">
        <v>22</v>
      </c>
      <c r="D814" s="2" t="s">
        <v>340</v>
      </c>
      <c r="E814" s="2" t="s">
        <v>323</v>
      </c>
      <c r="F814" s="3">
        <v>10400</v>
      </c>
    </row>
    <row r="815" spans="1:6" ht="45">
      <c r="A815" s="2" t="s">
        <v>86</v>
      </c>
      <c r="B815" s="2" t="e">
        <f>VLOOKUP(Tabela1[[#This Row],[Nº]],Tabela13[#All],3,FALSE)</f>
        <v>#N/A</v>
      </c>
      <c r="C815" s="2">
        <v>22</v>
      </c>
      <c r="D815" s="2" t="s">
        <v>340</v>
      </c>
      <c r="E815" s="2" t="s">
        <v>323</v>
      </c>
      <c r="F815" s="3">
        <v>10400</v>
      </c>
    </row>
    <row r="816" spans="1:6" ht="45">
      <c r="A816" s="2" t="s">
        <v>86</v>
      </c>
      <c r="B816" s="2" t="e">
        <f>VLOOKUP(Tabela1[[#This Row],[Nº]],Tabela13[#All],3,FALSE)</f>
        <v>#N/A</v>
      </c>
      <c r="C816" s="2">
        <v>22</v>
      </c>
      <c r="D816" s="2" t="s">
        <v>340</v>
      </c>
      <c r="E816" s="2" t="s">
        <v>323</v>
      </c>
      <c r="F816" s="3">
        <v>10400</v>
      </c>
    </row>
    <row r="817" spans="1:6" ht="45">
      <c r="A817" s="2" t="s">
        <v>86</v>
      </c>
      <c r="B817" s="2" t="e">
        <f>VLOOKUP(Tabela1[[#This Row],[Nº]],Tabela13[#All],3,FALSE)</f>
        <v>#N/A</v>
      </c>
      <c r="C817" s="2">
        <v>22</v>
      </c>
      <c r="D817" s="2" t="s">
        <v>340</v>
      </c>
      <c r="E817" s="2" t="s">
        <v>323</v>
      </c>
      <c r="F817" s="3">
        <v>10400</v>
      </c>
    </row>
    <row r="818" spans="1:6" ht="45">
      <c r="A818" s="2" t="s">
        <v>86</v>
      </c>
      <c r="B818" s="2" t="e">
        <f>VLOOKUP(Tabela1[[#This Row],[Nº]],Tabela13[#All],3,FALSE)</f>
        <v>#N/A</v>
      </c>
      <c r="C818" s="2">
        <v>22</v>
      </c>
      <c r="D818" s="2" t="s">
        <v>340</v>
      </c>
      <c r="E818" s="2" t="s">
        <v>323</v>
      </c>
      <c r="F818" s="3">
        <v>10400</v>
      </c>
    </row>
    <row r="819" spans="1:6" ht="45">
      <c r="A819" s="2" t="s">
        <v>86</v>
      </c>
      <c r="B819" s="2" t="e">
        <f>VLOOKUP(Tabela1[[#This Row],[Nº]],Tabela13[#All],3,FALSE)</f>
        <v>#N/A</v>
      </c>
      <c r="C819" s="2">
        <v>22</v>
      </c>
      <c r="D819" s="2" t="s">
        <v>340</v>
      </c>
      <c r="E819" s="2" t="s">
        <v>323</v>
      </c>
      <c r="F819" s="3">
        <v>7600</v>
      </c>
    </row>
    <row r="820" spans="1:6" ht="45">
      <c r="A820" s="2" t="s">
        <v>86</v>
      </c>
      <c r="B820" s="2" t="e">
        <f>VLOOKUP(Tabela1[[#This Row],[Nº]],Tabela13[#All],3,FALSE)</f>
        <v>#N/A</v>
      </c>
      <c r="C820" s="2">
        <v>22</v>
      </c>
      <c r="D820" s="2" t="s">
        <v>340</v>
      </c>
      <c r="E820" s="2" t="s">
        <v>323</v>
      </c>
      <c r="F820" s="3">
        <v>10400</v>
      </c>
    </row>
    <row r="821" spans="1:6" ht="45">
      <c r="A821" s="2" t="s">
        <v>86</v>
      </c>
      <c r="B821" s="2" t="e">
        <f>VLOOKUP(Tabela1[[#This Row],[Nº]],Tabela13[#All],3,FALSE)</f>
        <v>#N/A</v>
      </c>
      <c r="C821" s="2">
        <v>22</v>
      </c>
      <c r="D821" s="2" t="s">
        <v>340</v>
      </c>
      <c r="E821" s="2" t="s">
        <v>323</v>
      </c>
      <c r="F821" s="3">
        <v>9200</v>
      </c>
    </row>
    <row r="822" spans="1:6" ht="45">
      <c r="A822" s="2" t="s">
        <v>86</v>
      </c>
      <c r="B822" s="2" t="e">
        <f>VLOOKUP(Tabela1[[#This Row],[Nº]],Tabela13[#All],3,FALSE)</f>
        <v>#N/A</v>
      </c>
      <c r="C822" s="2">
        <v>22</v>
      </c>
      <c r="D822" s="2" t="s">
        <v>340</v>
      </c>
      <c r="E822" s="2" t="s">
        <v>323</v>
      </c>
      <c r="F822" s="3">
        <v>10400</v>
      </c>
    </row>
    <row r="823" spans="1:6" ht="45">
      <c r="A823" s="2" t="s">
        <v>86</v>
      </c>
      <c r="B823" s="2" t="e">
        <f>VLOOKUP(Tabela1[[#This Row],[Nº]],Tabela13[#All],3,FALSE)</f>
        <v>#N/A</v>
      </c>
      <c r="C823" s="2">
        <v>22</v>
      </c>
      <c r="D823" s="2" t="s">
        <v>340</v>
      </c>
      <c r="E823" s="2" t="s">
        <v>323</v>
      </c>
      <c r="F823" s="3">
        <v>9200</v>
      </c>
    </row>
    <row r="824" spans="1:6" ht="45">
      <c r="A824" s="2" t="s">
        <v>86</v>
      </c>
      <c r="B824" s="2" t="e">
        <f>VLOOKUP(Tabela1[[#This Row],[Nº]],Tabela13[#All],3,FALSE)</f>
        <v>#N/A</v>
      </c>
      <c r="C824" s="2">
        <v>22</v>
      </c>
      <c r="D824" s="2" t="s">
        <v>340</v>
      </c>
      <c r="E824" s="2" t="s">
        <v>323</v>
      </c>
      <c r="F824" s="3">
        <v>7600</v>
      </c>
    </row>
    <row r="825" spans="1:6" ht="45">
      <c r="A825" s="2" t="s">
        <v>86</v>
      </c>
      <c r="B825" s="2" t="e">
        <f>VLOOKUP(Tabela1[[#This Row],[Nº]],Tabela13[#All],3,FALSE)</f>
        <v>#N/A</v>
      </c>
      <c r="C825" s="2">
        <v>22</v>
      </c>
      <c r="D825" s="2" t="s">
        <v>340</v>
      </c>
      <c r="E825" s="2" t="s">
        <v>323</v>
      </c>
      <c r="F825" s="3">
        <v>10400</v>
      </c>
    </row>
    <row r="826" spans="1:6" ht="45">
      <c r="A826" s="2" t="s">
        <v>86</v>
      </c>
      <c r="B826" s="2" t="e">
        <f>VLOOKUP(Tabela1[[#This Row],[Nº]],Tabela13[#All],3,FALSE)</f>
        <v>#N/A</v>
      </c>
      <c r="C826" s="2">
        <v>22</v>
      </c>
      <c r="D826" s="2" t="s">
        <v>340</v>
      </c>
      <c r="E826" s="2" t="s">
        <v>323</v>
      </c>
      <c r="F826" s="3">
        <v>7600</v>
      </c>
    </row>
    <row r="827" spans="1:6" ht="45">
      <c r="A827" s="2" t="s">
        <v>86</v>
      </c>
      <c r="B827" s="2" t="e">
        <f>VLOOKUP(Tabela1[[#This Row],[Nº]],Tabela13[#All],3,FALSE)</f>
        <v>#N/A</v>
      </c>
      <c r="C827" s="2">
        <v>22</v>
      </c>
      <c r="D827" s="2" t="s">
        <v>340</v>
      </c>
      <c r="E827" s="2" t="s">
        <v>323</v>
      </c>
      <c r="F827" s="3">
        <v>9200</v>
      </c>
    </row>
    <row r="828" spans="1:6" ht="45">
      <c r="A828" s="2" t="s">
        <v>86</v>
      </c>
      <c r="B828" s="2" t="e">
        <f>VLOOKUP(Tabela1[[#This Row],[Nº]],Tabela13[#All],3,FALSE)</f>
        <v>#N/A</v>
      </c>
      <c r="C828" s="2">
        <v>22</v>
      </c>
      <c r="D828" s="2" t="s">
        <v>340</v>
      </c>
      <c r="E828" s="2" t="s">
        <v>323</v>
      </c>
      <c r="F828" s="3">
        <v>7600</v>
      </c>
    </row>
    <row r="829" spans="1:6" ht="45">
      <c r="A829" s="2" t="s">
        <v>86</v>
      </c>
      <c r="B829" s="2" t="e">
        <f>VLOOKUP(Tabela1[[#This Row],[Nº]],Tabela13[#All],3,FALSE)</f>
        <v>#N/A</v>
      </c>
      <c r="C829" s="2">
        <v>22</v>
      </c>
      <c r="D829" s="2" t="s">
        <v>340</v>
      </c>
      <c r="E829" s="2" t="s">
        <v>323</v>
      </c>
      <c r="F829" s="3">
        <v>10400</v>
      </c>
    </row>
    <row r="830" spans="1:6" ht="45">
      <c r="A830" s="2" t="s">
        <v>86</v>
      </c>
      <c r="B830" s="2" t="e">
        <f>VLOOKUP(Tabela1[[#This Row],[Nº]],Tabela13[#All],3,FALSE)</f>
        <v>#N/A</v>
      </c>
      <c r="C830" s="2">
        <v>22</v>
      </c>
      <c r="D830" s="2" t="s">
        <v>340</v>
      </c>
      <c r="E830" s="2" t="s">
        <v>323</v>
      </c>
      <c r="F830" s="3">
        <v>9200</v>
      </c>
    </row>
    <row r="831" spans="1:6" ht="45">
      <c r="A831" s="2" t="s">
        <v>86</v>
      </c>
      <c r="B831" s="2" t="e">
        <f>VLOOKUP(Tabela1[[#This Row],[Nº]],Tabela13[#All],3,FALSE)</f>
        <v>#N/A</v>
      </c>
      <c r="C831" s="2">
        <v>22</v>
      </c>
      <c r="D831" s="2" t="s">
        <v>340</v>
      </c>
      <c r="E831" s="2" t="s">
        <v>323</v>
      </c>
      <c r="F831" s="3">
        <v>7600</v>
      </c>
    </row>
    <row r="832" spans="1:6" ht="45">
      <c r="A832" s="2" t="s">
        <v>86</v>
      </c>
      <c r="B832" s="2" t="e">
        <f>VLOOKUP(Tabela1[[#This Row],[Nº]],Tabela13[#All],3,FALSE)</f>
        <v>#N/A</v>
      </c>
      <c r="C832" s="2">
        <v>22</v>
      </c>
      <c r="D832" s="2" t="s">
        <v>340</v>
      </c>
      <c r="E832" s="2" t="s">
        <v>323</v>
      </c>
      <c r="F832" s="3">
        <v>9200</v>
      </c>
    </row>
    <row r="833" spans="1:6" ht="45">
      <c r="A833" s="2" t="s">
        <v>86</v>
      </c>
      <c r="B833" s="2" t="e">
        <f>VLOOKUP(Tabela1[[#This Row],[Nº]],Tabela13[#All],3,FALSE)</f>
        <v>#N/A</v>
      </c>
      <c r="C833" s="2">
        <v>22</v>
      </c>
      <c r="D833" s="2" t="s">
        <v>340</v>
      </c>
      <c r="E833" s="2" t="s">
        <v>323</v>
      </c>
      <c r="F833" s="3">
        <v>9200</v>
      </c>
    </row>
    <row r="834" spans="1:6" ht="45">
      <c r="A834" s="2" t="s">
        <v>86</v>
      </c>
      <c r="B834" s="2" t="e">
        <f>VLOOKUP(Tabela1[[#This Row],[Nº]],Tabela13[#All],3,FALSE)</f>
        <v>#N/A</v>
      </c>
      <c r="C834" s="2">
        <v>22</v>
      </c>
      <c r="D834" s="2" t="s">
        <v>340</v>
      </c>
      <c r="E834" s="2" t="s">
        <v>323</v>
      </c>
      <c r="F834" s="3">
        <v>7666.66</v>
      </c>
    </row>
    <row r="835" spans="1:6" ht="45">
      <c r="A835" s="2" t="s">
        <v>86</v>
      </c>
      <c r="B835" s="2" t="e">
        <f>VLOOKUP(Tabela1[[#This Row],[Nº]],Tabela13[#All],3,FALSE)</f>
        <v>#N/A</v>
      </c>
      <c r="C835" s="2">
        <v>22</v>
      </c>
      <c r="D835" s="2" t="s">
        <v>340</v>
      </c>
      <c r="E835" s="2" t="s">
        <v>323</v>
      </c>
      <c r="F835" s="3">
        <v>10400</v>
      </c>
    </row>
    <row r="836" spans="1:6" ht="45">
      <c r="A836" s="2" t="s">
        <v>86</v>
      </c>
      <c r="B836" s="2" t="e">
        <f>VLOOKUP(Tabela1[[#This Row],[Nº]],Tabela13[#All],3,FALSE)</f>
        <v>#N/A</v>
      </c>
      <c r="C836" s="2">
        <v>22</v>
      </c>
      <c r="D836" s="2" t="s">
        <v>340</v>
      </c>
      <c r="E836" s="2" t="s">
        <v>323</v>
      </c>
      <c r="F836" s="3">
        <v>7600</v>
      </c>
    </row>
    <row r="837" spans="1:6" ht="45">
      <c r="A837" s="2" t="s">
        <v>86</v>
      </c>
      <c r="B837" s="2" t="e">
        <f>VLOOKUP(Tabela1[[#This Row],[Nº]],Tabela13[#All],3,FALSE)</f>
        <v>#N/A</v>
      </c>
      <c r="C837" s="2">
        <v>22</v>
      </c>
      <c r="D837" s="2" t="s">
        <v>340</v>
      </c>
      <c r="E837" s="2" t="s">
        <v>323</v>
      </c>
      <c r="F837" s="3">
        <v>9200</v>
      </c>
    </row>
    <row r="838" spans="1:6" ht="45">
      <c r="A838" s="2" t="s">
        <v>86</v>
      </c>
      <c r="B838" s="2" t="e">
        <f>VLOOKUP(Tabela1[[#This Row],[Nº]],Tabela13[#All],3,FALSE)</f>
        <v>#N/A</v>
      </c>
      <c r="C838" s="2">
        <v>22</v>
      </c>
      <c r="D838" s="2" t="s">
        <v>340</v>
      </c>
      <c r="E838" s="2" t="s">
        <v>323</v>
      </c>
      <c r="F838" s="3">
        <v>9200</v>
      </c>
    </row>
    <row r="839" spans="1:6" ht="45">
      <c r="A839" s="2" t="s">
        <v>86</v>
      </c>
      <c r="B839" s="2" t="e">
        <f>VLOOKUP(Tabela1[[#This Row],[Nº]],Tabela13[#All],3,FALSE)</f>
        <v>#N/A</v>
      </c>
      <c r="C839" s="2">
        <v>22</v>
      </c>
      <c r="D839" s="2" t="s">
        <v>340</v>
      </c>
      <c r="E839" s="2" t="s">
        <v>341</v>
      </c>
      <c r="F839" s="3">
        <v>25000</v>
      </c>
    </row>
    <row r="840" spans="1:6" ht="45">
      <c r="A840" s="2" t="s">
        <v>86</v>
      </c>
      <c r="B840" s="2" t="e">
        <f>VLOOKUP(Tabela1[[#This Row],[Nº]],Tabela13[#All],3,FALSE)</f>
        <v>#N/A</v>
      </c>
      <c r="C840" s="2">
        <v>22</v>
      </c>
      <c r="D840" s="2" t="s">
        <v>340</v>
      </c>
      <c r="E840" s="2" t="s">
        <v>341</v>
      </c>
      <c r="F840" s="3">
        <v>19200</v>
      </c>
    </row>
    <row r="841" spans="1:6" ht="45">
      <c r="A841" s="2" t="s">
        <v>86</v>
      </c>
      <c r="B841" s="2" t="e">
        <f>VLOOKUP(Tabela1[[#This Row],[Nº]],Tabela13[#All],3,FALSE)</f>
        <v>#N/A</v>
      </c>
      <c r="C841" s="2">
        <v>22</v>
      </c>
      <c r="D841" s="2" t="s">
        <v>340</v>
      </c>
      <c r="E841" s="2" t="s">
        <v>341</v>
      </c>
      <c r="F841" s="3">
        <v>7800</v>
      </c>
    </row>
    <row r="842" spans="1:6" ht="45">
      <c r="A842" s="2" t="s">
        <v>86</v>
      </c>
      <c r="B842" s="2" t="e">
        <f>VLOOKUP(Tabela1[[#This Row],[Nº]],Tabela13[#All],3,FALSE)</f>
        <v>#N/A</v>
      </c>
      <c r="C842" s="2">
        <v>22</v>
      </c>
      <c r="D842" s="2" t="s">
        <v>340</v>
      </c>
      <c r="E842" s="2" t="s">
        <v>341</v>
      </c>
      <c r="F842" s="3">
        <v>5850</v>
      </c>
    </row>
    <row r="843" spans="1:6" ht="45">
      <c r="A843" s="2" t="s">
        <v>86</v>
      </c>
      <c r="B843" s="2" t="e">
        <f>VLOOKUP(Tabela1[[#This Row],[Nº]],Tabela13[#All],3,FALSE)</f>
        <v>#N/A</v>
      </c>
      <c r="C843" s="2">
        <v>22</v>
      </c>
      <c r="D843" s="2" t="s">
        <v>340</v>
      </c>
      <c r="E843" s="2" t="s">
        <v>341</v>
      </c>
      <c r="F843" s="3">
        <v>1950</v>
      </c>
    </row>
    <row r="844" spans="1:6" ht="45">
      <c r="A844" s="2" t="s">
        <v>86</v>
      </c>
      <c r="B844" s="2" t="e">
        <f>VLOOKUP(Tabela1[[#This Row],[Nº]],Tabela13[#All],3,FALSE)</f>
        <v>#N/A</v>
      </c>
      <c r="C844" s="2">
        <v>22</v>
      </c>
      <c r="D844" s="2" t="s">
        <v>340</v>
      </c>
      <c r="E844" s="2" t="s">
        <v>341</v>
      </c>
      <c r="F844" s="3">
        <v>21666.66</v>
      </c>
    </row>
    <row r="845" spans="1:6" ht="45">
      <c r="A845" s="2" t="s">
        <v>86</v>
      </c>
      <c r="B845" s="2" t="e">
        <f>VLOOKUP(Tabela1[[#This Row],[Nº]],Tabela13[#All],3,FALSE)</f>
        <v>#N/A</v>
      </c>
      <c r="C845" s="2">
        <v>22</v>
      </c>
      <c r="D845" s="2" t="s">
        <v>340</v>
      </c>
      <c r="E845" s="2" t="s">
        <v>341</v>
      </c>
      <c r="F845" s="3">
        <v>15600</v>
      </c>
    </row>
    <row r="846" spans="1:6" ht="45">
      <c r="A846" s="2" t="s">
        <v>86</v>
      </c>
      <c r="B846" s="2" t="e">
        <f>VLOOKUP(Tabela1[[#This Row],[Nº]],Tabela13[#All],3,FALSE)</f>
        <v>#N/A</v>
      </c>
      <c r="C846" s="2">
        <v>22</v>
      </c>
      <c r="D846" s="2" t="s">
        <v>340</v>
      </c>
      <c r="E846" s="2" t="s">
        <v>341</v>
      </c>
      <c r="F846" s="3">
        <v>15600</v>
      </c>
    </row>
    <row r="847" spans="1:6" ht="45">
      <c r="A847" s="2" t="s">
        <v>86</v>
      </c>
      <c r="B847" s="2" t="e">
        <f>VLOOKUP(Tabela1[[#This Row],[Nº]],Tabela13[#All],3,FALSE)</f>
        <v>#N/A</v>
      </c>
      <c r="C847" s="2">
        <v>22</v>
      </c>
      <c r="D847" s="2" t="s">
        <v>340</v>
      </c>
      <c r="E847" s="2" t="s">
        <v>341</v>
      </c>
      <c r="F847" s="3">
        <v>2300</v>
      </c>
    </row>
    <row r="848" spans="1:6" ht="45">
      <c r="A848" s="2" t="s">
        <v>86</v>
      </c>
      <c r="B848" s="2" t="e">
        <f>VLOOKUP(Tabela1[[#This Row],[Nº]],Tabela13[#All],3,FALSE)</f>
        <v>#N/A</v>
      </c>
      <c r="C848" s="2">
        <v>22</v>
      </c>
      <c r="D848" s="2" t="s">
        <v>340</v>
      </c>
      <c r="E848" s="2" t="s">
        <v>341</v>
      </c>
      <c r="F848" s="3">
        <v>15600</v>
      </c>
    </row>
    <row r="849" spans="1:6" ht="45">
      <c r="A849" s="2" t="s">
        <v>86</v>
      </c>
      <c r="B849" s="2" t="e">
        <f>VLOOKUP(Tabela1[[#This Row],[Nº]],Tabela13[#All],3,FALSE)</f>
        <v>#N/A</v>
      </c>
      <c r="C849" s="2">
        <v>22</v>
      </c>
      <c r="D849" s="2" t="s">
        <v>340</v>
      </c>
      <c r="E849" s="2" t="s">
        <v>341</v>
      </c>
      <c r="F849" s="3">
        <v>6500</v>
      </c>
    </row>
    <row r="850" spans="1:6" ht="45">
      <c r="A850" s="2" t="s">
        <v>86</v>
      </c>
      <c r="B850" s="2" t="e">
        <f>VLOOKUP(Tabela1[[#This Row],[Nº]],Tabela13[#All],3,FALSE)</f>
        <v>#N/A</v>
      </c>
      <c r="C850" s="2">
        <v>22</v>
      </c>
      <c r="D850" s="2" t="s">
        <v>340</v>
      </c>
      <c r="E850" s="2" t="s">
        <v>341</v>
      </c>
      <c r="F850" s="3">
        <v>38333.33</v>
      </c>
    </row>
    <row r="851" spans="1:6" ht="45">
      <c r="A851" s="2" t="s">
        <v>86</v>
      </c>
      <c r="B851" s="2" t="e">
        <f>VLOOKUP(Tabela1[[#This Row],[Nº]],Tabela13[#All],3,FALSE)</f>
        <v>#N/A</v>
      </c>
      <c r="C851" s="2">
        <v>22</v>
      </c>
      <c r="D851" s="2" t="s">
        <v>340</v>
      </c>
      <c r="E851" s="2" t="s">
        <v>341</v>
      </c>
      <c r="F851" s="3">
        <v>15253.32</v>
      </c>
    </row>
    <row r="852" spans="1:6" ht="45">
      <c r="A852" s="2" t="s">
        <v>86</v>
      </c>
      <c r="B852" s="2" t="e">
        <f>VLOOKUP(Tabela1[[#This Row],[Nº]],Tabela13[#All],3,FALSE)</f>
        <v>#N/A</v>
      </c>
      <c r="C852" s="2">
        <v>22</v>
      </c>
      <c r="D852" s="2" t="s">
        <v>340</v>
      </c>
      <c r="E852" s="2" t="s">
        <v>341</v>
      </c>
      <c r="F852" s="3">
        <v>16640</v>
      </c>
    </row>
    <row r="853" spans="1:6" ht="45">
      <c r="A853" s="2" t="s">
        <v>86</v>
      </c>
      <c r="B853" s="2" t="e">
        <f>VLOOKUP(Tabela1[[#This Row],[Nº]],Tabela13[#All],3,FALSE)</f>
        <v>#N/A</v>
      </c>
      <c r="C853" s="2">
        <v>22</v>
      </c>
      <c r="D853" s="2" t="s">
        <v>340</v>
      </c>
      <c r="E853" s="2" t="s">
        <v>341</v>
      </c>
      <c r="F853" s="3">
        <v>19066.66</v>
      </c>
    </row>
    <row r="854" spans="1:6" ht="45">
      <c r="A854" s="2" t="s">
        <v>86</v>
      </c>
      <c r="B854" s="2" t="e">
        <f>VLOOKUP(Tabela1[[#This Row],[Nº]],Tabela13[#All],3,FALSE)</f>
        <v>#N/A</v>
      </c>
      <c r="C854" s="2">
        <v>22</v>
      </c>
      <c r="D854" s="2" t="s">
        <v>340</v>
      </c>
      <c r="E854" s="2" t="s">
        <v>341</v>
      </c>
      <c r="F854" s="3">
        <v>41600</v>
      </c>
    </row>
    <row r="855" spans="1:6" ht="45">
      <c r="A855" s="2" t="s">
        <v>86</v>
      </c>
      <c r="B855" s="2" t="e">
        <f>VLOOKUP(Tabela1[[#This Row],[Nº]],Tabela13[#All],3,FALSE)</f>
        <v>#N/A</v>
      </c>
      <c r="C855" s="2">
        <v>22</v>
      </c>
      <c r="D855" s="2" t="s">
        <v>340</v>
      </c>
      <c r="E855" s="2" t="s">
        <v>341</v>
      </c>
      <c r="F855" s="3">
        <v>17333.330000000002</v>
      </c>
    </row>
    <row r="856" spans="1:6" ht="45">
      <c r="A856" s="2" t="s">
        <v>86</v>
      </c>
      <c r="B856" s="2" t="e">
        <f>VLOOKUP(Tabela1[[#This Row],[Nº]],Tabela13[#All],3,FALSE)</f>
        <v>#N/A</v>
      </c>
      <c r="C856" s="2">
        <v>22</v>
      </c>
      <c r="D856" s="2" t="s">
        <v>340</v>
      </c>
      <c r="E856" s="2" t="s">
        <v>341</v>
      </c>
      <c r="F856" s="3">
        <v>20800</v>
      </c>
    </row>
    <row r="857" spans="1:6" ht="45">
      <c r="A857" s="2" t="s">
        <v>86</v>
      </c>
      <c r="B857" s="2" t="e">
        <f>VLOOKUP(Tabela1[[#This Row],[Nº]],Tabela13[#All],3,FALSE)</f>
        <v>#N/A</v>
      </c>
      <c r="C857" s="2">
        <v>22</v>
      </c>
      <c r="D857" s="2" t="s">
        <v>340</v>
      </c>
      <c r="E857" s="2" t="s">
        <v>341</v>
      </c>
      <c r="F857" s="3">
        <v>21450</v>
      </c>
    </row>
    <row r="858" spans="1:6" ht="45">
      <c r="A858" s="2" t="s">
        <v>86</v>
      </c>
      <c r="B858" s="2" t="e">
        <f>VLOOKUP(Tabela1[[#This Row],[Nº]],Tabela13[#All],3,FALSE)</f>
        <v>#N/A</v>
      </c>
      <c r="C858" s="2">
        <v>22</v>
      </c>
      <c r="D858" s="2" t="s">
        <v>340</v>
      </c>
      <c r="E858" s="2" t="s">
        <v>341</v>
      </c>
      <c r="F858" s="3">
        <v>14000</v>
      </c>
    </row>
    <row r="859" spans="1:6" ht="45">
      <c r="A859" s="2" t="s">
        <v>86</v>
      </c>
      <c r="B859" s="2" t="e">
        <f>VLOOKUP(Tabela1[[#This Row],[Nº]],Tabela13[#All],3,FALSE)</f>
        <v>#N/A</v>
      </c>
      <c r="C859" s="2">
        <v>22</v>
      </c>
      <c r="D859" s="2" t="s">
        <v>340</v>
      </c>
      <c r="E859" s="2" t="s">
        <v>341</v>
      </c>
      <c r="F859" s="3">
        <v>24150</v>
      </c>
    </row>
    <row r="860" spans="1:6" ht="45">
      <c r="A860" s="2" t="s">
        <v>86</v>
      </c>
      <c r="B860" s="2" t="e">
        <f>VLOOKUP(Tabela1[[#This Row],[Nº]],Tabela13[#All],3,FALSE)</f>
        <v>#N/A</v>
      </c>
      <c r="C860" s="2">
        <v>22</v>
      </c>
      <c r="D860" s="2" t="s">
        <v>340</v>
      </c>
      <c r="E860" s="2" t="s">
        <v>341</v>
      </c>
      <c r="F860" s="3">
        <v>12000</v>
      </c>
    </row>
    <row r="861" spans="1:6" ht="45">
      <c r="A861" s="2" t="s">
        <v>86</v>
      </c>
      <c r="B861" s="2" t="e">
        <f>VLOOKUP(Tabela1[[#This Row],[Nº]],Tabela13[#All],3,FALSE)</f>
        <v>#N/A</v>
      </c>
      <c r="C861" s="2">
        <v>22</v>
      </c>
      <c r="D861" s="2" t="s">
        <v>340</v>
      </c>
      <c r="E861" s="2" t="s">
        <v>324</v>
      </c>
      <c r="F861" s="3">
        <v>177770.95</v>
      </c>
    </row>
    <row r="862" spans="1:6" ht="45">
      <c r="A862" s="2" t="s">
        <v>86</v>
      </c>
      <c r="B862" s="2" t="e">
        <f>VLOOKUP(Tabela1[[#This Row],[Nº]],Tabela13[#All],3,FALSE)</f>
        <v>#N/A</v>
      </c>
      <c r="C862" s="2">
        <v>22</v>
      </c>
      <c r="D862" s="2" t="s">
        <v>340</v>
      </c>
      <c r="E862" s="2" t="s">
        <v>342</v>
      </c>
      <c r="F862" s="3">
        <v>2280000</v>
      </c>
    </row>
    <row r="863" spans="1:6" ht="45">
      <c r="A863" s="2" t="s">
        <v>86</v>
      </c>
      <c r="B863" s="2" t="e">
        <f>VLOOKUP(Tabela1[[#This Row],[Nº]],Tabela13[#All],3,FALSE)</f>
        <v>#N/A</v>
      </c>
      <c r="C863" s="2">
        <v>22</v>
      </c>
      <c r="D863" s="2" t="s">
        <v>340</v>
      </c>
      <c r="E863" s="2" t="s">
        <v>342</v>
      </c>
      <c r="F863" s="3">
        <v>4827544.75</v>
      </c>
    </row>
    <row r="864" spans="1:6" ht="45">
      <c r="A864" s="2" t="s">
        <v>86</v>
      </c>
      <c r="B864" s="2" t="e">
        <f>VLOOKUP(Tabela1[[#This Row],[Nº]],Tabela13[#All],3,FALSE)</f>
        <v>#N/A</v>
      </c>
      <c r="C864" s="2">
        <v>22</v>
      </c>
      <c r="D864" s="2" t="s">
        <v>340</v>
      </c>
      <c r="E864" s="2" t="s">
        <v>342</v>
      </c>
      <c r="F864" s="3">
        <v>1834500</v>
      </c>
    </row>
    <row r="865" spans="1:6" ht="45">
      <c r="A865" s="2" t="s">
        <v>86</v>
      </c>
      <c r="B865" s="2" t="e">
        <f>VLOOKUP(Tabela1[[#This Row],[Nº]],Tabela13[#All],3,FALSE)</f>
        <v>#N/A</v>
      </c>
      <c r="C865" s="2">
        <v>22</v>
      </c>
      <c r="D865" s="2" t="s">
        <v>340</v>
      </c>
      <c r="E865" s="2" t="s">
        <v>342</v>
      </c>
      <c r="F865" s="3">
        <v>4030743.92</v>
      </c>
    </row>
    <row r="866" spans="1:6" ht="45">
      <c r="A866" s="2" t="s">
        <v>86</v>
      </c>
      <c r="B866" s="2" t="e">
        <f>VLOOKUP(Tabela1[[#This Row],[Nº]],Tabela13[#All],3,FALSE)</f>
        <v>#N/A</v>
      </c>
      <c r="C866" s="2">
        <v>22</v>
      </c>
      <c r="D866" s="2" t="s">
        <v>340</v>
      </c>
      <c r="E866" s="2" t="s">
        <v>342</v>
      </c>
      <c r="F866" s="3">
        <v>29020685.07</v>
      </c>
    </row>
    <row r="867" spans="1:6" ht="45">
      <c r="A867" s="2" t="s">
        <v>86</v>
      </c>
      <c r="B867" s="2" t="e">
        <f>VLOOKUP(Tabela1[[#This Row],[Nº]],Tabela13[#All],3,FALSE)</f>
        <v>#N/A</v>
      </c>
      <c r="C867" s="2">
        <v>22</v>
      </c>
      <c r="D867" s="2" t="s">
        <v>340</v>
      </c>
      <c r="E867" s="2" t="s">
        <v>342</v>
      </c>
      <c r="F867" s="3">
        <v>0</v>
      </c>
    </row>
    <row r="868" spans="1:6" ht="45">
      <c r="A868" s="2" t="s">
        <v>86</v>
      </c>
      <c r="B868" s="2" t="e">
        <f>VLOOKUP(Tabela1[[#This Row],[Nº]],Tabela13[#All],3,FALSE)</f>
        <v>#N/A</v>
      </c>
      <c r="C868" s="2">
        <v>22</v>
      </c>
      <c r="D868" s="2" t="s">
        <v>340</v>
      </c>
      <c r="E868" s="2" t="s">
        <v>342</v>
      </c>
      <c r="F868" s="3">
        <v>2190150</v>
      </c>
    </row>
    <row r="869" spans="1:6" ht="45">
      <c r="A869" s="2" t="s">
        <v>86</v>
      </c>
      <c r="B869" s="2" t="e">
        <f>VLOOKUP(Tabela1[[#This Row],[Nº]],Tabela13[#All],3,FALSE)</f>
        <v>#N/A</v>
      </c>
      <c r="C869" s="2">
        <v>22</v>
      </c>
      <c r="D869" s="2" t="s">
        <v>340</v>
      </c>
      <c r="E869" s="2" t="s">
        <v>343</v>
      </c>
      <c r="F869" s="3">
        <v>294272</v>
      </c>
    </row>
    <row r="870" spans="1:6" ht="45">
      <c r="A870" s="2" t="s">
        <v>86</v>
      </c>
      <c r="B870" s="2" t="e">
        <f>VLOOKUP(Tabela1[[#This Row],[Nº]],Tabela13[#All],3,FALSE)</f>
        <v>#N/A</v>
      </c>
      <c r="C870" s="2">
        <v>22</v>
      </c>
      <c r="D870" s="2" t="s">
        <v>340</v>
      </c>
      <c r="E870" s="2" t="s">
        <v>343</v>
      </c>
      <c r="F870" s="3">
        <v>836000</v>
      </c>
    </row>
    <row r="871" spans="1:6" ht="45">
      <c r="A871" s="2" t="s">
        <v>86</v>
      </c>
      <c r="B871" s="2" t="e">
        <f>VLOOKUP(Tabela1[[#This Row],[Nº]],Tabela13[#All],3,FALSE)</f>
        <v>#N/A</v>
      </c>
      <c r="C871" s="2">
        <v>22</v>
      </c>
      <c r="D871" s="2" t="s">
        <v>340</v>
      </c>
      <c r="E871" s="2" t="s">
        <v>343</v>
      </c>
      <c r="F871" s="3">
        <v>641855.86</v>
      </c>
    </row>
    <row r="872" spans="1:6" ht="45">
      <c r="A872" s="2" t="s">
        <v>86</v>
      </c>
      <c r="B872" s="2" t="e">
        <f>VLOOKUP(Tabela1[[#This Row],[Nº]],Tabela13[#All],3,FALSE)</f>
        <v>#N/A</v>
      </c>
      <c r="C872" s="2">
        <v>22</v>
      </c>
      <c r="D872" s="2" t="s">
        <v>340</v>
      </c>
      <c r="E872" s="2" t="s">
        <v>343</v>
      </c>
      <c r="F872" s="3">
        <v>1617564.51</v>
      </c>
    </row>
    <row r="873" spans="1:6" ht="45">
      <c r="A873" s="2" t="s">
        <v>86</v>
      </c>
      <c r="B873" s="2" t="e">
        <f>VLOOKUP(Tabela1[[#This Row],[Nº]],Tabela13[#All],3,FALSE)</f>
        <v>#N/A</v>
      </c>
      <c r="C873" s="2">
        <v>22</v>
      </c>
      <c r="D873" s="2" t="s">
        <v>340</v>
      </c>
      <c r="E873" s="2" t="s">
        <v>343</v>
      </c>
      <c r="F873" s="3">
        <v>63812.85</v>
      </c>
    </row>
    <row r="874" spans="1:6" ht="45">
      <c r="A874" s="2" t="s">
        <v>86</v>
      </c>
      <c r="B874" s="2" t="e">
        <f>VLOOKUP(Tabela1[[#This Row],[Nº]],Tabela13[#All],3,FALSE)</f>
        <v>#N/A</v>
      </c>
      <c r="C874" s="2">
        <v>22</v>
      </c>
      <c r="D874" s="2" t="s">
        <v>340</v>
      </c>
      <c r="E874" s="2" t="s">
        <v>343</v>
      </c>
      <c r="F874" s="3">
        <v>236772.8</v>
      </c>
    </row>
    <row r="875" spans="1:6" ht="45">
      <c r="A875" s="2" t="s">
        <v>86</v>
      </c>
      <c r="B875" s="2" t="e">
        <f>VLOOKUP(Tabela1[[#This Row],[Nº]],Tabela13[#All],3,FALSE)</f>
        <v>#N/A</v>
      </c>
      <c r="C875" s="2">
        <v>22</v>
      </c>
      <c r="D875" s="2" t="s">
        <v>340</v>
      </c>
      <c r="E875" s="2" t="s">
        <v>343</v>
      </c>
      <c r="F875" s="3">
        <v>672650</v>
      </c>
    </row>
    <row r="876" spans="1:6" ht="45">
      <c r="A876" s="2" t="s">
        <v>86</v>
      </c>
      <c r="B876" s="2" t="e">
        <f>VLOOKUP(Tabela1[[#This Row],[Nº]],Tabela13[#All],3,FALSE)</f>
        <v>#N/A</v>
      </c>
      <c r="C876" s="2">
        <v>22</v>
      </c>
      <c r="D876" s="2" t="s">
        <v>340</v>
      </c>
      <c r="E876" s="2" t="s">
        <v>343</v>
      </c>
      <c r="F876" s="3">
        <v>520501.32</v>
      </c>
    </row>
    <row r="877" spans="1:6" ht="45">
      <c r="A877" s="2" t="s">
        <v>86</v>
      </c>
      <c r="B877" s="2" t="e">
        <f>VLOOKUP(Tabela1[[#This Row],[Nº]],Tabela13[#All],3,FALSE)</f>
        <v>#N/A</v>
      </c>
      <c r="C877" s="2">
        <v>22</v>
      </c>
      <c r="D877" s="2" t="s">
        <v>340</v>
      </c>
      <c r="E877" s="2" t="s">
        <v>343</v>
      </c>
      <c r="F877" s="3">
        <v>1413275.27</v>
      </c>
    </row>
    <row r="878" spans="1:6" ht="45">
      <c r="A878" s="2" t="s">
        <v>86</v>
      </c>
      <c r="B878" s="2" t="e">
        <f>VLOOKUP(Tabela1[[#This Row],[Nº]],Tabela13[#All],3,FALSE)</f>
        <v>#N/A</v>
      </c>
      <c r="C878" s="2">
        <v>22</v>
      </c>
      <c r="D878" s="2" t="s">
        <v>340</v>
      </c>
      <c r="E878" s="2" t="s">
        <v>343</v>
      </c>
      <c r="F878" s="3">
        <v>3737136.38</v>
      </c>
    </row>
    <row r="879" spans="1:6" ht="45">
      <c r="A879" s="2" t="s">
        <v>86</v>
      </c>
      <c r="B879" s="2" t="e">
        <f>VLOOKUP(Tabela1[[#This Row],[Nº]],Tabela13[#All],3,FALSE)</f>
        <v>#N/A</v>
      </c>
      <c r="C879" s="2">
        <v>22</v>
      </c>
      <c r="D879" s="2" t="s">
        <v>340</v>
      </c>
      <c r="E879" s="2" t="s">
        <v>343</v>
      </c>
      <c r="F879" s="3">
        <v>0</v>
      </c>
    </row>
    <row r="880" spans="1:6" ht="45">
      <c r="A880" s="2" t="s">
        <v>86</v>
      </c>
      <c r="B880" s="2" t="e">
        <f>VLOOKUP(Tabela1[[#This Row],[Nº]],Tabela13[#All],3,FALSE)</f>
        <v>#N/A</v>
      </c>
      <c r="C880" s="2">
        <v>22</v>
      </c>
      <c r="D880" s="2" t="s">
        <v>340</v>
      </c>
      <c r="E880" s="2" t="s">
        <v>343</v>
      </c>
      <c r="F880" s="3">
        <v>282675.36</v>
      </c>
    </row>
    <row r="881" spans="1:6" ht="45">
      <c r="A881" s="2" t="s">
        <v>86</v>
      </c>
      <c r="B881" s="2" t="e">
        <f>VLOOKUP(Tabela1[[#This Row],[Nº]],Tabela13[#All],3,FALSE)</f>
        <v>#N/A</v>
      </c>
      <c r="C881" s="2">
        <v>22</v>
      </c>
      <c r="D881" s="2" t="s">
        <v>340</v>
      </c>
      <c r="E881" s="2" t="s">
        <v>343</v>
      </c>
      <c r="F881" s="3">
        <v>10381003.470000001</v>
      </c>
    </row>
    <row r="882" spans="1:6" ht="45">
      <c r="A882" s="2" t="s">
        <v>86</v>
      </c>
      <c r="B882" s="2" t="e">
        <f>VLOOKUP(Tabela1[[#This Row],[Nº]],Tabela13[#All],3,FALSE)</f>
        <v>#N/A</v>
      </c>
      <c r="C882" s="2">
        <v>22</v>
      </c>
      <c r="D882" s="2" t="s">
        <v>340</v>
      </c>
      <c r="E882" s="2" t="s">
        <v>343</v>
      </c>
      <c r="F882" s="3">
        <v>803055</v>
      </c>
    </row>
    <row r="883" spans="1:6" ht="45">
      <c r="A883" s="2" t="s">
        <v>86</v>
      </c>
      <c r="B883" s="2" t="e">
        <f>VLOOKUP(Tabela1[[#This Row],[Nº]],Tabela13[#All],3,FALSE)</f>
        <v>#N/A</v>
      </c>
      <c r="C883" s="2">
        <v>22</v>
      </c>
      <c r="D883" s="2" t="s">
        <v>340</v>
      </c>
      <c r="E883" s="2" t="s">
        <v>343</v>
      </c>
      <c r="F883" s="3">
        <v>0</v>
      </c>
    </row>
    <row r="884" spans="1:6" ht="45">
      <c r="A884" s="2" t="s">
        <v>86</v>
      </c>
      <c r="B884" s="2" t="e">
        <f>VLOOKUP(Tabela1[[#This Row],[Nº]],Tabela13[#All],3,FALSE)</f>
        <v>#N/A</v>
      </c>
      <c r="C884" s="2">
        <v>22</v>
      </c>
      <c r="D884" s="2" t="s">
        <v>340</v>
      </c>
      <c r="E884" s="2" t="s">
        <v>344</v>
      </c>
      <c r="F884" s="3">
        <v>8032.48</v>
      </c>
    </row>
    <row r="885" spans="1:6" ht="45">
      <c r="A885" s="2" t="s">
        <v>86</v>
      </c>
      <c r="B885" s="2" t="e">
        <f>VLOOKUP(Tabela1[[#This Row],[Nº]],Tabela13[#All],3,FALSE)</f>
        <v>#N/A</v>
      </c>
      <c r="C885" s="2">
        <v>22</v>
      </c>
      <c r="D885" s="2" t="s">
        <v>340</v>
      </c>
      <c r="E885" s="2" t="s">
        <v>344</v>
      </c>
      <c r="F885" s="3">
        <v>19610.599999999999</v>
      </c>
    </row>
    <row r="886" spans="1:6" ht="45">
      <c r="A886" s="2" t="s">
        <v>86</v>
      </c>
      <c r="B886" s="2" t="e">
        <f>VLOOKUP(Tabela1[[#This Row],[Nº]],Tabela13[#All],3,FALSE)</f>
        <v>#N/A</v>
      </c>
      <c r="C886" s="2">
        <v>22</v>
      </c>
      <c r="D886" s="2" t="s">
        <v>340</v>
      </c>
      <c r="E886" s="2" t="s">
        <v>344</v>
      </c>
      <c r="F886" s="3">
        <v>6461.12</v>
      </c>
    </row>
    <row r="887" spans="1:6" ht="45">
      <c r="A887" s="2" t="s">
        <v>86</v>
      </c>
      <c r="B887" s="2" t="e">
        <f>VLOOKUP(Tabela1[[#This Row],[Nº]],Tabela13[#All],3,FALSE)</f>
        <v>#N/A</v>
      </c>
      <c r="C887" s="2">
        <v>22</v>
      </c>
      <c r="D887" s="2" t="s">
        <v>340</v>
      </c>
      <c r="E887" s="2" t="s">
        <v>344</v>
      </c>
      <c r="F887" s="3">
        <v>15892.07</v>
      </c>
    </row>
    <row r="888" spans="1:6" ht="45">
      <c r="A888" s="2" t="s">
        <v>86</v>
      </c>
      <c r="B888" s="2" t="e">
        <f>VLOOKUP(Tabela1[[#This Row],[Nº]],Tabela13[#All],3,FALSE)</f>
        <v>#N/A</v>
      </c>
      <c r="C888" s="2">
        <v>22</v>
      </c>
      <c r="D888" s="2" t="s">
        <v>340</v>
      </c>
      <c r="E888" s="2" t="s">
        <v>344</v>
      </c>
      <c r="F888" s="3">
        <v>83828.259999999995</v>
      </c>
    </row>
    <row r="889" spans="1:6" ht="45">
      <c r="A889" s="2" t="s">
        <v>86</v>
      </c>
      <c r="B889" s="2" t="e">
        <f>VLOOKUP(Tabela1[[#This Row],[Nº]],Tabela13[#All],3,FALSE)</f>
        <v>#N/A</v>
      </c>
      <c r="C889" s="2">
        <v>22</v>
      </c>
      <c r="D889" s="2" t="s">
        <v>340</v>
      </c>
      <c r="E889" s="2" t="s">
        <v>344</v>
      </c>
      <c r="F889" s="3">
        <v>7125.29</v>
      </c>
    </row>
    <row r="890" spans="1:6" ht="45">
      <c r="A890" s="2" t="s">
        <v>86</v>
      </c>
      <c r="B890" s="2" t="e">
        <f>VLOOKUP(Tabela1[[#This Row],[Nº]],Tabela13[#All],3,FALSE)</f>
        <v>#N/A</v>
      </c>
      <c r="C890" s="2">
        <v>22</v>
      </c>
      <c r="D890" s="2" t="s">
        <v>340</v>
      </c>
      <c r="E890" s="2" t="s">
        <v>345</v>
      </c>
      <c r="F890" s="3">
        <v>19340</v>
      </c>
    </row>
    <row r="891" spans="1:6" ht="45">
      <c r="A891" s="2" t="s">
        <v>86</v>
      </c>
      <c r="B891" s="2" t="e">
        <f>VLOOKUP(Tabela1[[#This Row],[Nº]],Tabela13[#All],3,FALSE)</f>
        <v>#N/A</v>
      </c>
      <c r="C891" s="2">
        <v>22</v>
      </c>
      <c r="D891" s="2" t="s">
        <v>340</v>
      </c>
      <c r="E891" s="2" t="s">
        <v>345</v>
      </c>
      <c r="F891" s="3">
        <v>2617171.3199999998</v>
      </c>
    </row>
    <row r="892" spans="1:6" ht="45">
      <c r="A892" s="2" t="s">
        <v>86</v>
      </c>
      <c r="B892" s="2" t="e">
        <f>VLOOKUP(Tabela1[[#This Row],[Nº]],Tabela13[#All],3,FALSE)</f>
        <v>#N/A</v>
      </c>
      <c r="C892" s="2">
        <v>22</v>
      </c>
      <c r="D892" s="2" t="s">
        <v>340</v>
      </c>
      <c r="E892" s="2" t="s">
        <v>345</v>
      </c>
      <c r="F892" s="3">
        <v>4001239.03</v>
      </c>
    </row>
    <row r="893" spans="1:6" ht="45">
      <c r="A893" s="2" t="s">
        <v>86</v>
      </c>
      <c r="B893" s="2" t="e">
        <f>VLOOKUP(Tabela1[[#This Row],[Nº]],Tabela13[#All],3,FALSE)</f>
        <v>#N/A</v>
      </c>
      <c r="C893" s="2">
        <v>22</v>
      </c>
      <c r="D893" s="2" t="s">
        <v>340</v>
      </c>
      <c r="E893" s="2" t="s">
        <v>345</v>
      </c>
      <c r="F893" s="3">
        <v>0</v>
      </c>
    </row>
    <row r="894" spans="1:6" ht="45">
      <c r="A894" s="2" t="s">
        <v>86</v>
      </c>
      <c r="B894" s="2" t="e">
        <f>VLOOKUP(Tabela1[[#This Row],[Nº]],Tabela13[#All],3,FALSE)</f>
        <v>#N/A</v>
      </c>
      <c r="C894" s="2">
        <v>22</v>
      </c>
      <c r="D894" s="2" t="s">
        <v>340</v>
      </c>
      <c r="E894" s="2" t="s">
        <v>345</v>
      </c>
      <c r="F894" s="3">
        <v>2612594.64</v>
      </c>
    </row>
    <row r="895" spans="1:6" ht="45">
      <c r="A895" s="2" t="s">
        <v>86</v>
      </c>
      <c r="B895" s="2" t="e">
        <f>VLOOKUP(Tabela1[[#This Row],[Nº]],Tabela13[#All],3,FALSE)</f>
        <v>#N/A</v>
      </c>
      <c r="C895" s="2">
        <v>22</v>
      </c>
      <c r="D895" s="2" t="s">
        <v>340</v>
      </c>
      <c r="E895" s="2" t="s">
        <v>345</v>
      </c>
      <c r="F895" s="3">
        <v>3019472.05</v>
      </c>
    </row>
    <row r="896" spans="1:6" ht="45">
      <c r="A896" s="2" t="s">
        <v>86</v>
      </c>
      <c r="B896" s="2" t="e">
        <f>VLOOKUP(Tabela1[[#This Row],[Nº]],Tabela13[#All],3,FALSE)</f>
        <v>#N/A</v>
      </c>
      <c r="C896" s="2">
        <v>22</v>
      </c>
      <c r="D896" s="2" t="s">
        <v>340</v>
      </c>
      <c r="E896" s="2" t="s">
        <v>345</v>
      </c>
      <c r="F896" s="3">
        <v>0</v>
      </c>
    </row>
    <row r="897" spans="1:6" ht="45">
      <c r="A897" s="2" t="s">
        <v>86</v>
      </c>
      <c r="B897" s="2" t="e">
        <f>VLOOKUP(Tabela1[[#This Row],[Nº]],Tabela13[#All],3,FALSE)</f>
        <v>#N/A</v>
      </c>
      <c r="C897" s="2">
        <v>22</v>
      </c>
      <c r="D897" s="2" t="s">
        <v>340</v>
      </c>
      <c r="E897" s="2" t="s">
        <v>345</v>
      </c>
      <c r="F897" s="3">
        <v>2459204.21</v>
      </c>
    </row>
    <row r="898" spans="1:6" ht="45">
      <c r="A898" s="2" t="s">
        <v>86</v>
      </c>
      <c r="B898" s="2" t="e">
        <f>VLOOKUP(Tabela1[[#This Row],[Nº]],Tabela13[#All],3,FALSE)</f>
        <v>#N/A</v>
      </c>
      <c r="C898" s="2">
        <v>22</v>
      </c>
      <c r="D898" s="2" t="s">
        <v>340</v>
      </c>
      <c r="E898" s="2" t="s">
        <v>345</v>
      </c>
      <c r="F898" s="3">
        <v>0</v>
      </c>
    </row>
    <row r="899" spans="1:6" ht="45">
      <c r="A899" s="2" t="s">
        <v>86</v>
      </c>
      <c r="B899" s="2" t="e">
        <f>VLOOKUP(Tabela1[[#This Row],[Nº]],Tabela13[#All],3,FALSE)</f>
        <v>#N/A</v>
      </c>
      <c r="C899" s="2">
        <v>22</v>
      </c>
      <c r="D899" s="2" t="s">
        <v>340</v>
      </c>
      <c r="E899" s="2" t="s">
        <v>345</v>
      </c>
      <c r="F899" s="3">
        <v>0</v>
      </c>
    </row>
    <row r="900" spans="1:6" ht="45">
      <c r="A900" s="2" t="s">
        <v>86</v>
      </c>
      <c r="B900" s="2" t="e">
        <f>VLOOKUP(Tabela1[[#This Row],[Nº]],Tabela13[#All],3,FALSE)</f>
        <v>#N/A</v>
      </c>
      <c r="C900" s="2">
        <v>22</v>
      </c>
      <c r="D900" s="2" t="s">
        <v>340</v>
      </c>
      <c r="E900" s="2" t="s">
        <v>345</v>
      </c>
      <c r="F900" s="3">
        <v>8663.32</v>
      </c>
    </row>
    <row r="901" spans="1:6" ht="45">
      <c r="A901" s="2" t="s">
        <v>86</v>
      </c>
      <c r="B901" s="2" t="e">
        <f>VLOOKUP(Tabela1[[#This Row],[Nº]],Tabela13[#All],3,FALSE)</f>
        <v>#N/A</v>
      </c>
      <c r="C901" s="2">
        <v>22</v>
      </c>
      <c r="D901" s="2" t="s">
        <v>340</v>
      </c>
      <c r="E901" s="2" t="s">
        <v>346</v>
      </c>
      <c r="F901" s="3">
        <v>7107490.25</v>
      </c>
    </row>
    <row r="902" spans="1:6" ht="45">
      <c r="A902" s="2" t="s">
        <v>86</v>
      </c>
      <c r="B902" s="2" t="e">
        <f>VLOOKUP(Tabela1[[#This Row],[Nº]],Tabela13[#All],3,FALSE)</f>
        <v>#N/A</v>
      </c>
      <c r="C902" s="2">
        <v>22</v>
      </c>
      <c r="D902" s="2" t="s">
        <v>340</v>
      </c>
      <c r="E902" s="2" t="s">
        <v>346</v>
      </c>
      <c r="F902" s="3">
        <v>750134.81</v>
      </c>
    </row>
    <row r="903" spans="1:6" ht="45">
      <c r="A903" s="2" t="s">
        <v>86</v>
      </c>
      <c r="B903" s="2" t="e">
        <f>VLOOKUP(Tabela1[[#This Row],[Nº]],Tabela13[#All],3,FALSE)</f>
        <v>#N/A</v>
      </c>
      <c r="C903" s="2">
        <v>22</v>
      </c>
      <c r="D903" s="2" t="s">
        <v>340</v>
      </c>
      <c r="E903" s="2" t="s">
        <v>346</v>
      </c>
      <c r="F903" s="3">
        <v>11455535.41</v>
      </c>
    </row>
    <row r="904" spans="1:6" ht="45">
      <c r="A904" s="2" t="s">
        <v>86</v>
      </c>
      <c r="B904" s="2" t="e">
        <f>VLOOKUP(Tabela1[[#This Row],[Nº]],Tabela13[#All],3,FALSE)</f>
        <v>#N/A</v>
      </c>
      <c r="C904" s="2">
        <v>22</v>
      </c>
      <c r="D904" s="2" t="s">
        <v>340</v>
      </c>
      <c r="E904" s="2" t="s">
        <v>346</v>
      </c>
      <c r="F904" s="3">
        <v>4155616.36</v>
      </c>
    </row>
    <row r="905" spans="1:6" ht="45">
      <c r="A905" s="2" t="s">
        <v>86</v>
      </c>
      <c r="B905" s="2" t="e">
        <f>VLOOKUP(Tabela1[[#This Row],[Nº]],Tabela13[#All],3,FALSE)</f>
        <v>#N/A</v>
      </c>
      <c r="C905" s="2">
        <v>22</v>
      </c>
      <c r="D905" s="2" t="s">
        <v>340</v>
      </c>
      <c r="E905" s="2" t="s">
        <v>346</v>
      </c>
      <c r="F905" s="3">
        <v>15167909</v>
      </c>
    </row>
    <row r="906" spans="1:6" ht="45">
      <c r="A906" s="2" t="s">
        <v>86</v>
      </c>
      <c r="B906" s="2" t="e">
        <f>VLOOKUP(Tabela1[[#This Row],[Nº]],Tabela13[#All],3,FALSE)</f>
        <v>#N/A</v>
      </c>
      <c r="C906" s="2">
        <v>22</v>
      </c>
      <c r="D906" s="2" t="s">
        <v>340</v>
      </c>
      <c r="E906" s="2" t="s">
        <v>346</v>
      </c>
      <c r="F906" s="3">
        <v>1298220.8400000001</v>
      </c>
    </row>
    <row r="907" spans="1:6" ht="45">
      <c r="A907" s="2" t="s">
        <v>86</v>
      </c>
      <c r="B907" s="2" t="e">
        <f>VLOOKUP(Tabela1[[#This Row],[Nº]],Tabela13[#All],3,FALSE)</f>
        <v>#N/A</v>
      </c>
      <c r="C907" s="2">
        <v>22</v>
      </c>
      <c r="D907" s="2" t="s">
        <v>340</v>
      </c>
      <c r="E907" s="2" t="s">
        <v>347</v>
      </c>
      <c r="F907" s="3">
        <v>11917491</v>
      </c>
    </row>
    <row r="908" spans="1:6" ht="45">
      <c r="A908" s="2" t="s">
        <v>86</v>
      </c>
      <c r="B908" s="2" t="e">
        <f>VLOOKUP(Tabela1[[#This Row],[Nº]],Tabela13[#All],3,FALSE)</f>
        <v>#N/A</v>
      </c>
      <c r="C908" s="2">
        <v>22</v>
      </c>
      <c r="D908" s="2" t="s">
        <v>340</v>
      </c>
      <c r="E908" s="2" t="s">
        <v>347</v>
      </c>
      <c r="F908" s="3">
        <v>3663931.79</v>
      </c>
    </row>
    <row r="909" spans="1:6" ht="45">
      <c r="A909" s="2" t="s">
        <v>86</v>
      </c>
      <c r="B909" s="2" t="e">
        <f>VLOOKUP(Tabela1[[#This Row],[Nº]],Tabela13[#All],3,FALSE)</f>
        <v>#N/A</v>
      </c>
      <c r="C909" s="2">
        <v>22</v>
      </c>
      <c r="D909" s="2" t="s">
        <v>340</v>
      </c>
      <c r="E909" s="2" t="s">
        <v>347</v>
      </c>
      <c r="F909" s="3">
        <v>27000</v>
      </c>
    </row>
    <row r="910" spans="1:6" ht="45">
      <c r="A910" s="2" t="s">
        <v>86</v>
      </c>
      <c r="B910" s="2" t="e">
        <f>VLOOKUP(Tabela1[[#This Row],[Nº]],Tabela13[#All],3,FALSE)</f>
        <v>#N/A</v>
      </c>
      <c r="C910" s="2">
        <v>22</v>
      </c>
      <c r="D910" s="2" t="s">
        <v>340</v>
      </c>
      <c r="E910" s="2" t="s">
        <v>347</v>
      </c>
      <c r="F910" s="3">
        <v>5193222.0999999996</v>
      </c>
    </row>
    <row r="911" spans="1:6" ht="45">
      <c r="A911" s="2" t="s">
        <v>86</v>
      </c>
      <c r="B911" s="2" t="e">
        <f>VLOOKUP(Tabela1[[#This Row],[Nº]],Tabela13[#All],3,FALSE)</f>
        <v>#N/A</v>
      </c>
      <c r="C911" s="2">
        <v>22</v>
      </c>
      <c r="D911" s="2" t="s">
        <v>340</v>
      </c>
      <c r="E911" s="2" t="s">
        <v>347</v>
      </c>
      <c r="F911" s="3">
        <v>288743.38</v>
      </c>
    </row>
    <row r="912" spans="1:6" ht="45">
      <c r="A912" s="2" t="s">
        <v>86</v>
      </c>
      <c r="B912" s="2" t="e">
        <f>VLOOKUP(Tabela1[[#This Row],[Nº]],Tabela13[#All],3,FALSE)</f>
        <v>#N/A</v>
      </c>
      <c r="C912" s="2">
        <v>22</v>
      </c>
      <c r="D912" s="2" t="s">
        <v>340</v>
      </c>
      <c r="E912" s="2" t="s">
        <v>347</v>
      </c>
      <c r="F912" s="3">
        <v>0</v>
      </c>
    </row>
    <row r="913" spans="1:6" ht="45">
      <c r="A913" s="2" t="s">
        <v>86</v>
      </c>
      <c r="B913" s="2" t="e">
        <f>VLOOKUP(Tabela1[[#This Row],[Nº]],Tabela13[#All],3,FALSE)</f>
        <v>#N/A</v>
      </c>
      <c r="C913" s="2">
        <v>22</v>
      </c>
      <c r="D913" s="2" t="s">
        <v>340</v>
      </c>
      <c r="E913" s="2" t="s">
        <v>347</v>
      </c>
      <c r="F913" s="3">
        <v>640020.02</v>
      </c>
    </row>
    <row r="914" spans="1:6" ht="45">
      <c r="A914" s="2" t="s">
        <v>86</v>
      </c>
      <c r="B914" s="2" t="e">
        <f>VLOOKUP(Tabela1[[#This Row],[Nº]],Tabela13[#All],3,FALSE)</f>
        <v>#N/A</v>
      </c>
      <c r="C914" s="2">
        <v>22</v>
      </c>
      <c r="D914" s="2" t="s">
        <v>340</v>
      </c>
      <c r="E914" s="2" t="s">
        <v>348</v>
      </c>
      <c r="F914" s="3">
        <v>15844.26</v>
      </c>
    </row>
    <row r="915" spans="1:6" ht="45">
      <c r="A915" s="2" t="s">
        <v>86</v>
      </c>
      <c r="B915" s="2" t="e">
        <f>VLOOKUP(Tabela1[[#This Row],[Nº]],Tabela13[#All],3,FALSE)</f>
        <v>#N/A</v>
      </c>
      <c r="C915" s="2">
        <v>22</v>
      </c>
      <c r="D915" s="2" t="s">
        <v>340</v>
      </c>
      <c r="E915" s="2" t="s">
        <v>348</v>
      </c>
      <c r="F915" s="3">
        <v>1210310.46</v>
      </c>
    </row>
    <row r="916" spans="1:6" ht="30">
      <c r="A916" s="2" t="s">
        <v>86</v>
      </c>
      <c r="B916" s="2" t="e">
        <f>VLOOKUP(Tabela1[[#This Row],[Nº]],Tabela13[#All],3,FALSE)</f>
        <v>#N/A</v>
      </c>
      <c r="C916" s="2">
        <v>23</v>
      </c>
      <c r="D916" s="2" t="s">
        <v>349</v>
      </c>
      <c r="E916" s="2" t="s">
        <v>350</v>
      </c>
      <c r="F916" s="3">
        <v>305936.09999999998</v>
      </c>
    </row>
    <row r="917" spans="1:6" ht="30">
      <c r="A917" s="2" t="s">
        <v>86</v>
      </c>
      <c r="B917" s="2" t="e">
        <f>VLOOKUP(Tabela1[[#This Row],[Nº]],Tabela13[#All],3,FALSE)</f>
        <v>#N/A</v>
      </c>
      <c r="C917" s="2">
        <v>23</v>
      </c>
      <c r="D917" s="2" t="s">
        <v>349</v>
      </c>
      <c r="E917" s="2" t="s">
        <v>323</v>
      </c>
      <c r="F917" s="3">
        <v>5333.33</v>
      </c>
    </row>
    <row r="918" spans="1:6" ht="30">
      <c r="A918" s="2" t="s">
        <v>86</v>
      </c>
      <c r="B918" s="2" t="e">
        <f>VLOOKUP(Tabela1[[#This Row],[Nº]],Tabela13[#All],3,FALSE)</f>
        <v>#N/A</v>
      </c>
      <c r="C918" s="2">
        <v>23</v>
      </c>
      <c r="D918" s="2" t="s">
        <v>349</v>
      </c>
      <c r="E918" s="2" t="s">
        <v>323</v>
      </c>
      <c r="F918" s="3">
        <v>8000</v>
      </c>
    </row>
    <row r="919" spans="1:6" ht="30">
      <c r="A919" s="2" t="s">
        <v>86</v>
      </c>
      <c r="B919" s="2" t="e">
        <f>VLOOKUP(Tabela1[[#This Row],[Nº]],Tabela13[#All],3,FALSE)</f>
        <v>#N/A</v>
      </c>
      <c r="C919" s="2">
        <v>23</v>
      </c>
      <c r="D919" s="2" t="s">
        <v>349</v>
      </c>
      <c r="E919" s="2" t="s">
        <v>323</v>
      </c>
      <c r="F919" s="3">
        <v>10925</v>
      </c>
    </row>
    <row r="920" spans="1:6" ht="30">
      <c r="A920" s="2" t="s">
        <v>86</v>
      </c>
      <c r="B920" s="2" t="e">
        <f>VLOOKUP(Tabela1[[#This Row],[Nº]],Tabela13[#All],3,FALSE)</f>
        <v>#N/A</v>
      </c>
      <c r="C920" s="2">
        <v>23</v>
      </c>
      <c r="D920" s="2" t="s">
        <v>349</v>
      </c>
      <c r="E920" s="2" t="s">
        <v>323</v>
      </c>
      <c r="F920" s="3">
        <v>8666.66</v>
      </c>
    </row>
    <row r="921" spans="1:6" ht="30">
      <c r="A921" s="2" t="s">
        <v>86</v>
      </c>
      <c r="B921" s="2" t="e">
        <f>VLOOKUP(Tabela1[[#This Row],[Nº]],Tabela13[#All],3,FALSE)</f>
        <v>#N/A</v>
      </c>
      <c r="C921" s="2">
        <v>23</v>
      </c>
      <c r="D921" s="2" t="s">
        <v>349</v>
      </c>
      <c r="E921" s="2" t="s">
        <v>323</v>
      </c>
      <c r="F921" s="3">
        <v>21666.66</v>
      </c>
    </row>
    <row r="922" spans="1:6" ht="30">
      <c r="A922" s="2" t="s">
        <v>86</v>
      </c>
      <c r="B922" s="2" t="e">
        <f>VLOOKUP(Tabela1[[#This Row],[Nº]],Tabela13[#All],3,FALSE)</f>
        <v>#N/A</v>
      </c>
      <c r="C922" s="2">
        <v>23</v>
      </c>
      <c r="D922" s="2" t="s">
        <v>349</v>
      </c>
      <c r="E922" s="2" t="s">
        <v>323</v>
      </c>
      <c r="F922" s="3">
        <v>15600</v>
      </c>
    </row>
    <row r="923" spans="1:6" ht="30">
      <c r="A923" s="2" t="s">
        <v>86</v>
      </c>
      <c r="B923" s="2" t="e">
        <f>VLOOKUP(Tabela1[[#This Row],[Nº]],Tabela13[#All],3,FALSE)</f>
        <v>#N/A</v>
      </c>
      <c r="C923" s="2">
        <v>23</v>
      </c>
      <c r="D923" s="2" t="s">
        <v>349</v>
      </c>
      <c r="E923" s="2" t="s">
        <v>323</v>
      </c>
      <c r="F923" s="3">
        <v>15600</v>
      </c>
    </row>
    <row r="924" spans="1:6" ht="30">
      <c r="A924" s="2" t="s">
        <v>86</v>
      </c>
      <c r="B924" s="2" t="e">
        <f>VLOOKUP(Tabela1[[#This Row],[Nº]],Tabela13[#All],3,FALSE)</f>
        <v>#N/A</v>
      </c>
      <c r="C924" s="2">
        <v>23</v>
      </c>
      <c r="D924" s="2" t="s">
        <v>349</v>
      </c>
      <c r="E924" s="2" t="s">
        <v>323</v>
      </c>
      <c r="F924" s="3">
        <v>8666.66</v>
      </c>
    </row>
    <row r="925" spans="1:6" ht="30">
      <c r="A925" s="2" t="s">
        <v>86</v>
      </c>
      <c r="B925" s="2" t="e">
        <f>VLOOKUP(Tabela1[[#This Row],[Nº]],Tabela13[#All],3,FALSE)</f>
        <v>#N/A</v>
      </c>
      <c r="C925" s="2">
        <v>23</v>
      </c>
      <c r="D925" s="2" t="s">
        <v>349</v>
      </c>
      <c r="E925" s="2" t="s">
        <v>323</v>
      </c>
      <c r="F925" s="3">
        <v>15600</v>
      </c>
    </row>
    <row r="926" spans="1:6" ht="30">
      <c r="A926" s="2" t="s">
        <v>86</v>
      </c>
      <c r="B926" s="2" t="e">
        <f>VLOOKUP(Tabela1[[#This Row],[Nº]],Tabela13[#All],3,FALSE)</f>
        <v>#N/A</v>
      </c>
      <c r="C926" s="2">
        <v>23</v>
      </c>
      <c r="D926" s="2" t="s">
        <v>349</v>
      </c>
      <c r="E926" s="2" t="s">
        <v>323</v>
      </c>
      <c r="F926" s="3">
        <v>21666.66</v>
      </c>
    </row>
    <row r="927" spans="1:6" ht="30">
      <c r="A927" s="2" t="s">
        <v>86</v>
      </c>
      <c r="B927" s="2" t="e">
        <f>VLOOKUP(Tabela1[[#This Row],[Nº]],Tabela13[#All],3,FALSE)</f>
        <v>#N/A</v>
      </c>
      <c r="C927" s="2">
        <v>23</v>
      </c>
      <c r="D927" s="2" t="s">
        <v>349</v>
      </c>
      <c r="E927" s="2" t="s">
        <v>323</v>
      </c>
      <c r="F927" s="3">
        <v>15600</v>
      </c>
    </row>
    <row r="928" spans="1:6" ht="30">
      <c r="A928" s="2" t="s">
        <v>86</v>
      </c>
      <c r="B928" s="2" t="e">
        <f>VLOOKUP(Tabela1[[#This Row],[Nº]],Tabela13[#All],3,FALSE)</f>
        <v>#N/A</v>
      </c>
      <c r="C928" s="2">
        <v>23</v>
      </c>
      <c r="D928" s="2" t="s">
        <v>349</v>
      </c>
      <c r="E928" s="2" t="s">
        <v>323</v>
      </c>
      <c r="F928" s="3">
        <v>12350</v>
      </c>
    </row>
    <row r="929" spans="1:6" ht="30">
      <c r="A929" s="2" t="s">
        <v>86</v>
      </c>
      <c r="B929" s="2" t="e">
        <f>VLOOKUP(Tabela1[[#This Row],[Nº]],Tabela13[#All],3,FALSE)</f>
        <v>#N/A</v>
      </c>
      <c r="C929" s="2">
        <v>23</v>
      </c>
      <c r="D929" s="2" t="s">
        <v>349</v>
      </c>
      <c r="E929" s="2" t="s">
        <v>323</v>
      </c>
      <c r="F929" s="3">
        <v>9360</v>
      </c>
    </row>
    <row r="930" spans="1:6" ht="30">
      <c r="A930" s="2" t="s">
        <v>86</v>
      </c>
      <c r="B930" s="2" t="e">
        <f>VLOOKUP(Tabela1[[#This Row],[Nº]],Tabela13[#All],3,FALSE)</f>
        <v>#N/A</v>
      </c>
      <c r="C930" s="2">
        <v>23</v>
      </c>
      <c r="D930" s="2" t="s">
        <v>349</v>
      </c>
      <c r="E930" s="2" t="s">
        <v>323</v>
      </c>
      <c r="F930" s="3">
        <v>6933.33</v>
      </c>
    </row>
    <row r="931" spans="1:6" ht="30">
      <c r="A931" s="2" t="s">
        <v>86</v>
      </c>
      <c r="B931" s="2" t="e">
        <f>VLOOKUP(Tabela1[[#This Row],[Nº]],Tabela13[#All],3,FALSE)</f>
        <v>#N/A</v>
      </c>
      <c r="C931" s="2">
        <v>23</v>
      </c>
      <c r="D931" s="2" t="s">
        <v>349</v>
      </c>
      <c r="E931" s="2" t="s">
        <v>323</v>
      </c>
      <c r="F931" s="3">
        <v>7130</v>
      </c>
    </row>
    <row r="932" spans="1:6" ht="30">
      <c r="A932" s="2" t="s">
        <v>86</v>
      </c>
      <c r="B932" s="2" t="e">
        <f>VLOOKUP(Tabela1[[#This Row],[Nº]],Tabela13[#All],3,FALSE)</f>
        <v>#N/A</v>
      </c>
      <c r="C932" s="2">
        <v>23</v>
      </c>
      <c r="D932" s="2" t="s">
        <v>349</v>
      </c>
      <c r="E932" s="2" t="s">
        <v>323</v>
      </c>
      <c r="F932" s="3">
        <v>1150</v>
      </c>
    </row>
    <row r="933" spans="1:6" ht="30">
      <c r="A933" s="2" t="s">
        <v>86</v>
      </c>
      <c r="B933" s="2" t="e">
        <f>VLOOKUP(Tabela1[[#This Row],[Nº]],Tabela13[#All],3,FALSE)</f>
        <v>#N/A</v>
      </c>
      <c r="C933" s="2">
        <v>23</v>
      </c>
      <c r="D933" s="2" t="s">
        <v>349</v>
      </c>
      <c r="E933" s="2" t="s">
        <v>323</v>
      </c>
      <c r="F933" s="3">
        <v>1150</v>
      </c>
    </row>
    <row r="934" spans="1:6" ht="30">
      <c r="A934" s="2" t="s">
        <v>86</v>
      </c>
      <c r="B934" s="2" t="e">
        <f>VLOOKUP(Tabela1[[#This Row],[Nº]],Tabela13[#All],3,FALSE)</f>
        <v>#N/A</v>
      </c>
      <c r="C934" s="2">
        <v>23</v>
      </c>
      <c r="D934" s="2" t="s">
        <v>349</v>
      </c>
      <c r="E934" s="2" t="s">
        <v>323</v>
      </c>
      <c r="F934" s="3">
        <v>950</v>
      </c>
    </row>
    <row r="935" spans="1:6" ht="30">
      <c r="A935" s="2" t="s">
        <v>86</v>
      </c>
      <c r="B935" s="2" t="e">
        <f>VLOOKUP(Tabela1[[#This Row],[Nº]],Tabela13[#All],3,FALSE)</f>
        <v>#N/A</v>
      </c>
      <c r="C935" s="2">
        <v>23</v>
      </c>
      <c r="D935" s="2" t="s">
        <v>349</v>
      </c>
      <c r="E935" s="2" t="s">
        <v>323</v>
      </c>
      <c r="F935" s="3">
        <v>950</v>
      </c>
    </row>
    <row r="936" spans="1:6" ht="30">
      <c r="A936" s="2" t="s">
        <v>86</v>
      </c>
      <c r="B936" s="2" t="e">
        <f>VLOOKUP(Tabela1[[#This Row],[Nº]],Tabela13[#All],3,FALSE)</f>
        <v>#N/A</v>
      </c>
      <c r="C936" s="2">
        <v>23</v>
      </c>
      <c r="D936" s="2" t="s">
        <v>349</v>
      </c>
      <c r="E936" s="2" t="s">
        <v>323</v>
      </c>
      <c r="F936" s="3">
        <v>862.5</v>
      </c>
    </row>
    <row r="937" spans="1:6" ht="30">
      <c r="A937" s="2" t="s">
        <v>86</v>
      </c>
      <c r="B937" s="2" t="e">
        <f>VLOOKUP(Tabela1[[#This Row],[Nº]],Tabela13[#All],3,FALSE)</f>
        <v>#N/A</v>
      </c>
      <c r="C937" s="2">
        <v>23</v>
      </c>
      <c r="D937" s="2" t="s">
        <v>349</v>
      </c>
      <c r="E937" s="2" t="s">
        <v>323</v>
      </c>
      <c r="F937" s="3">
        <v>460</v>
      </c>
    </row>
    <row r="938" spans="1:6" ht="30">
      <c r="A938" s="2" t="s">
        <v>86</v>
      </c>
      <c r="B938" s="2" t="e">
        <f>VLOOKUP(Tabela1[[#This Row],[Nº]],Tabela13[#All],3,FALSE)</f>
        <v>#N/A</v>
      </c>
      <c r="C938" s="2">
        <v>23</v>
      </c>
      <c r="D938" s="2" t="s">
        <v>349</v>
      </c>
      <c r="E938" s="2" t="s">
        <v>323</v>
      </c>
      <c r="F938" s="3">
        <v>1300</v>
      </c>
    </row>
    <row r="939" spans="1:6" ht="30">
      <c r="A939" s="2" t="s">
        <v>86</v>
      </c>
      <c r="B939" s="2" t="e">
        <f>VLOOKUP(Tabela1[[#This Row],[Nº]],Tabela13[#All],3,FALSE)</f>
        <v>#N/A</v>
      </c>
      <c r="C939" s="2">
        <v>23</v>
      </c>
      <c r="D939" s="2" t="s">
        <v>349</v>
      </c>
      <c r="E939" s="2" t="s">
        <v>323</v>
      </c>
      <c r="F939" s="3">
        <v>1150</v>
      </c>
    </row>
    <row r="940" spans="1:6" ht="30">
      <c r="A940" s="2" t="s">
        <v>86</v>
      </c>
      <c r="B940" s="2" t="e">
        <f>VLOOKUP(Tabela1[[#This Row],[Nº]],Tabela13[#All],3,FALSE)</f>
        <v>#N/A</v>
      </c>
      <c r="C940" s="2">
        <v>23</v>
      </c>
      <c r="D940" s="2" t="s">
        <v>349</v>
      </c>
      <c r="E940" s="2" t="s">
        <v>323</v>
      </c>
      <c r="F940" s="3">
        <v>2300</v>
      </c>
    </row>
    <row r="941" spans="1:6" ht="30">
      <c r="A941" s="2" t="s">
        <v>86</v>
      </c>
      <c r="B941" s="2" t="e">
        <f>VLOOKUP(Tabela1[[#This Row],[Nº]],Tabela13[#All],3,FALSE)</f>
        <v>#N/A</v>
      </c>
      <c r="C941" s="2">
        <v>23</v>
      </c>
      <c r="D941" s="2" t="s">
        <v>349</v>
      </c>
      <c r="E941" s="2" t="s">
        <v>323</v>
      </c>
      <c r="F941" s="3">
        <v>1150</v>
      </c>
    </row>
    <row r="942" spans="1:6" ht="30">
      <c r="A942" s="2" t="s">
        <v>86</v>
      </c>
      <c r="B942" s="2" t="e">
        <f>VLOOKUP(Tabela1[[#This Row],[Nº]],Tabela13[#All],3,FALSE)</f>
        <v>#N/A</v>
      </c>
      <c r="C942" s="2">
        <v>23</v>
      </c>
      <c r="D942" s="2" t="s">
        <v>349</v>
      </c>
      <c r="E942" s="2" t="s">
        <v>323</v>
      </c>
      <c r="F942" s="3">
        <v>460</v>
      </c>
    </row>
    <row r="943" spans="1:6" ht="30">
      <c r="A943" s="2" t="s">
        <v>86</v>
      </c>
      <c r="B943" s="2" t="e">
        <f>VLOOKUP(Tabela1[[#This Row],[Nº]],Tabela13[#All],3,FALSE)</f>
        <v>#N/A</v>
      </c>
      <c r="C943" s="2">
        <v>23</v>
      </c>
      <c r="D943" s="2" t="s">
        <v>349</v>
      </c>
      <c r="E943" s="2" t="s">
        <v>323</v>
      </c>
      <c r="F943" s="3">
        <v>712.5</v>
      </c>
    </row>
    <row r="944" spans="1:6" ht="30">
      <c r="A944" s="2" t="s">
        <v>86</v>
      </c>
      <c r="B944" s="2" t="e">
        <f>VLOOKUP(Tabela1[[#This Row],[Nº]],Tabela13[#All],3,FALSE)</f>
        <v>#N/A</v>
      </c>
      <c r="C944" s="2">
        <v>23</v>
      </c>
      <c r="D944" s="2" t="s">
        <v>349</v>
      </c>
      <c r="E944" s="2" t="s">
        <v>323</v>
      </c>
      <c r="F944" s="3">
        <v>1150</v>
      </c>
    </row>
    <row r="945" spans="1:6" ht="30">
      <c r="A945" s="2" t="s">
        <v>86</v>
      </c>
      <c r="B945" s="2" t="e">
        <f>VLOOKUP(Tabela1[[#This Row],[Nº]],Tabela13[#All],3,FALSE)</f>
        <v>#N/A</v>
      </c>
      <c r="C945" s="2">
        <v>23</v>
      </c>
      <c r="D945" s="2" t="s">
        <v>349</v>
      </c>
      <c r="E945" s="2" t="s">
        <v>323</v>
      </c>
      <c r="F945" s="3">
        <v>1300</v>
      </c>
    </row>
    <row r="946" spans="1:6" ht="30">
      <c r="A946" s="2" t="s">
        <v>86</v>
      </c>
      <c r="B946" s="2" t="e">
        <f>VLOOKUP(Tabela1[[#This Row],[Nº]],Tabela13[#All],3,FALSE)</f>
        <v>#N/A</v>
      </c>
      <c r="C946" s="2">
        <v>23</v>
      </c>
      <c r="D946" s="2" t="s">
        <v>349</v>
      </c>
      <c r="E946" s="2" t="s">
        <v>323</v>
      </c>
      <c r="F946" s="3">
        <v>1150</v>
      </c>
    </row>
    <row r="947" spans="1:6" ht="30">
      <c r="A947" s="2" t="s">
        <v>86</v>
      </c>
      <c r="B947" s="2" t="e">
        <f>VLOOKUP(Tabela1[[#This Row],[Nº]],Tabela13[#All],3,FALSE)</f>
        <v>#N/A</v>
      </c>
      <c r="C947" s="2">
        <v>23</v>
      </c>
      <c r="D947" s="2" t="s">
        <v>349</v>
      </c>
      <c r="E947" s="2" t="s">
        <v>323</v>
      </c>
      <c r="F947" s="3">
        <v>920</v>
      </c>
    </row>
    <row r="948" spans="1:6" ht="30">
      <c r="A948" s="2" t="s">
        <v>86</v>
      </c>
      <c r="B948" s="2" t="e">
        <f>VLOOKUP(Tabela1[[#This Row],[Nº]],Tabela13[#All],3,FALSE)</f>
        <v>#N/A</v>
      </c>
      <c r="C948" s="2">
        <v>23</v>
      </c>
      <c r="D948" s="2" t="s">
        <v>349</v>
      </c>
      <c r="E948" s="2" t="s">
        <v>323</v>
      </c>
      <c r="F948" s="3">
        <v>1300</v>
      </c>
    </row>
    <row r="949" spans="1:6" ht="30">
      <c r="A949" s="2" t="s">
        <v>86</v>
      </c>
      <c r="B949" s="2" t="e">
        <f>VLOOKUP(Tabela1[[#This Row],[Nº]],Tabela13[#All],3,FALSE)</f>
        <v>#N/A</v>
      </c>
      <c r="C949" s="2">
        <v>23</v>
      </c>
      <c r="D949" s="2" t="s">
        <v>349</v>
      </c>
      <c r="E949" s="2" t="s">
        <v>323</v>
      </c>
      <c r="F949" s="3">
        <v>3900</v>
      </c>
    </row>
    <row r="950" spans="1:6" ht="30">
      <c r="A950" s="2" t="s">
        <v>86</v>
      </c>
      <c r="B950" s="2" t="e">
        <f>VLOOKUP(Tabela1[[#This Row],[Nº]],Tabela13[#All],3,FALSE)</f>
        <v>#N/A</v>
      </c>
      <c r="C950" s="2">
        <v>23</v>
      </c>
      <c r="D950" s="2" t="s">
        <v>349</v>
      </c>
      <c r="E950" s="2" t="s">
        <v>323</v>
      </c>
      <c r="F950" s="3">
        <v>460</v>
      </c>
    </row>
    <row r="951" spans="1:6" ht="30">
      <c r="A951" s="2" t="s">
        <v>86</v>
      </c>
      <c r="B951" s="2" t="e">
        <f>VLOOKUP(Tabela1[[#This Row],[Nº]],Tabela13[#All],3,FALSE)</f>
        <v>#N/A</v>
      </c>
      <c r="C951" s="2">
        <v>23</v>
      </c>
      <c r="D951" s="2" t="s">
        <v>349</v>
      </c>
      <c r="E951" s="2" t="s">
        <v>323</v>
      </c>
      <c r="F951" s="3">
        <v>2300</v>
      </c>
    </row>
    <row r="952" spans="1:6" ht="30">
      <c r="A952" s="2" t="s">
        <v>86</v>
      </c>
      <c r="B952" s="2" t="e">
        <f>VLOOKUP(Tabela1[[#This Row],[Nº]],Tabela13[#All],3,FALSE)</f>
        <v>#N/A</v>
      </c>
      <c r="C952" s="2">
        <v>23</v>
      </c>
      <c r="D952" s="2" t="s">
        <v>349</v>
      </c>
      <c r="E952" s="2" t="s">
        <v>323</v>
      </c>
      <c r="F952" s="3">
        <v>975</v>
      </c>
    </row>
    <row r="953" spans="1:6" ht="30">
      <c r="A953" s="2" t="s">
        <v>86</v>
      </c>
      <c r="B953" s="2" t="e">
        <f>VLOOKUP(Tabela1[[#This Row],[Nº]],Tabela13[#All],3,FALSE)</f>
        <v>#N/A</v>
      </c>
      <c r="C953" s="2">
        <v>23</v>
      </c>
      <c r="D953" s="2" t="s">
        <v>349</v>
      </c>
      <c r="E953" s="2" t="s">
        <v>323</v>
      </c>
      <c r="F953" s="3">
        <v>1300</v>
      </c>
    </row>
    <row r="954" spans="1:6" ht="30">
      <c r="A954" s="2" t="s">
        <v>86</v>
      </c>
      <c r="B954" s="2" t="e">
        <f>VLOOKUP(Tabela1[[#This Row],[Nº]],Tabela13[#All],3,FALSE)</f>
        <v>#N/A</v>
      </c>
      <c r="C954" s="2">
        <v>23</v>
      </c>
      <c r="D954" s="2" t="s">
        <v>349</v>
      </c>
      <c r="E954" s="2" t="s">
        <v>323</v>
      </c>
      <c r="F954" s="3">
        <v>1040</v>
      </c>
    </row>
    <row r="955" spans="1:6" ht="30">
      <c r="A955" s="2" t="s">
        <v>86</v>
      </c>
      <c r="B955" s="2" t="e">
        <f>VLOOKUP(Tabela1[[#This Row],[Nº]],Tabela13[#All],3,FALSE)</f>
        <v>#N/A</v>
      </c>
      <c r="C955" s="2">
        <v>23</v>
      </c>
      <c r="D955" s="2" t="s">
        <v>349</v>
      </c>
      <c r="E955" s="2" t="s">
        <v>323</v>
      </c>
      <c r="F955" s="3">
        <v>1040</v>
      </c>
    </row>
    <row r="956" spans="1:6" ht="30">
      <c r="A956" s="2" t="s">
        <v>86</v>
      </c>
      <c r="B956" s="2" t="e">
        <f>VLOOKUP(Tabela1[[#This Row],[Nº]],Tabela13[#All],3,FALSE)</f>
        <v>#N/A</v>
      </c>
      <c r="C956" s="2">
        <v>23</v>
      </c>
      <c r="D956" s="2" t="s">
        <v>349</v>
      </c>
      <c r="E956" s="2" t="s">
        <v>323</v>
      </c>
      <c r="F956" s="3">
        <v>15253.32</v>
      </c>
    </row>
    <row r="957" spans="1:6" ht="30">
      <c r="A957" s="2" t="s">
        <v>86</v>
      </c>
      <c r="B957" s="2" t="e">
        <f>VLOOKUP(Tabela1[[#This Row],[Nº]],Tabela13[#All],3,FALSE)</f>
        <v>#N/A</v>
      </c>
      <c r="C957" s="2">
        <v>23</v>
      </c>
      <c r="D957" s="2" t="s">
        <v>349</v>
      </c>
      <c r="E957" s="2" t="s">
        <v>323</v>
      </c>
      <c r="F957" s="3">
        <v>3066.66</v>
      </c>
    </row>
    <row r="958" spans="1:6" ht="30">
      <c r="A958" s="2" t="s">
        <v>86</v>
      </c>
      <c r="B958" s="2" t="e">
        <f>VLOOKUP(Tabela1[[#This Row],[Nº]],Tabela13[#All],3,FALSE)</f>
        <v>#N/A</v>
      </c>
      <c r="C958" s="2">
        <v>23</v>
      </c>
      <c r="D958" s="2" t="s">
        <v>349</v>
      </c>
      <c r="E958" s="2" t="s">
        <v>323</v>
      </c>
      <c r="F958" s="3">
        <v>3066.66</v>
      </c>
    </row>
    <row r="959" spans="1:6" ht="30">
      <c r="A959" s="2" t="s">
        <v>86</v>
      </c>
      <c r="B959" s="2" t="e">
        <f>VLOOKUP(Tabela1[[#This Row],[Nº]],Tabela13[#All],3,FALSE)</f>
        <v>#N/A</v>
      </c>
      <c r="C959" s="2">
        <v>23</v>
      </c>
      <c r="D959" s="2" t="s">
        <v>349</v>
      </c>
      <c r="E959" s="2" t="s">
        <v>323</v>
      </c>
      <c r="F959" s="3">
        <v>1733.33</v>
      </c>
    </row>
    <row r="960" spans="1:6" ht="30">
      <c r="A960" s="2" t="s">
        <v>86</v>
      </c>
      <c r="B960" s="2" t="e">
        <f>VLOOKUP(Tabela1[[#This Row],[Nº]],Tabela13[#All],3,FALSE)</f>
        <v>#N/A</v>
      </c>
      <c r="C960" s="2">
        <v>23</v>
      </c>
      <c r="D960" s="2" t="s">
        <v>349</v>
      </c>
      <c r="E960" s="2" t="s">
        <v>323</v>
      </c>
      <c r="F960" s="3">
        <v>1533.33</v>
      </c>
    </row>
    <row r="961" spans="1:6" ht="30">
      <c r="A961" s="2" t="s">
        <v>86</v>
      </c>
      <c r="B961" s="2" t="e">
        <f>VLOOKUP(Tabela1[[#This Row],[Nº]],Tabela13[#All],3,FALSE)</f>
        <v>#N/A</v>
      </c>
      <c r="C961" s="2">
        <v>23</v>
      </c>
      <c r="D961" s="2" t="s">
        <v>349</v>
      </c>
      <c r="E961" s="2" t="s">
        <v>323</v>
      </c>
      <c r="F961" s="3">
        <v>1733.33</v>
      </c>
    </row>
    <row r="962" spans="1:6" ht="30">
      <c r="A962" s="2" t="s">
        <v>86</v>
      </c>
      <c r="B962" s="2" t="e">
        <f>VLOOKUP(Tabela1[[#This Row],[Nº]],Tabela13[#All],3,FALSE)</f>
        <v>#N/A</v>
      </c>
      <c r="C962" s="2">
        <v>23</v>
      </c>
      <c r="D962" s="2" t="s">
        <v>349</v>
      </c>
      <c r="E962" s="2" t="s">
        <v>323</v>
      </c>
      <c r="F962" s="3">
        <v>19066.66</v>
      </c>
    </row>
    <row r="963" spans="1:6" ht="30">
      <c r="A963" s="2" t="s">
        <v>86</v>
      </c>
      <c r="B963" s="2" t="e">
        <f>VLOOKUP(Tabela1[[#This Row],[Nº]],Tabela13[#All],3,FALSE)</f>
        <v>#N/A</v>
      </c>
      <c r="C963" s="2">
        <v>23</v>
      </c>
      <c r="D963" s="2" t="s">
        <v>349</v>
      </c>
      <c r="E963" s="2" t="s">
        <v>323</v>
      </c>
      <c r="F963" s="3">
        <v>3066.66</v>
      </c>
    </row>
    <row r="964" spans="1:6" ht="30">
      <c r="A964" s="2" t="s">
        <v>86</v>
      </c>
      <c r="B964" s="2" t="e">
        <f>VLOOKUP(Tabela1[[#This Row],[Nº]],Tabela13[#All],3,FALSE)</f>
        <v>#N/A</v>
      </c>
      <c r="C964" s="2">
        <v>23</v>
      </c>
      <c r="D964" s="2" t="s">
        <v>349</v>
      </c>
      <c r="E964" s="2" t="s">
        <v>323</v>
      </c>
      <c r="F964" s="3">
        <v>3466.66</v>
      </c>
    </row>
    <row r="965" spans="1:6" ht="30">
      <c r="A965" s="2" t="s">
        <v>86</v>
      </c>
      <c r="B965" s="2" t="e">
        <f>VLOOKUP(Tabela1[[#This Row],[Nº]],Tabela13[#All],3,FALSE)</f>
        <v>#N/A</v>
      </c>
      <c r="C965" s="2">
        <v>23</v>
      </c>
      <c r="D965" s="2" t="s">
        <v>349</v>
      </c>
      <c r="E965" s="2" t="s">
        <v>323</v>
      </c>
      <c r="F965" s="3">
        <v>10400</v>
      </c>
    </row>
    <row r="966" spans="1:6" ht="30">
      <c r="A966" s="2" t="s">
        <v>86</v>
      </c>
      <c r="B966" s="2" t="e">
        <f>VLOOKUP(Tabela1[[#This Row],[Nº]],Tabela13[#All],3,FALSE)</f>
        <v>#N/A</v>
      </c>
      <c r="C966" s="2">
        <v>23</v>
      </c>
      <c r="D966" s="2" t="s">
        <v>349</v>
      </c>
      <c r="E966" s="2" t="s">
        <v>323</v>
      </c>
      <c r="F966" s="3">
        <v>9200</v>
      </c>
    </row>
    <row r="967" spans="1:6" ht="30">
      <c r="A967" s="2" t="s">
        <v>86</v>
      </c>
      <c r="B967" s="2" t="e">
        <f>VLOOKUP(Tabela1[[#This Row],[Nº]],Tabela13[#All],3,FALSE)</f>
        <v>#N/A</v>
      </c>
      <c r="C967" s="2">
        <v>23</v>
      </c>
      <c r="D967" s="2" t="s">
        <v>349</v>
      </c>
      <c r="E967" s="2" t="s">
        <v>323</v>
      </c>
      <c r="F967" s="3">
        <v>10400</v>
      </c>
    </row>
    <row r="968" spans="1:6" ht="30">
      <c r="A968" s="2" t="s">
        <v>86</v>
      </c>
      <c r="B968" s="2" t="e">
        <f>VLOOKUP(Tabela1[[#This Row],[Nº]],Tabela13[#All],3,FALSE)</f>
        <v>#N/A</v>
      </c>
      <c r="C968" s="2">
        <v>23</v>
      </c>
      <c r="D968" s="2" t="s">
        <v>349</v>
      </c>
      <c r="E968" s="2" t="s">
        <v>323</v>
      </c>
      <c r="F968" s="3">
        <v>10400</v>
      </c>
    </row>
    <row r="969" spans="1:6" ht="30">
      <c r="A969" s="2" t="s">
        <v>86</v>
      </c>
      <c r="B969" s="2" t="e">
        <f>VLOOKUP(Tabela1[[#This Row],[Nº]],Tabela13[#All],3,FALSE)</f>
        <v>#N/A</v>
      </c>
      <c r="C969" s="2">
        <v>23</v>
      </c>
      <c r="D969" s="2" t="s">
        <v>349</v>
      </c>
      <c r="E969" s="2" t="s">
        <v>323</v>
      </c>
      <c r="F969" s="3">
        <v>10400</v>
      </c>
    </row>
    <row r="970" spans="1:6" ht="30">
      <c r="A970" s="2" t="s">
        <v>86</v>
      </c>
      <c r="B970" s="2" t="e">
        <f>VLOOKUP(Tabela1[[#This Row],[Nº]],Tabela13[#All],3,FALSE)</f>
        <v>#N/A</v>
      </c>
      <c r="C970" s="2">
        <v>23</v>
      </c>
      <c r="D970" s="2" t="s">
        <v>349</v>
      </c>
      <c r="E970" s="2" t="s">
        <v>323</v>
      </c>
      <c r="F970" s="3">
        <v>10400</v>
      </c>
    </row>
    <row r="971" spans="1:6" ht="30">
      <c r="A971" s="2" t="s">
        <v>86</v>
      </c>
      <c r="B971" s="2" t="e">
        <f>VLOOKUP(Tabela1[[#This Row],[Nº]],Tabela13[#All],3,FALSE)</f>
        <v>#N/A</v>
      </c>
      <c r="C971" s="2">
        <v>23</v>
      </c>
      <c r="D971" s="2" t="s">
        <v>349</v>
      </c>
      <c r="E971" s="2" t="s">
        <v>323</v>
      </c>
      <c r="F971" s="3">
        <v>10400</v>
      </c>
    </row>
    <row r="972" spans="1:6" ht="30">
      <c r="A972" s="2" t="s">
        <v>86</v>
      </c>
      <c r="B972" s="2" t="e">
        <f>VLOOKUP(Tabela1[[#This Row],[Nº]],Tabela13[#All],3,FALSE)</f>
        <v>#N/A</v>
      </c>
      <c r="C972" s="2">
        <v>23</v>
      </c>
      <c r="D972" s="2" t="s">
        <v>349</v>
      </c>
      <c r="E972" s="2" t="s">
        <v>323</v>
      </c>
      <c r="F972" s="3">
        <v>7600</v>
      </c>
    </row>
    <row r="973" spans="1:6" ht="30">
      <c r="A973" s="2" t="s">
        <v>86</v>
      </c>
      <c r="B973" s="2" t="e">
        <f>VLOOKUP(Tabela1[[#This Row],[Nº]],Tabela13[#All],3,FALSE)</f>
        <v>#N/A</v>
      </c>
      <c r="C973" s="2">
        <v>23</v>
      </c>
      <c r="D973" s="2" t="s">
        <v>349</v>
      </c>
      <c r="E973" s="2" t="s">
        <v>323</v>
      </c>
      <c r="F973" s="3">
        <v>10400</v>
      </c>
    </row>
    <row r="974" spans="1:6" ht="30">
      <c r="A974" s="2" t="s">
        <v>86</v>
      </c>
      <c r="B974" s="2" t="e">
        <f>VLOOKUP(Tabela1[[#This Row],[Nº]],Tabela13[#All],3,FALSE)</f>
        <v>#N/A</v>
      </c>
      <c r="C974" s="2">
        <v>23</v>
      </c>
      <c r="D974" s="2" t="s">
        <v>349</v>
      </c>
      <c r="E974" s="2" t="s">
        <v>323</v>
      </c>
      <c r="F974" s="3">
        <v>9200</v>
      </c>
    </row>
    <row r="975" spans="1:6" ht="30">
      <c r="A975" s="2" t="s">
        <v>86</v>
      </c>
      <c r="B975" s="2" t="e">
        <f>VLOOKUP(Tabela1[[#This Row],[Nº]],Tabela13[#All],3,FALSE)</f>
        <v>#N/A</v>
      </c>
      <c r="C975" s="2">
        <v>23</v>
      </c>
      <c r="D975" s="2" t="s">
        <v>349</v>
      </c>
      <c r="E975" s="2" t="s">
        <v>323</v>
      </c>
      <c r="F975" s="3">
        <v>10400</v>
      </c>
    </row>
    <row r="976" spans="1:6" ht="30">
      <c r="A976" s="2" t="s">
        <v>86</v>
      </c>
      <c r="B976" s="2" t="e">
        <f>VLOOKUP(Tabela1[[#This Row],[Nº]],Tabela13[#All],3,FALSE)</f>
        <v>#N/A</v>
      </c>
      <c r="C976" s="2">
        <v>23</v>
      </c>
      <c r="D976" s="2" t="s">
        <v>349</v>
      </c>
      <c r="E976" s="2" t="s">
        <v>323</v>
      </c>
      <c r="F976" s="3">
        <v>9200</v>
      </c>
    </row>
    <row r="977" spans="1:6" ht="30">
      <c r="A977" s="2" t="s">
        <v>86</v>
      </c>
      <c r="B977" s="2" t="e">
        <f>VLOOKUP(Tabela1[[#This Row],[Nº]],Tabela13[#All],3,FALSE)</f>
        <v>#N/A</v>
      </c>
      <c r="C977" s="2">
        <v>23</v>
      </c>
      <c r="D977" s="2" t="s">
        <v>349</v>
      </c>
      <c r="E977" s="2" t="s">
        <v>323</v>
      </c>
      <c r="F977" s="3">
        <v>7600</v>
      </c>
    </row>
    <row r="978" spans="1:6" ht="30">
      <c r="A978" s="2" t="s">
        <v>86</v>
      </c>
      <c r="B978" s="2" t="e">
        <f>VLOOKUP(Tabela1[[#This Row],[Nº]],Tabela13[#All],3,FALSE)</f>
        <v>#N/A</v>
      </c>
      <c r="C978" s="2">
        <v>23</v>
      </c>
      <c r="D978" s="2" t="s">
        <v>349</v>
      </c>
      <c r="E978" s="2" t="s">
        <v>323</v>
      </c>
      <c r="F978" s="3">
        <v>10400</v>
      </c>
    </row>
    <row r="979" spans="1:6" ht="30">
      <c r="A979" s="2" t="s">
        <v>86</v>
      </c>
      <c r="B979" s="2" t="e">
        <f>VLOOKUP(Tabela1[[#This Row],[Nº]],Tabela13[#All],3,FALSE)</f>
        <v>#N/A</v>
      </c>
      <c r="C979" s="2">
        <v>23</v>
      </c>
      <c r="D979" s="2" t="s">
        <v>349</v>
      </c>
      <c r="E979" s="2" t="s">
        <v>323</v>
      </c>
      <c r="F979" s="3">
        <v>7600</v>
      </c>
    </row>
    <row r="980" spans="1:6" ht="30">
      <c r="A980" s="2" t="s">
        <v>86</v>
      </c>
      <c r="B980" s="2" t="e">
        <f>VLOOKUP(Tabela1[[#This Row],[Nº]],Tabela13[#All],3,FALSE)</f>
        <v>#N/A</v>
      </c>
      <c r="C980" s="2">
        <v>23</v>
      </c>
      <c r="D980" s="2" t="s">
        <v>349</v>
      </c>
      <c r="E980" s="2" t="s">
        <v>323</v>
      </c>
      <c r="F980" s="3">
        <v>9200</v>
      </c>
    </row>
    <row r="981" spans="1:6" ht="30">
      <c r="A981" s="2" t="s">
        <v>86</v>
      </c>
      <c r="B981" s="2" t="e">
        <f>VLOOKUP(Tabela1[[#This Row],[Nº]],Tabela13[#All],3,FALSE)</f>
        <v>#N/A</v>
      </c>
      <c r="C981" s="2">
        <v>23</v>
      </c>
      <c r="D981" s="2" t="s">
        <v>349</v>
      </c>
      <c r="E981" s="2" t="s">
        <v>323</v>
      </c>
      <c r="F981" s="3">
        <v>7600</v>
      </c>
    </row>
    <row r="982" spans="1:6" ht="30">
      <c r="A982" s="2" t="s">
        <v>86</v>
      </c>
      <c r="B982" s="2" t="e">
        <f>VLOOKUP(Tabela1[[#This Row],[Nº]],Tabela13[#All],3,FALSE)</f>
        <v>#N/A</v>
      </c>
      <c r="C982" s="2">
        <v>23</v>
      </c>
      <c r="D982" s="2" t="s">
        <v>349</v>
      </c>
      <c r="E982" s="2" t="s">
        <v>323</v>
      </c>
      <c r="F982" s="3">
        <v>10400</v>
      </c>
    </row>
    <row r="983" spans="1:6" ht="30">
      <c r="A983" s="2" t="s">
        <v>86</v>
      </c>
      <c r="B983" s="2" t="e">
        <f>VLOOKUP(Tabela1[[#This Row],[Nº]],Tabela13[#All],3,FALSE)</f>
        <v>#N/A</v>
      </c>
      <c r="C983" s="2">
        <v>23</v>
      </c>
      <c r="D983" s="2" t="s">
        <v>349</v>
      </c>
      <c r="E983" s="2" t="s">
        <v>323</v>
      </c>
      <c r="F983" s="3">
        <v>9200</v>
      </c>
    </row>
    <row r="984" spans="1:6" ht="30">
      <c r="A984" s="2" t="s">
        <v>86</v>
      </c>
      <c r="B984" s="2" t="e">
        <f>VLOOKUP(Tabela1[[#This Row],[Nº]],Tabela13[#All],3,FALSE)</f>
        <v>#N/A</v>
      </c>
      <c r="C984" s="2">
        <v>23</v>
      </c>
      <c r="D984" s="2" t="s">
        <v>349</v>
      </c>
      <c r="E984" s="2" t="s">
        <v>323</v>
      </c>
      <c r="F984" s="3">
        <v>7600</v>
      </c>
    </row>
    <row r="985" spans="1:6" ht="30">
      <c r="A985" s="2" t="s">
        <v>86</v>
      </c>
      <c r="B985" s="2" t="e">
        <f>VLOOKUP(Tabela1[[#This Row],[Nº]],Tabela13[#All],3,FALSE)</f>
        <v>#N/A</v>
      </c>
      <c r="C985" s="2">
        <v>23</v>
      </c>
      <c r="D985" s="2" t="s">
        <v>349</v>
      </c>
      <c r="E985" s="2" t="s">
        <v>323</v>
      </c>
      <c r="F985" s="3">
        <v>9200</v>
      </c>
    </row>
    <row r="986" spans="1:6" ht="30">
      <c r="A986" s="2" t="s">
        <v>86</v>
      </c>
      <c r="B986" s="2" t="e">
        <f>VLOOKUP(Tabela1[[#This Row],[Nº]],Tabela13[#All],3,FALSE)</f>
        <v>#N/A</v>
      </c>
      <c r="C986" s="2">
        <v>23</v>
      </c>
      <c r="D986" s="2" t="s">
        <v>349</v>
      </c>
      <c r="E986" s="2" t="s">
        <v>323</v>
      </c>
      <c r="F986" s="3">
        <v>9200</v>
      </c>
    </row>
    <row r="987" spans="1:6" ht="30">
      <c r="A987" s="2" t="s">
        <v>86</v>
      </c>
      <c r="B987" s="2" t="e">
        <f>VLOOKUP(Tabela1[[#This Row],[Nº]],Tabela13[#All],3,FALSE)</f>
        <v>#N/A</v>
      </c>
      <c r="C987" s="2">
        <v>23</v>
      </c>
      <c r="D987" s="2" t="s">
        <v>349</v>
      </c>
      <c r="E987" s="2" t="s">
        <v>323</v>
      </c>
      <c r="F987" s="3">
        <v>7666.66</v>
      </c>
    </row>
    <row r="988" spans="1:6" ht="30">
      <c r="A988" s="2" t="s">
        <v>86</v>
      </c>
      <c r="B988" s="2" t="e">
        <f>VLOOKUP(Tabela1[[#This Row],[Nº]],Tabela13[#All],3,FALSE)</f>
        <v>#N/A</v>
      </c>
      <c r="C988" s="2">
        <v>23</v>
      </c>
      <c r="D988" s="2" t="s">
        <v>349</v>
      </c>
      <c r="E988" s="2" t="s">
        <v>323</v>
      </c>
      <c r="F988" s="3">
        <v>10400</v>
      </c>
    </row>
    <row r="989" spans="1:6" ht="30">
      <c r="A989" s="2" t="s">
        <v>86</v>
      </c>
      <c r="B989" s="2" t="e">
        <f>VLOOKUP(Tabela1[[#This Row],[Nº]],Tabela13[#All],3,FALSE)</f>
        <v>#N/A</v>
      </c>
      <c r="C989" s="2">
        <v>23</v>
      </c>
      <c r="D989" s="2" t="s">
        <v>349</v>
      </c>
      <c r="E989" s="2" t="s">
        <v>323</v>
      </c>
      <c r="F989" s="3">
        <v>7600</v>
      </c>
    </row>
    <row r="990" spans="1:6" ht="30">
      <c r="A990" s="2" t="s">
        <v>86</v>
      </c>
      <c r="B990" s="2" t="e">
        <f>VLOOKUP(Tabela1[[#This Row],[Nº]],Tabela13[#All],3,FALSE)</f>
        <v>#N/A</v>
      </c>
      <c r="C990" s="2">
        <v>23</v>
      </c>
      <c r="D990" s="2" t="s">
        <v>349</v>
      </c>
      <c r="E990" s="2" t="s">
        <v>323</v>
      </c>
      <c r="F990" s="3">
        <v>9200</v>
      </c>
    </row>
    <row r="991" spans="1:6" ht="30">
      <c r="A991" s="2" t="s">
        <v>86</v>
      </c>
      <c r="B991" s="2" t="e">
        <f>VLOOKUP(Tabela1[[#This Row],[Nº]],Tabela13[#All],3,FALSE)</f>
        <v>#N/A</v>
      </c>
      <c r="C991" s="2">
        <v>23</v>
      </c>
      <c r="D991" s="2" t="s">
        <v>349</v>
      </c>
      <c r="E991" s="2" t="s">
        <v>323</v>
      </c>
      <c r="F991" s="3">
        <v>9200</v>
      </c>
    </row>
    <row r="992" spans="1:6" ht="30">
      <c r="A992" s="2" t="s">
        <v>86</v>
      </c>
      <c r="B992" s="2" t="e">
        <f>VLOOKUP(Tabela1[[#This Row],[Nº]],Tabela13[#All],3,FALSE)</f>
        <v>#N/A</v>
      </c>
      <c r="C992" s="2">
        <v>23</v>
      </c>
      <c r="D992" s="2" t="s">
        <v>349</v>
      </c>
      <c r="E992" s="2" t="s">
        <v>341</v>
      </c>
      <c r="F992" s="3">
        <v>25000</v>
      </c>
    </row>
    <row r="993" spans="1:6" ht="30">
      <c r="A993" s="2" t="s">
        <v>86</v>
      </c>
      <c r="B993" s="2" t="e">
        <f>VLOOKUP(Tabela1[[#This Row],[Nº]],Tabela13[#All],3,FALSE)</f>
        <v>#N/A</v>
      </c>
      <c r="C993" s="2">
        <v>23</v>
      </c>
      <c r="D993" s="2" t="s">
        <v>349</v>
      </c>
      <c r="E993" s="2" t="s">
        <v>341</v>
      </c>
      <c r="F993" s="3">
        <v>19200</v>
      </c>
    </row>
    <row r="994" spans="1:6" ht="30">
      <c r="A994" s="2" t="s">
        <v>86</v>
      </c>
      <c r="B994" s="2" t="e">
        <f>VLOOKUP(Tabela1[[#This Row],[Nº]],Tabela13[#All],3,FALSE)</f>
        <v>#N/A</v>
      </c>
      <c r="C994" s="2">
        <v>23</v>
      </c>
      <c r="D994" s="2" t="s">
        <v>349</v>
      </c>
      <c r="E994" s="2" t="s">
        <v>341</v>
      </c>
      <c r="F994" s="3">
        <v>7800</v>
      </c>
    </row>
    <row r="995" spans="1:6" ht="30">
      <c r="A995" s="2" t="s">
        <v>86</v>
      </c>
      <c r="B995" s="2" t="e">
        <f>VLOOKUP(Tabela1[[#This Row],[Nº]],Tabela13[#All],3,FALSE)</f>
        <v>#N/A</v>
      </c>
      <c r="C995" s="2">
        <v>23</v>
      </c>
      <c r="D995" s="2" t="s">
        <v>349</v>
      </c>
      <c r="E995" s="2" t="s">
        <v>341</v>
      </c>
      <c r="F995" s="3">
        <v>5850</v>
      </c>
    </row>
    <row r="996" spans="1:6" ht="30">
      <c r="A996" s="2" t="s">
        <v>86</v>
      </c>
      <c r="B996" s="2" t="e">
        <f>VLOOKUP(Tabela1[[#This Row],[Nº]],Tabela13[#All],3,FALSE)</f>
        <v>#N/A</v>
      </c>
      <c r="C996" s="2">
        <v>23</v>
      </c>
      <c r="D996" s="2" t="s">
        <v>349</v>
      </c>
      <c r="E996" s="2" t="s">
        <v>341</v>
      </c>
      <c r="F996" s="3">
        <v>1950</v>
      </c>
    </row>
    <row r="997" spans="1:6" ht="30">
      <c r="A997" s="2" t="s">
        <v>86</v>
      </c>
      <c r="B997" s="2" t="e">
        <f>VLOOKUP(Tabela1[[#This Row],[Nº]],Tabela13[#All],3,FALSE)</f>
        <v>#N/A</v>
      </c>
      <c r="C997" s="2">
        <v>23</v>
      </c>
      <c r="D997" s="2" t="s">
        <v>349</v>
      </c>
      <c r="E997" s="2" t="s">
        <v>341</v>
      </c>
      <c r="F997" s="3">
        <v>21666.66</v>
      </c>
    </row>
    <row r="998" spans="1:6" ht="30">
      <c r="A998" s="2" t="s">
        <v>86</v>
      </c>
      <c r="B998" s="2" t="e">
        <f>VLOOKUP(Tabela1[[#This Row],[Nº]],Tabela13[#All],3,FALSE)</f>
        <v>#N/A</v>
      </c>
      <c r="C998" s="2">
        <v>23</v>
      </c>
      <c r="D998" s="2" t="s">
        <v>349</v>
      </c>
      <c r="E998" s="2" t="s">
        <v>341</v>
      </c>
      <c r="F998" s="3">
        <v>15600</v>
      </c>
    </row>
    <row r="999" spans="1:6" ht="30">
      <c r="A999" s="2" t="s">
        <v>86</v>
      </c>
      <c r="B999" s="2" t="e">
        <f>VLOOKUP(Tabela1[[#This Row],[Nº]],Tabela13[#All],3,FALSE)</f>
        <v>#N/A</v>
      </c>
      <c r="C999" s="2">
        <v>23</v>
      </c>
      <c r="D999" s="2" t="s">
        <v>349</v>
      </c>
      <c r="E999" s="2" t="s">
        <v>341</v>
      </c>
      <c r="F999" s="3">
        <v>15600</v>
      </c>
    </row>
    <row r="1000" spans="1:6" ht="30">
      <c r="A1000" s="2" t="s">
        <v>86</v>
      </c>
      <c r="B1000" s="2" t="e">
        <f>VLOOKUP(Tabela1[[#This Row],[Nº]],Tabela13[#All],3,FALSE)</f>
        <v>#N/A</v>
      </c>
      <c r="C1000" s="2">
        <v>23</v>
      </c>
      <c r="D1000" s="2" t="s">
        <v>349</v>
      </c>
      <c r="E1000" s="2" t="s">
        <v>341</v>
      </c>
      <c r="F1000" s="3">
        <v>2300</v>
      </c>
    </row>
    <row r="1001" spans="1:6" ht="30">
      <c r="A1001" s="2" t="s">
        <v>86</v>
      </c>
      <c r="B1001" s="2" t="e">
        <f>VLOOKUP(Tabela1[[#This Row],[Nº]],Tabela13[#All],3,FALSE)</f>
        <v>#N/A</v>
      </c>
      <c r="C1001" s="2">
        <v>23</v>
      </c>
      <c r="D1001" s="2" t="s">
        <v>349</v>
      </c>
      <c r="E1001" s="2" t="s">
        <v>341</v>
      </c>
      <c r="F1001" s="3">
        <v>15600</v>
      </c>
    </row>
    <row r="1002" spans="1:6" ht="30">
      <c r="A1002" s="2" t="s">
        <v>86</v>
      </c>
      <c r="B1002" s="2" t="e">
        <f>VLOOKUP(Tabela1[[#This Row],[Nº]],Tabela13[#All],3,FALSE)</f>
        <v>#N/A</v>
      </c>
      <c r="C1002" s="2">
        <v>23</v>
      </c>
      <c r="D1002" s="2" t="s">
        <v>349</v>
      </c>
      <c r="E1002" s="2" t="s">
        <v>341</v>
      </c>
      <c r="F1002" s="3">
        <v>6500</v>
      </c>
    </row>
    <row r="1003" spans="1:6" ht="30">
      <c r="A1003" s="2" t="s">
        <v>86</v>
      </c>
      <c r="B1003" s="2" t="e">
        <f>VLOOKUP(Tabela1[[#This Row],[Nº]],Tabela13[#All],3,FALSE)</f>
        <v>#N/A</v>
      </c>
      <c r="C1003" s="2">
        <v>23</v>
      </c>
      <c r="D1003" s="2" t="s">
        <v>349</v>
      </c>
      <c r="E1003" s="2" t="s">
        <v>341</v>
      </c>
      <c r="F1003" s="3">
        <v>38333.33</v>
      </c>
    </row>
    <row r="1004" spans="1:6" ht="30">
      <c r="A1004" s="2" t="s">
        <v>86</v>
      </c>
      <c r="B1004" s="2" t="e">
        <f>VLOOKUP(Tabela1[[#This Row],[Nº]],Tabela13[#All],3,FALSE)</f>
        <v>#N/A</v>
      </c>
      <c r="C1004" s="2">
        <v>23</v>
      </c>
      <c r="D1004" s="2" t="s">
        <v>349</v>
      </c>
      <c r="E1004" s="2" t="s">
        <v>341</v>
      </c>
      <c r="F1004" s="3">
        <v>15253.32</v>
      </c>
    </row>
    <row r="1005" spans="1:6" ht="30">
      <c r="A1005" s="2" t="s">
        <v>86</v>
      </c>
      <c r="B1005" s="2" t="e">
        <f>VLOOKUP(Tabela1[[#This Row],[Nº]],Tabela13[#All],3,FALSE)</f>
        <v>#N/A</v>
      </c>
      <c r="C1005" s="2">
        <v>23</v>
      </c>
      <c r="D1005" s="2" t="s">
        <v>349</v>
      </c>
      <c r="E1005" s="2" t="s">
        <v>341</v>
      </c>
      <c r="F1005" s="3">
        <v>12480</v>
      </c>
    </row>
    <row r="1006" spans="1:6" ht="30">
      <c r="A1006" s="2" t="s">
        <v>86</v>
      </c>
      <c r="B1006" s="2" t="e">
        <f>VLOOKUP(Tabela1[[#This Row],[Nº]],Tabela13[#All],3,FALSE)</f>
        <v>#N/A</v>
      </c>
      <c r="C1006" s="2">
        <v>23</v>
      </c>
      <c r="D1006" s="2" t="s">
        <v>349</v>
      </c>
      <c r="E1006" s="2" t="s">
        <v>341</v>
      </c>
      <c r="F1006" s="3">
        <v>19066.66</v>
      </c>
    </row>
    <row r="1007" spans="1:6" ht="30">
      <c r="A1007" s="2" t="s">
        <v>86</v>
      </c>
      <c r="B1007" s="2" t="e">
        <f>VLOOKUP(Tabela1[[#This Row],[Nº]],Tabela13[#All],3,FALSE)</f>
        <v>#N/A</v>
      </c>
      <c r="C1007" s="2">
        <v>23</v>
      </c>
      <c r="D1007" s="2" t="s">
        <v>349</v>
      </c>
      <c r="E1007" s="2" t="s">
        <v>341</v>
      </c>
      <c r="F1007" s="3">
        <v>41600</v>
      </c>
    </row>
    <row r="1008" spans="1:6" ht="30">
      <c r="A1008" s="2" t="s">
        <v>86</v>
      </c>
      <c r="B1008" s="2" t="e">
        <f>VLOOKUP(Tabela1[[#This Row],[Nº]],Tabela13[#All],3,FALSE)</f>
        <v>#N/A</v>
      </c>
      <c r="C1008" s="2">
        <v>23</v>
      </c>
      <c r="D1008" s="2" t="s">
        <v>349</v>
      </c>
      <c r="E1008" s="2" t="s">
        <v>341</v>
      </c>
      <c r="F1008" s="3">
        <v>17333.330000000002</v>
      </c>
    </row>
    <row r="1009" spans="1:6" ht="30">
      <c r="A1009" s="2" t="s">
        <v>86</v>
      </c>
      <c r="B1009" s="2" t="e">
        <f>VLOOKUP(Tabela1[[#This Row],[Nº]],Tabela13[#All],3,FALSE)</f>
        <v>#N/A</v>
      </c>
      <c r="C1009" s="2">
        <v>23</v>
      </c>
      <c r="D1009" s="2" t="s">
        <v>349</v>
      </c>
      <c r="E1009" s="2" t="s">
        <v>341</v>
      </c>
      <c r="F1009" s="3">
        <v>20800</v>
      </c>
    </row>
    <row r="1010" spans="1:6" ht="30">
      <c r="A1010" s="2" t="s">
        <v>86</v>
      </c>
      <c r="B1010" s="2" t="e">
        <f>VLOOKUP(Tabela1[[#This Row],[Nº]],Tabela13[#All],3,FALSE)</f>
        <v>#N/A</v>
      </c>
      <c r="C1010" s="2">
        <v>23</v>
      </c>
      <c r="D1010" s="2" t="s">
        <v>349</v>
      </c>
      <c r="E1010" s="2" t="s">
        <v>341</v>
      </c>
      <c r="F1010" s="3">
        <v>21450</v>
      </c>
    </row>
    <row r="1011" spans="1:6" ht="30">
      <c r="A1011" s="2" t="s">
        <v>86</v>
      </c>
      <c r="B1011" s="2" t="e">
        <f>VLOOKUP(Tabela1[[#This Row],[Nº]],Tabela13[#All],3,FALSE)</f>
        <v>#N/A</v>
      </c>
      <c r="C1011" s="2">
        <v>23</v>
      </c>
      <c r="D1011" s="2" t="s">
        <v>349</v>
      </c>
      <c r="E1011" s="2" t="s">
        <v>341</v>
      </c>
      <c r="F1011" s="3">
        <v>14000</v>
      </c>
    </row>
    <row r="1012" spans="1:6" ht="30">
      <c r="A1012" s="2" t="s">
        <v>86</v>
      </c>
      <c r="B1012" s="2" t="e">
        <f>VLOOKUP(Tabela1[[#This Row],[Nº]],Tabela13[#All],3,FALSE)</f>
        <v>#N/A</v>
      </c>
      <c r="C1012" s="2">
        <v>23</v>
      </c>
      <c r="D1012" s="2" t="s">
        <v>349</v>
      </c>
      <c r="E1012" s="2" t="s">
        <v>341</v>
      </c>
      <c r="F1012" s="3">
        <v>24150</v>
      </c>
    </row>
    <row r="1013" spans="1:6" ht="30">
      <c r="A1013" s="2" t="s">
        <v>86</v>
      </c>
      <c r="B1013" s="2" t="e">
        <f>VLOOKUP(Tabela1[[#This Row],[Nº]],Tabela13[#All],3,FALSE)</f>
        <v>#N/A</v>
      </c>
      <c r="C1013" s="2">
        <v>23</v>
      </c>
      <c r="D1013" s="2" t="s">
        <v>349</v>
      </c>
      <c r="E1013" s="2" t="s">
        <v>341</v>
      </c>
      <c r="F1013" s="3">
        <v>12000</v>
      </c>
    </row>
    <row r="1014" spans="1:6" ht="30">
      <c r="A1014" s="2" t="s">
        <v>86</v>
      </c>
      <c r="B1014" s="2" t="e">
        <f>VLOOKUP(Tabela1[[#This Row],[Nº]],Tabela13[#All],3,FALSE)</f>
        <v>#N/A</v>
      </c>
      <c r="C1014" s="2">
        <v>23</v>
      </c>
      <c r="D1014" s="2" t="s">
        <v>349</v>
      </c>
      <c r="E1014" s="2" t="s">
        <v>324</v>
      </c>
      <c r="F1014" s="3">
        <v>177770.8</v>
      </c>
    </row>
    <row r="1015" spans="1:6" ht="30">
      <c r="A1015" s="2" t="s">
        <v>86</v>
      </c>
      <c r="B1015" s="2" t="e">
        <f>VLOOKUP(Tabela1[[#This Row],[Nº]],Tabela13[#All],3,FALSE)</f>
        <v>#N/A</v>
      </c>
      <c r="C1015" s="2">
        <v>23</v>
      </c>
      <c r="D1015" s="2" t="s">
        <v>349</v>
      </c>
      <c r="E1015" s="2" t="s">
        <v>345</v>
      </c>
      <c r="F1015" s="3">
        <v>9670</v>
      </c>
    </row>
    <row r="1016" spans="1:6" ht="30">
      <c r="A1016" s="2" t="s">
        <v>86</v>
      </c>
      <c r="B1016" s="2" t="e">
        <f>VLOOKUP(Tabela1[[#This Row],[Nº]],Tabela13[#All],3,FALSE)</f>
        <v>#N/A</v>
      </c>
      <c r="C1016" s="2">
        <v>23</v>
      </c>
      <c r="D1016" s="2" t="s">
        <v>349</v>
      </c>
      <c r="E1016" s="2" t="s">
        <v>345</v>
      </c>
      <c r="F1016" s="3">
        <v>5234342.6399999997</v>
      </c>
    </row>
    <row r="1017" spans="1:6" ht="30">
      <c r="A1017" s="2" t="s">
        <v>86</v>
      </c>
      <c r="B1017" s="2" t="e">
        <f>VLOOKUP(Tabela1[[#This Row],[Nº]],Tabela13[#All],3,FALSE)</f>
        <v>#N/A</v>
      </c>
      <c r="C1017" s="2">
        <v>23</v>
      </c>
      <c r="D1017" s="2" t="s">
        <v>349</v>
      </c>
      <c r="E1017" s="2" t="s">
        <v>345</v>
      </c>
      <c r="F1017" s="3">
        <v>8002478.0599999996</v>
      </c>
    </row>
    <row r="1018" spans="1:6" ht="30">
      <c r="A1018" s="2" t="s">
        <v>86</v>
      </c>
      <c r="B1018" s="2" t="e">
        <f>VLOOKUP(Tabela1[[#This Row],[Nº]],Tabela13[#All],3,FALSE)</f>
        <v>#N/A</v>
      </c>
      <c r="C1018" s="2">
        <v>23</v>
      </c>
      <c r="D1018" s="2" t="s">
        <v>349</v>
      </c>
      <c r="E1018" s="2" t="s">
        <v>345</v>
      </c>
      <c r="F1018" s="3">
        <v>0</v>
      </c>
    </row>
    <row r="1019" spans="1:6" ht="30">
      <c r="A1019" s="2" t="s">
        <v>86</v>
      </c>
      <c r="B1019" s="2" t="e">
        <f>VLOOKUP(Tabela1[[#This Row],[Nº]],Tabela13[#All],3,FALSE)</f>
        <v>#N/A</v>
      </c>
      <c r="C1019" s="2">
        <v>23</v>
      </c>
      <c r="D1019" s="2" t="s">
        <v>349</v>
      </c>
      <c r="E1019" s="2" t="s">
        <v>345</v>
      </c>
      <c r="F1019" s="3">
        <v>5225187.87</v>
      </c>
    </row>
    <row r="1020" spans="1:6" ht="30">
      <c r="A1020" s="2" t="s">
        <v>86</v>
      </c>
      <c r="B1020" s="2" t="e">
        <f>VLOOKUP(Tabela1[[#This Row],[Nº]],Tabela13[#All],3,FALSE)</f>
        <v>#N/A</v>
      </c>
      <c r="C1020" s="2">
        <v>23</v>
      </c>
      <c r="D1020" s="2" t="s">
        <v>349</v>
      </c>
      <c r="E1020" s="2" t="s">
        <v>345</v>
      </c>
      <c r="F1020" s="3">
        <v>6038944.0999999996</v>
      </c>
    </row>
    <row r="1021" spans="1:6" ht="30">
      <c r="A1021" s="2" t="s">
        <v>86</v>
      </c>
      <c r="B1021" s="2" t="e">
        <f>VLOOKUP(Tabela1[[#This Row],[Nº]],Tabela13[#All],3,FALSE)</f>
        <v>#N/A</v>
      </c>
      <c r="C1021" s="2">
        <v>23</v>
      </c>
      <c r="D1021" s="2" t="s">
        <v>349</v>
      </c>
      <c r="E1021" s="2" t="s">
        <v>345</v>
      </c>
      <c r="F1021" s="3">
        <v>0</v>
      </c>
    </row>
    <row r="1022" spans="1:6" ht="30">
      <c r="A1022" s="2" t="s">
        <v>86</v>
      </c>
      <c r="B1022" s="2" t="e">
        <f>VLOOKUP(Tabela1[[#This Row],[Nº]],Tabela13[#All],3,FALSE)</f>
        <v>#N/A</v>
      </c>
      <c r="C1022" s="2">
        <v>23</v>
      </c>
      <c r="D1022" s="2" t="s">
        <v>349</v>
      </c>
      <c r="E1022" s="2" t="s">
        <v>345</v>
      </c>
      <c r="F1022" s="3">
        <v>2459204.21</v>
      </c>
    </row>
    <row r="1023" spans="1:6" ht="30">
      <c r="A1023" s="2" t="s">
        <v>86</v>
      </c>
      <c r="B1023" s="2" t="e">
        <f>VLOOKUP(Tabela1[[#This Row],[Nº]],Tabela13[#All],3,FALSE)</f>
        <v>#N/A</v>
      </c>
      <c r="C1023" s="2">
        <v>23</v>
      </c>
      <c r="D1023" s="2" t="s">
        <v>349</v>
      </c>
      <c r="E1023" s="2" t="s">
        <v>345</v>
      </c>
      <c r="F1023" s="3">
        <v>0</v>
      </c>
    </row>
    <row r="1024" spans="1:6" ht="30">
      <c r="A1024" s="2" t="s">
        <v>86</v>
      </c>
      <c r="B1024" s="2" t="e">
        <f>VLOOKUP(Tabela1[[#This Row],[Nº]],Tabela13[#All],3,FALSE)</f>
        <v>#N/A</v>
      </c>
      <c r="C1024" s="2">
        <v>23</v>
      </c>
      <c r="D1024" s="2" t="s">
        <v>349</v>
      </c>
      <c r="E1024" s="2" t="s">
        <v>345</v>
      </c>
      <c r="F1024" s="3">
        <v>0</v>
      </c>
    </row>
    <row r="1025" spans="1:6" ht="30">
      <c r="A1025" s="2" t="s">
        <v>86</v>
      </c>
      <c r="B1025" s="2" t="e">
        <f>VLOOKUP(Tabela1[[#This Row],[Nº]],Tabela13[#All],3,FALSE)</f>
        <v>#N/A</v>
      </c>
      <c r="C1025" s="2">
        <v>23</v>
      </c>
      <c r="D1025" s="2" t="s">
        <v>349</v>
      </c>
      <c r="E1025" s="2" t="s">
        <v>345</v>
      </c>
      <c r="F1025" s="3">
        <v>8663.32</v>
      </c>
    </row>
    <row r="1026" spans="1:6" ht="30">
      <c r="A1026" s="2" t="s">
        <v>86</v>
      </c>
      <c r="B1026" s="2" t="e">
        <f>VLOOKUP(Tabela1[[#This Row],[Nº]],Tabela13[#All],3,FALSE)</f>
        <v>#N/A</v>
      </c>
      <c r="C1026" s="2">
        <v>23</v>
      </c>
      <c r="D1026" s="2" t="s">
        <v>349</v>
      </c>
      <c r="E1026" s="2" t="s">
        <v>346</v>
      </c>
      <c r="F1026" s="3">
        <v>7107490.25</v>
      </c>
    </row>
    <row r="1027" spans="1:6" ht="30">
      <c r="A1027" s="2" t="s">
        <v>86</v>
      </c>
      <c r="B1027" s="2" t="e">
        <f>VLOOKUP(Tabela1[[#This Row],[Nº]],Tabela13[#All],3,FALSE)</f>
        <v>#N/A</v>
      </c>
      <c r="C1027" s="2">
        <v>23</v>
      </c>
      <c r="D1027" s="2" t="s">
        <v>349</v>
      </c>
      <c r="E1027" s="2" t="s">
        <v>346</v>
      </c>
      <c r="F1027" s="3">
        <v>750134.81</v>
      </c>
    </row>
    <row r="1028" spans="1:6" ht="30">
      <c r="A1028" s="2" t="s">
        <v>86</v>
      </c>
      <c r="B1028" s="2" t="e">
        <f>VLOOKUP(Tabela1[[#This Row],[Nº]],Tabela13[#All],3,FALSE)</f>
        <v>#N/A</v>
      </c>
      <c r="C1028" s="2">
        <v>23</v>
      </c>
      <c r="D1028" s="2" t="s">
        <v>349</v>
      </c>
      <c r="E1028" s="2" t="s">
        <v>346</v>
      </c>
      <c r="F1028" s="3">
        <v>11455535.41</v>
      </c>
    </row>
    <row r="1029" spans="1:6" ht="30">
      <c r="A1029" s="2" t="s">
        <v>86</v>
      </c>
      <c r="B1029" s="2" t="e">
        <f>VLOOKUP(Tabela1[[#This Row],[Nº]],Tabela13[#All],3,FALSE)</f>
        <v>#N/A</v>
      </c>
      <c r="C1029" s="2">
        <v>23</v>
      </c>
      <c r="D1029" s="2" t="s">
        <v>349</v>
      </c>
      <c r="E1029" s="2" t="s">
        <v>346</v>
      </c>
      <c r="F1029" s="3">
        <v>4155616.36</v>
      </c>
    </row>
    <row r="1030" spans="1:6" ht="30">
      <c r="A1030" s="2" t="s">
        <v>86</v>
      </c>
      <c r="B1030" s="2" t="e">
        <f>VLOOKUP(Tabela1[[#This Row],[Nº]],Tabela13[#All],3,FALSE)</f>
        <v>#N/A</v>
      </c>
      <c r="C1030" s="2">
        <v>23</v>
      </c>
      <c r="D1030" s="2" t="s">
        <v>349</v>
      </c>
      <c r="E1030" s="2" t="s">
        <v>346</v>
      </c>
      <c r="F1030" s="3">
        <v>15167909.720000001</v>
      </c>
    </row>
    <row r="1031" spans="1:6" ht="30">
      <c r="A1031" s="2" t="s">
        <v>86</v>
      </c>
      <c r="B1031" s="2" t="e">
        <f>VLOOKUP(Tabela1[[#This Row],[Nº]],Tabela13[#All],3,FALSE)</f>
        <v>#N/A</v>
      </c>
      <c r="C1031" s="2">
        <v>23</v>
      </c>
      <c r="D1031" s="2" t="s">
        <v>349</v>
      </c>
      <c r="E1031" s="2" t="s">
        <v>346</v>
      </c>
      <c r="F1031" s="3">
        <v>1298220.8400000001</v>
      </c>
    </row>
    <row r="1032" spans="1:6" ht="30">
      <c r="A1032" s="2" t="s">
        <v>86</v>
      </c>
      <c r="B1032" s="2" t="e">
        <f>VLOOKUP(Tabela1[[#This Row],[Nº]],Tabela13[#All],3,FALSE)</f>
        <v>#N/A</v>
      </c>
      <c r="C1032" s="2">
        <v>23</v>
      </c>
      <c r="D1032" s="2" t="s">
        <v>349</v>
      </c>
      <c r="E1032" s="2" t="s">
        <v>347</v>
      </c>
      <c r="F1032" s="3">
        <v>11917490.26</v>
      </c>
    </row>
    <row r="1033" spans="1:6" ht="30">
      <c r="A1033" s="2" t="s">
        <v>86</v>
      </c>
      <c r="B1033" s="2" t="e">
        <f>VLOOKUP(Tabela1[[#This Row],[Nº]],Tabela13[#All],3,FALSE)</f>
        <v>#N/A</v>
      </c>
      <c r="C1033" s="2">
        <v>23</v>
      </c>
      <c r="D1033" s="2" t="s">
        <v>349</v>
      </c>
      <c r="E1033" s="2" t="s">
        <v>347</v>
      </c>
      <c r="F1033" s="3">
        <v>3663931.79</v>
      </c>
    </row>
    <row r="1034" spans="1:6" ht="30">
      <c r="A1034" s="2" t="s">
        <v>86</v>
      </c>
      <c r="B1034" s="2" t="e">
        <f>VLOOKUP(Tabela1[[#This Row],[Nº]],Tabela13[#All],3,FALSE)</f>
        <v>#N/A</v>
      </c>
      <c r="C1034" s="2">
        <v>23</v>
      </c>
      <c r="D1034" s="2" t="s">
        <v>349</v>
      </c>
      <c r="E1034" s="2" t="s">
        <v>347</v>
      </c>
      <c r="F1034" s="3">
        <v>27000</v>
      </c>
    </row>
    <row r="1035" spans="1:6" ht="30">
      <c r="A1035" s="2" t="s">
        <v>86</v>
      </c>
      <c r="B1035" s="2" t="e">
        <f>VLOOKUP(Tabela1[[#This Row],[Nº]],Tabela13[#All],3,FALSE)</f>
        <v>#N/A</v>
      </c>
      <c r="C1035" s="2">
        <v>23</v>
      </c>
      <c r="D1035" s="2" t="s">
        <v>349</v>
      </c>
      <c r="E1035" s="2" t="s">
        <v>347</v>
      </c>
      <c r="F1035" s="3">
        <v>5193222.0999999996</v>
      </c>
    </row>
    <row r="1036" spans="1:6" ht="30">
      <c r="A1036" s="2" t="s">
        <v>86</v>
      </c>
      <c r="B1036" s="2" t="e">
        <f>VLOOKUP(Tabela1[[#This Row],[Nº]],Tabela13[#All],3,FALSE)</f>
        <v>#N/A</v>
      </c>
      <c r="C1036" s="2">
        <v>23</v>
      </c>
      <c r="D1036" s="2" t="s">
        <v>349</v>
      </c>
      <c r="E1036" s="2" t="s">
        <v>347</v>
      </c>
      <c r="F1036" s="3">
        <v>288743.38</v>
      </c>
    </row>
    <row r="1037" spans="1:6" ht="30">
      <c r="A1037" s="2" t="s">
        <v>86</v>
      </c>
      <c r="B1037" s="2" t="e">
        <f>VLOOKUP(Tabela1[[#This Row],[Nº]],Tabela13[#All],3,FALSE)</f>
        <v>#N/A</v>
      </c>
      <c r="C1037" s="2">
        <v>23</v>
      </c>
      <c r="D1037" s="2" t="s">
        <v>349</v>
      </c>
      <c r="E1037" s="2" t="s">
        <v>347</v>
      </c>
      <c r="F1037" s="3">
        <v>0</v>
      </c>
    </row>
    <row r="1038" spans="1:6" ht="30">
      <c r="A1038" s="2" t="s">
        <v>86</v>
      </c>
      <c r="B1038" s="2" t="e">
        <f>VLOOKUP(Tabela1[[#This Row],[Nº]],Tabela13[#All],3,FALSE)</f>
        <v>#N/A</v>
      </c>
      <c r="C1038" s="2">
        <v>23</v>
      </c>
      <c r="D1038" s="2" t="s">
        <v>349</v>
      </c>
      <c r="E1038" s="2" t="s">
        <v>347</v>
      </c>
      <c r="F1038" s="3">
        <v>640020.02</v>
      </c>
    </row>
    <row r="1039" spans="1:6" ht="30">
      <c r="A1039" s="2" t="s">
        <v>86</v>
      </c>
      <c r="B1039" s="2" t="e">
        <f>VLOOKUP(Tabela1[[#This Row],[Nº]],Tabela13[#All],3,FALSE)</f>
        <v>#N/A</v>
      </c>
      <c r="C1039" s="2">
        <v>23</v>
      </c>
      <c r="D1039" s="2" t="s">
        <v>349</v>
      </c>
      <c r="E1039" s="2" t="s">
        <v>348</v>
      </c>
      <c r="F1039" s="3">
        <v>15844.26</v>
      </c>
    </row>
    <row r="1040" spans="1:6" ht="30">
      <c r="A1040" s="2" t="s">
        <v>86</v>
      </c>
      <c r="B1040" s="2" t="e">
        <f>VLOOKUP(Tabela1[[#This Row],[Nº]],Tabela13[#All],3,FALSE)</f>
        <v>#N/A</v>
      </c>
      <c r="C1040" s="2">
        <v>23</v>
      </c>
      <c r="D1040" s="2" t="s">
        <v>349</v>
      </c>
      <c r="E1040" s="2" t="s">
        <v>348</v>
      </c>
      <c r="F1040" s="3">
        <v>0</v>
      </c>
    </row>
    <row r="1041" spans="1:6" ht="30">
      <c r="A1041" s="2" t="s">
        <v>86</v>
      </c>
      <c r="B1041" s="2" t="e">
        <f>VLOOKUP(Tabela1[[#This Row],[Nº]],Tabela13[#All],3,FALSE)</f>
        <v>#N/A</v>
      </c>
      <c r="C1041" s="2">
        <v>23</v>
      </c>
      <c r="D1041" s="2" t="s">
        <v>349</v>
      </c>
      <c r="E1041" s="2" t="s">
        <v>351</v>
      </c>
      <c r="F1041" s="3">
        <v>1109321.94</v>
      </c>
    </row>
    <row r="1042" spans="1:6" ht="30">
      <c r="A1042" s="2" t="s">
        <v>86</v>
      </c>
      <c r="B1042" s="2" t="e">
        <f>VLOOKUP(Tabela1[[#This Row],[Nº]],Tabela13[#All],3,FALSE)</f>
        <v>#N/A</v>
      </c>
      <c r="C1042" s="2">
        <v>23</v>
      </c>
      <c r="D1042" s="2" t="s">
        <v>349</v>
      </c>
      <c r="E1042" s="2" t="s">
        <v>351</v>
      </c>
      <c r="F1042" s="3">
        <v>0</v>
      </c>
    </row>
    <row r="1043" spans="1:6" ht="30">
      <c r="A1043" s="2" t="s">
        <v>86</v>
      </c>
      <c r="B1043" s="2" t="e">
        <f>VLOOKUP(Tabela1[[#This Row],[Nº]],Tabela13[#All],3,FALSE)</f>
        <v>#N/A</v>
      </c>
      <c r="C1043" s="2">
        <v>23</v>
      </c>
      <c r="D1043" s="2" t="s">
        <v>349</v>
      </c>
      <c r="E1043" s="2" t="s">
        <v>352</v>
      </c>
      <c r="F1043" s="3">
        <v>19107884.559999999</v>
      </c>
    </row>
    <row r="1044" spans="1:6" ht="30">
      <c r="A1044" s="2" t="s">
        <v>86</v>
      </c>
      <c r="B1044" s="2" t="e">
        <f>VLOOKUP(Tabela1[[#This Row],[Nº]],Tabela13[#All],3,FALSE)</f>
        <v>#N/A</v>
      </c>
      <c r="C1044" s="2">
        <v>23</v>
      </c>
      <c r="D1044" s="2" t="s">
        <v>349</v>
      </c>
      <c r="E1044" s="2" t="s">
        <v>352</v>
      </c>
      <c r="F1044" s="3">
        <v>0</v>
      </c>
    </row>
    <row r="1045" spans="1:6" ht="30">
      <c r="A1045" s="2" t="s">
        <v>86</v>
      </c>
      <c r="B1045" s="2" t="e">
        <f>VLOOKUP(Tabela1[[#This Row],[Nº]],Tabela13[#All],3,FALSE)</f>
        <v>#N/A</v>
      </c>
      <c r="C1045" s="2">
        <v>23</v>
      </c>
      <c r="D1045" s="2" t="s">
        <v>349</v>
      </c>
      <c r="E1045" s="2" t="s">
        <v>353</v>
      </c>
      <c r="F1045" s="3">
        <v>271079.71000000002</v>
      </c>
    </row>
    <row r="1046" spans="1:6" ht="30">
      <c r="A1046" s="2" t="s">
        <v>86</v>
      </c>
      <c r="B1046" s="2" t="e">
        <f>VLOOKUP(Tabela1[[#This Row],[Nº]],Tabela13[#All],3,FALSE)</f>
        <v>#N/A</v>
      </c>
      <c r="C1046" s="2">
        <v>24</v>
      </c>
      <c r="D1046" s="2" t="s">
        <v>354</v>
      </c>
      <c r="E1046" s="2" t="s">
        <v>350</v>
      </c>
      <c r="F1046" s="3">
        <v>305936.09999999998</v>
      </c>
    </row>
    <row r="1047" spans="1:6" ht="30">
      <c r="A1047" s="2" t="s">
        <v>86</v>
      </c>
      <c r="B1047" s="2" t="e">
        <f>VLOOKUP(Tabela1[[#This Row],[Nº]],Tabela13[#All],3,FALSE)</f>
        <v>#N/A</v>
      </c>
      <c r="C1047" s="2">
        <v>24</v>
      </c>
      <c r="D1047" s="2" t="s">
        <v>354</v>
      </c>
      <c r="E1047" s="2" t="s">
        <v>323</v>
      </c>
      <c r="F1047" s="3">
        <v>5333.33</v>
      </c>
    </row>
    <row r="1048" spans="1:6" ht="30">
      <c r="A1048" s="2" t="s">
        <v>86</v>
      </c>
      <c r="B1048" s="2" t="e">
        <f>VLOOKUP(Tabela1[[#This Row],[Nº]],Tabela13[#All],3,FALSE)</f>
        <v>#N/A</v>
      </c>
      <c r="C1048" s="2">
        <v>24</v>
      </c>
      <c r="D1048" s="2" t="s">
        <v>354</v>
      </c>
      <c r="E1048" s="2" t="s">
        <v>323</v>
      </c>
      <c r="F1048" s="3">
        <v>8000</v>
      </c>
    </row>
    <row r="1049" spans="1:6" ht="30">
      <c r="A1049" s="2" t="s">
        <v>86</v>
      </c>
      <c r="B1049" s="2" t="e">
        <f>VLOOKUP(Tabela1[[#This Row],[Nº]],Tabela13[#All],3,FALSE)</f>
        <v>#N/A</v>
      </c>
      <c r="C1049" s="2">
        <v>24</v>
      </c>
      <c r="D1049" s="2" t="s">
        <v>354</v>
      </c>
      <c r="E1049" s="2" t="s">
        <v>323</v>
      </c>
      <c r="F1049" s="3">
        <v>10925</v>
      </c>
    </row>
    <row r="1050" spans="1:6" ht="30">
      <c r="A1050" s="2" t="s">
        <v>86</v>
      </c>
      <c r="B1050" s="2" t="e">
        <f>VLOOKUP(Tabela1[[#This Row],[Nº]],Tabela13[#All],3,FALSE)</f>
        <v>#N/A</v>
      </c>
      <c r="C1050" s="2">
        <v>24</v>
      </c>
      <c r="D1050" s="2" t="s">
        <v>354</v>
      </c>
      <c r="E1050" s="2" t="s">
        <v>323</v>
      </c>
      <c r="F1050" s="3">
        <v>8666.66</v>
      </c>
    </row>
    <row r="1051" spans="1:6" ht="30">
      <c r="A1051" s="2" t="s">
        <v>86</v>
      </c>
      <c r="B1051" s="2" t="e">
        <f>VLOOKUP(Tabela1[[#This Row],[Nº]],Tabela13[#All],3,FALSE)</f>
        <v>#N/A</v>
      </c>
      <c r="C1051" s="2">
        <v>24</v>
      </c>
      <c r="D1051" s="2" t="s">
        <v>354</v>
      </c>
      <c r="E1051" s="2" t="s">
        <v>323</v>
      </c>
      <c r="F1051" s="3">
        <v>21666.66</v>
      </c>
    </row>
    <row r="1052" spans="1:6" ht="30">
      <c r="A1052" s="2" t="s">
        <v>86</v>
      </c>
      <c r="B1052" s="2" t="e">
        <f>VLOOKUP(Tabela1[[#This Row],[Nº]],Tabela13[#All],3,FALSE)</f>
        <v>#N/A</v>
      </c>
      <c r="C1052" s="2">
        <v>24</v>
      </c>
      <c r="D1052" s="2" t="s">
        <v>354</v>
      </c>
      <c r="E1052" s="2" t="s">
        <v>323</v>
      </c>
      <c r="F1052" s="3">
        <v>15600</v>
      </c>
    </row>
    <row r="1053" spans="1:6" ht="30">
      <c r="A1053" s="2" t="s">
        <v>86</v>
      </c>
      <c r="B1053" s="2" t="e">
        <f>VLOOKUP(Tabela1[[#This Row],[Nº]],Tabela13[#All],3,FALSE)</f>
        <v>#N/A</v>
      </c>
      <c r="C1053" s="2">
        <v>24</v>
      </c>
      <c r="D1053" s="2" t="s">
        <v>354</v>
      </c>
      <c r="E1053" s="2" t="s">
        <v>323</v>
      </c>
      <c r="F1053" s="3">
        <v>15600</v>
      </c>
    </row>
    <row r="1054" spans="1:6" ht="30">
      <c r="A1054" s="2" t="s">
        <v>86</v>
      </c>
      <c r="B1054" s="2" t="e">
        <f>VLOOKUP(Tabela1[[#This Row],[Nº]],Tabela13[#All],3,FALSE)</f>
        <v>#N/A</v>
      </c>
      <c r="C1054" s="2">
        <v>24</v>
      </c>
      <c r="D1054" s="2" t="s">
        <v>354</v>
      </c>
      <c r="E1054" s="2" t="s">
        <v>323</v>
      </c>
      <c r="F1054" s="3">
        <v>8666.66</v>
      </c>
    </row>
    <row r="1055" spans="1:6" ht="30">
      <c r="A1055" s="2" t="s">
        <v>86</v>
      </c>
      <c r="B1055" s="2" t="e">
        <f>VLOOKUP(Tabela1[[#This Row],[Nº]],Tabela13[#All],3,FALSE)</f>
        <v>#N/A</v>
      </c>
      <c r="C1055" s="2">
        <v>24</v>
      </c>
      <c r="D1055" s="2" t="s">
        <v>354</v>
      </c>
      <c r="E1055" s="2" t="s">
        <v>323</v>
      </c>
      <c r="F1055" s="3">
        <v>15600</v>
      </c>
    </row>
    <row r="1056" spans="1:6" ht="30">
      <c r="A1056" s="2" t="s">
        <v>86</v>
      </c>
      <c r="B1056" s="2" t="e">
        <f>VLOOKUP(Tabela1[[#This Row],[Nº]],Tabela13[#All],3,FALSE)</f>
        <v>#N/A</v>
      </c>
      <c r="C1056" s="2">
        <v>24</v>
      </c>
      <c r="D1056" s="2" t="s">
        <v>354</v>
      </c>
      <c r="E1056" s="2" t="s">
        <v>323</v>
      </c>
      <c r="F1056" s="3">
        <v>21666.66</v>
      </c>
    </row>
    <row r="1057" spans="1:6" ht="30">
      <c r="A1057" s="2" t="s">
        <v>86</v>
      </c>
      <c r="B1057" s="2" t="e">
        <f>VLOOKUP(Tabela1[[#This Row],[Nº]],Tabela13[#All],3,FALSE)</f>
        <v>#N/A</v>
      </c>
      <c r="C1057" s="2">
        <v>24</v>
      </c>
      <c r="D1057" s="2" t="s">
        <v>354</v>
      </c>
      <c r="E1057" s="2" t="s">
        <v>323</v>
      </c>
      <c r="F1057" s="3">
        <v>15600</v>
      </c>
    </row>
    <row r="1058" spans="1:6" ht="30">
      <c r="A1058" s="2" t="s">
        <v>86</v>
      </c>
      <c r="B1058" s="2" t="e">
        <f>VLOOKUP(Tabela1[[#This Row],[Nº]],Tabela13[#All],3,FALSE)</f>
        <v>#N/A</v>
      </c>
      <c r="C1058" s="2">
        <v>24</v>
      </c>
      <c r="D1058" s="2" t="s">
        <v>354</v>
      </c>
      <c r="E1058" s="2" t="s">
        <v>323</v>
      </c>
      <c r="F1058" s="3">
        <v>12350</v>
      </c>
    </row>
    <row r="1059" spans="1:6" ht="30">
      <c r="A1059" s="2" t="s">
        <v>86</v>
      </c>
      <c r="B1059" s="2" t="e">
        <f>VLOOKUP(Tabela1[[#This Row],[Nº]],Tabela13[#All],3,FALSE)</f>
        <v>#N/A</v>
      </c>
      <c r="C1059" s="2">
        <v>24</v>
      </c>
      <c r="D1059" s="2" t="s">
        <v>354</v>
      </c>
      <c r="E1059" s="2" t="s">
        <v>323</v>
      </c>
      <c r="F1059" s="3">
        <v>9360</v>
      </c>
    </row>
    <row r="1060" spans="1:6" ht="30">
      <c r="A1060" s="2" t="s">
        <v>86</v>
      </c>
      <c r="B1060" s="2" t="e">
        <f>VLOOKUP(Tabela1[[#This Row],[Nº]],Tabela13[#All],3,FALSE)</f>
        <v>#N/A</v>
      </c>
      <c r="C1060" s="2">
        <v>24</v>
      </c>
      <c r="D1060" s="2" t="s">
        <v>354</v>
      </c>
      <c r="E1060" s="2" t="s">
        <v>323</v>
      </c>
      <c r="F1060" s="3">
        <v>6933.33</v>
      </c>
    </row>
    <row r="1061" spans="1:6" ht="30">
      <c r="A1061" s="2" t="s">
        <v>86</v>
      </c>
      <c r="B1061" s="2" t="e">
        <f>VLOOKUP(Tabela1[[#This Row],[Nº]],Tabela13[#All],3,FALSE)</f>
        <v>#N/A</v>
      </c>
      <c r="C1061" s="2">
        <v>24</v>
      </c>
      <c r="D1061" s="2" t="s">
        <v>354</v>
      </c>
      <c r="E1061" s="2" t="s">
        <v>323</v>
      </c>
      <c r="F1061" s="3">
        <v>7130</v>
      </c>
    </row>
    <row r="1062" spans="1:6" ht="30">
      <c r="A1062" s="2" t="s">
        <v>86</v>
      </c>
      <c r="B1062" s="2" t="e">
        <f>VLOOKUP(Tabela1[[#This Row],[Nº]],Tabela13[#All],3,FALSE)</f>
        <v>#N/A</v>
      </c>
      <c r="C1062" s="2">
        <v>24</v>
      </c>
      <c r="D1062" s="2" t="s">
        <v>354</v>
      </c>
      <c r="E1062" s="2" t="s">
        <v>323</v>
      </c>
      <c r="F1062" s="3">
        <v>1150</v>
      </c>
    </row>
    <row r="1063" spans="1:6" ht="30">
      <c r="A1063" s="2" t="s">
        <v>86</v>
      </c>
      <c r="B1063" s="2" t="e">
        <f>VLOOKUP(Tabela1[[#This Row],[Nº]],Tabela13[#All],3,FALSE)</f>
        <v>#N/A</v>
      </c>
      <c r="C1063" s="2">
        <v>24</v>
      </c>
      <c r="D1063" s="2" t="s">
        <v>354</v>
      </c>
      <c r="E1063" s="2" t="s">
        <v>323</v>
      </c>
      <c r="F1063" s="3">
        <v>1150</v>
      </c>
    </row>
    <row r="1064" spans="1:6" ht="30">
      <c r="A1064" s="2" t="s">
        <v>86</v>
      </c>
      <c r="B1064" s="2" t="e">
        <f>VLOOKUP(Tabela1[[#This Row],[Nº]],Tabela13[#All],3,FALSE)</f>
        <v>#N/A</v>
      </c>
      <c r="C1064" s="2">
        <v>24</v>
      </c>
      <c r="D1064" s="2" t="s">
        <v>354</v>
      </c>
      <c r="E1064" s="2" t="s">
        <v>323</v>
      </c>
      <c r="F1064" s="3">
        <v>950</v>
      </c>
    </row>
    <row r="1065" spans="1:6" ht="30">
      <c r="A1065" s="2" t="s">
        <v>86</v>
      </c>
      <c r="B1065" s="2" t="e">
        <f>VLOOKUP(Tabela1[[#This Row],[Nº]],Tabela13[#All],3,FALSE)</f>
        <v>#N/A</v>
      </c>
      <c r="C1065" s="2">
        <v>24</v>
      </c>
      <c r="D1065" s="2" t="s">
        <v>354</v>
      </c>
      <c r="E1065" s="2" t="s">
        <v>323</v>
      </c>
      <c r="F1065" s="3">
        <v>950</v>
      </c>
    </row>
    <row r="1066" spans="1:6" ht="30">
      <c r="A1066" s="2" t="s">
        <v>86</v>
      </c>
      <c r="B1066" s="2" t="e">
        <f>VLOOKUP(Tabela1[[#This Row],[Nº]],Tabela13[#All],3,FALSE)</f>
        <v>#N/A</v>
      </c>
      <c r="C1066" s="2">
        <v>24</v>
      </c>
      <c r="D1066" s="2" t="s">
        <v>354</v>
      </c>
      <c r="E1066" s="2" t="s">
        <v>323</v>
      </c>
      <c r="F1066" s="3">
        <v>862.5</v>
      </c>
    </row>
    <row r="1067" spans="1:6" ht="30">
      <c r="A1067" s="2" t="s">
        <v>86</v>
      </c>
      <c r="B1067" s="2" t="e">
        <f>VLOOKUP(Tabela1[[#This Row],[Nº]],Tabela13[#All],3,FALSE)</f>
        <v>#N/A</v>
      </c>
      <c r="C1067" s="2">
        <v>24</v>
      </c>
      <c r="D1067" s="2" t="s">
        <v>354</v>
      </c>
      <c r="E1067" s="2" t="s">
        <v>323</v>
      </c>
      <c r="F1067" s="3">
        <v>460</v>
      </c>
    </row>
    <row r="1068" spans="1:6" ht="30">
      <c r="A1068" s="2" t="s">
        <v>86</v>
      </c>
      <c r="B1068" s="2" t="e">
        <f>VLOOKUP(Tabela1[[#This Row],[Nº]],Tabela13[#All],3,FALSE)</f>
        <v>#N/A</v>
      </c>
      <c r="C1068" s="2">
        <v>24</v>
      </c>
      <c r="D1068" s="2" t="s">
        <v>354</v>
      </c>
      <c r="E1068" s="2" t="s">
        <v>323</v>
      </c>
      <c r="F1068" s="3">
        <v>1300</v>
      </c>
    </row>
    <row r="1069" spans="1:6" ht="30">
      <c r="A1069" s="2" t="s">
        <v>86</v>
      </c>
      <c r="B1069" s="2" t="e">
        <f>VLOOKUP(Tabela1[[#This Row],[Nº]],Tabela13[#All],3,FALSE)</f>
        <v>#N/A</v>
      </c>
      <c r="C1069" s="2">
        <v>24</v>
      </c>
      <c r="D1069" s="2" t="s">
        <v>354</v>
      </c>
      <c r="E1069" s="2" t="s">
        <v>323</v>
      </c>
      <c r="F1069" s="3">
        <v>1150</v>
      </c>
    </row>
    <row r="1070" spans="1:6" ht="30">
      <c r="A1070" s="2" t="s">
        <v>86</v>
      </c>
      <c r="B1070" s="2" t="e">
        <f>VLOOKUP(Tabela1[[#This Row],[Nº]],Tabela13[#All],3,FALSE)</f>
        <v>#N/A</v>
      </c>
      <c r="C1070" s="2">
        <v>24</v>
      </c>
      <c r="D1070" s="2" t="s">
        <v>354</v>
      </c>
      <c r="E1070" s="2" t="s">
        <v>323</v>
      </c>
      <c r="F1070" s="3">
        <v>2300</v>
      </c>
    </row>
    <row r="1071" spans="1:6" ht="30">
      <c r="A1071" s="2" t="s">
        <v>86</v>
      </c>
      <c r="B1071" s="2" t="e">
        <f>VLOOKUP(Tabela1[[#This Row],[Nº]],Tabela13[#All],3,FALSE)</f>
        <v>#N/A</v>
      </c>
      <c r="C1071" s="2">
        <v>24</v>
      </c>
      <c r="D1071" s="2" t="s">
        <v>354</v>
      </c>
      <c r="E1071" s="2" t="s">
        <v>323</v>
      </c>
      <c r="F1071" s="3">
        <v>1150</v>
      </c>
    </row>
    <row r="1072" spans="1:6" ht="30">
      <c r="A1072" s="2" t="s">
        <v>86</v>
      </c>
      <c r="B1072" s="2" t="e">
        <f>VLOOKUP(Tabela1[[#This Row],[Nº]],Tabela13[#All],3,FALSE)</f>
        <v>#N/A</v>
      </c>
      <c r="C1072" s="2">
        <v>24</v>
      </c>
      <c r="D1072" s="2" t="s">
        <v>354</v>
      </c>
      <c r="E1072" s="2" t="s">
        <v>323</v>
      </c>
      <c r="F1072" s="3">
        <v>460</v>
      </c>
    </row>
    <row r="1073" spans="1:6" ht="30">
      <c r="A1073" s="2" t="s">
        <v>86</v>
      </c>
      <c r="B1073" s="2" t="e">
        <f>VLOOKUP(Tabela1[[#This Row],[Nº]],Tabela13[#All],3,FALSE)</f>
        <v>#N/A</v>
      </c>
      <c r="C1073" s="2">
        <v>24</v>
      </c>
      <c r="D1073" s="2" t="s">
        <v>354</v>
      </c>
      <c r="E1073" s="2" t="s">
        <v>323</v>
      </c>
      <c r="F1073" s="3">
        <v>712.5</v>
      </c>
    </row>
    <row r="1074" spans="1:6" ht="30">
      <c r="A1074" s="2" t="s">
        <v>86</v>
      </c>
      <c r="B1074" s="2" t="e">
        <f>VLOOKUP(Tabela1[[#This Row],[Nº]],Tabela13[#All],3,FALSE)</f>
        <v>#N/A</v>
      </c>
      <c r="C1074" s="2">
        <v>24</v>
      </c>
      <c r="D1074" s="2" t="s">
        <v>354</v>
      </c>
      <c r="E1074" s="2" t="s">
        <v>323</v>
      </c>
      <c r="F1074" s="3">
        <v>1150</v>
      </c>
    </row>
    <row r="1075" spans="1:6" ht="30">
      <c r="A1075" s="2" t="s">
        <v>86</v>
      </c>
      <c r="B1075" s="2" t="e">
        <f>VLOOKUP(Tabela1[[#This Row],[Nº]],Tabela13[#All],3,FALSE)</f>
        <v>#N/A</v>
      </c>
      <c r="C1075" s="2">
        <v>24</v>
      </c>
      <c r="D1075" s="2" t="s">
        <v>354</v>
      </c>
      <c r="E1075" s="2" t="s">
        <v>323</v>
      </c>
      <c r="F1075" s="3">
        <v>1300</v>
      </c>
    </row>
    <row r="1076" spans="1:6" ht="30">
      <c r="A1076" s="2" t="s">
        <v>86</v>
      </c>
      <c r="B1076" s="2" t="e">
        <f>VLOOKUP(Tabela1[[#This Row],[Nº]],Tabela13[#All],3,FALSE)</f>
        <v>#N/A</v>
      </c>
      <c r="C1076" s="2">
        <v>24</v>
      </c>
      <c r="D1076" s="2" t="s">
        <v>354</v>
      </c>
      <c r="E1076" s="2" t="s">
        <v>323</v>
      </c>
      <c r="F1076" s="3">
        <v>1150</v>
      </c>
    </row>
    <row r="1077" spans="1:6" ht="30">
      <c r="A1077" s="2" t="s">
        <v>86</v>
      </c>
      <c r="B1077" s="2" t="e">
        <f>VLOOKUP(Tabela1[[#This Row],[Nº]],Tabela13[#All],3,FALSE)</f>
        <v>#N/A</v>
      </c>
      <c r="C1077" s="2">
        <v>24</v>
      </c>
      <c r="D1077" s="2" t="s">
        <v>354</v>
      </c>
      <c r="E1077" s="2" t="s">
        <v>323</v>
      </c>
      <c r="F1077" s="3">
        <v>920</v>
      </c>
    </row>
    <row r="1078" spans="1:6" ht="30">
      <c r="A1078" s="2" t="s">
        <v>86</v>
      </c>
      <c r="B1078" s="2" t="e">
        <f>VLOOKUP(Tabela1[[#This Row],[Nº]],Tabela13[#All],3,FALSE)</f>
        <v>#N/A</v>
      </c>
      <c r="C1078" s="2">
        <v>24</v>
      </c>
      <c r="D1078" s="2" t="s">
        <v>354</v>
      </c>
      <c r="E1078" s="2" t="s">
        <v>323</v>
      </c>
      <c r="F1078" s="3">
        <v>1300</v>
      </c>
    </row>
    <row r="1079" spans="1:6" ht="30">
      <c r="A1079" s="2" t="s">
        <v>86</v>
      </c>
      <c r="B1079" s="2" t="e">
        <f>VLOOKUP(Tabela1[[#This Row],[Nº]],Tabela13[#All],3,FALSE)</f>
        <v>#N/A</v>
      </c>
      <c r="C1079" s="2">
        <v>24</v>
      </c>
      <c r="D1079" s="2" t="s">
        <v>354</v>
      </c>
      <c r="E1079" s="2" t="s">
        <v>323</v>
      </c>
      <c r="F1079" s="3">
        <v>3900</v>
      </c>
    </row>
    <row r="1080" spans="1:6" ht="30">
      <c r="A1080" s="2" t="s">
        <v>86</v>
      </c>
      <c r="B1080" s="2" t="e">
        <f>VLOOKUP(Tabela1[[#This Row],[Nº]],Tabela13[#All],3,FALSE)</f>
        <v>#N/A</v>
      </c>
      <c r="C1080" s="2">
        <v>24</v>
      </c>
      <c r="D1080" s="2" t="s">
        <v>354</v>
      </c>
      <c r="E1080" s="2" t="s">
        <v>323</v>
      </c>
      <c r="F1080" s="3">
        <v>460</v>
      </c>
    </row>
    <row r="1081" spans="1:6" ht="30">
      <c r="A1081" s="2" t="s">
        <v>86</v>
      </c>
      <c r="B1081" s="2" t="e">
        <f>VLOOKUP(Tabela1[[#This Row],[Nº]],Tabela13[#All],3,FALSE)</f>
        <v>#N/A</v>
      </c>
      <c r="C1081" s="2">
        <v>24</v>
      </c>
      <c r="D1081" s="2" t="s">
        <v>354</v>
      </c>
      <c r="E1081" s="2" t="s">
        <v>323</v>
      </c>
      <c r="F1081" s="3">
        <v>2300</v>
      </c>
    </row>
    <row r="1082" spans="1:6" ht="30">
      <c r="A1082" s="2" t="s">
        <v>86</v>
      </c>
      <c r="B1082" s="2" t="e">
        <f>VLOOKUP(Tabela1[[#This Row],[Nº]],Tabela13[#All],3,FALSE)</f>
        <v>#N/A</v>
      </c>
      <c r="C1082" s="2">
        <v>24</v>
      </c>
      <c r="D1082" s="2" t="s">
        <v>354</v>
      </c>
      <c r="E1082" s="2" t="s">
        <v>323</v>
      </c>
      <c r="F1082" s="3">
        <v>975</v>
      </c>
    </row>
    <row r="1083" spans="1:6" ht="30">
      <c r="A1083" s="2" t="s">
        <v>86</v>
      </c>
      <c r="B1083" s="2" t="e">
        <f>VLOOKUP(Tabela1[[#This Row],[Nº]],Tabela13[#All],3,FALSE)</f>
        <v>#N/A</v>
      </c>
      <c r="C1083" s="2">
        <v>24</v>
      </c>
      <c r="D1083" s="2" t="s">
        <v>354</v>
      </c>
      <c r="E1083" s="2" t="s">
        <v>323</v>
      </c>
      <c r="F1083" s="3">
        <v>1300</v>
      </c>
    </row>
    <row r="1084" spans="1:6" ht="30">
      <c r="A1084" s="2" t="s">
        <v>86</v>
      </c>
      <c r="B1084" s="2" t="e">
        <f>VLOOKUP(Tabela1[[#This Row],[Nº]],Tabela13[#All],3,FALSE)</f>
        <v>#N/A</v>
      </c>
      <c r="C1084" s="2">
        <v>24</v>
      </c>
      <c r="D1084" s="2" t="s">
        <v>354</v>
      </c>
      <c r="E1084" s="2" t="s">
        <v>323</v>
      </c>
      <c r="F1084" s="3">
        <v>1040</v>
      </c>
    </row>
    <row r="1085" spans="1:6" ht="30">
      <c r="A1085" s="2" t="s">
        <v>86</v>
      </c>
      <c r="B1085" s="2" t="e">
        <f>VLOOKUP(Tabela1[[#This Row],[Nº]],Tabela13[#All],3,FALSE)</f>
        <v>#N/A</v>
      </c>
      <c r="C1085" s="2">
        <v>24</v>
      </c>
      <c r="D1085" s="2" t="s">
        <v>354</v>
      </c>
      <c r="E1085" s="2" t="s">
        <v>323</v>
      </c>
      <c r="F1085" s="3">
        <v>1040</v>
      </c>
    </row>
    <row r="1086" spans="1:6" ht="30">
      <c r="A1086" s="2" t="s">
        <v>86</v>
      </c>
      <c r="B1086" s="2" t="e">
        <f>VLOOKUP(Tabela1[[#This Row],[Nº]],Tabela13[#All],3,FALSE)</f>
        <v>#N/A</v>
      </c>
      <c r="C1086" s="2">
        <v>24</v>
      </c>
      <c r="D1086" s="2" t="s">
        <v>354</v>
      </c>
      <c r="E1086" s="2" t="s">
        <v>323</v>
      </c>
      <c r="F1086" s="3">
        <v>15253.32</v>
      </c>
    </row>
    <row r="1087" spans="1:6" ht="30">
      <c r="A1087" s="2" t="s">
        <v>86</v>
      </c>
      <c r="B1087" s="2" t="e">
        <f>VLOOKUP(Tabela1[[#This Row],[Nº]],Tabela13[#All],3,FALSE)</f>
        <v>#N/A</v>
      </c>
      <c r="C1087" s="2">
        <v>24</v>
      </c>
      <c r="D1087" s="2" t="s">
        <v>354</v>
      </c>
      <c r="E1087" s="2" t="s">
        <v>323</v>
      </c>
      <c r="F1087" s="3">
        <v>3066.66</v>
      </c>
    </row>
    <row r="1088" spans="1:6" ht="30">
      <c r="A1088" s="2" t="s">
        <v>86</v>
      </c>
      <c r="B1088" s="2" t="e">
        <f>VLOOKUP(Tabela1[[#This Row],[Nº]],Tabela13[#All],3,FALSE)</f>
        <v>#N/A</v>
      </c>
      <c r="C1088" s="2">
        <v>24</v>
      </c>
      <c r="D1088" s="2" t="s">
        <v>354</v>
      </c>
      <c r="E1088" s="2" t="s">
        <v>323</v>
      </c>
      <c r="F1088" s="3">
        <v>3066.66</v>
      </c>
    </row>
    <row r="1089" spans="1:6" ht="30">
      <c r="A1089" s="2" t="s">
        <v>86</v>
      </c>
      <c r="B1089" s="2" t="e">
        <f>VLOOKUP(Tabela1[[#This Row],[Nº]],Tabela13[#All],3,FALSE)</f>
        <v>#N/A</v>
      </c>
      <c r="C1089" s="2">
        <v>24</v>
      </c>
      <c r="D1089" s="2" t="s">
        <v>354</v>
      </c>
      <c r="E1089" s="2" t="s">
        <v>323</v>
      </c>
      <c r="F1089" s="3">
        <v>1733.33</v>
      </c>
    </row>
    <row r="1090" spans="1:6" ht="30">
      <c r="A1090" s="2" t="s">
        <v>86</v>
      </c>
      <c r="B1090" s="2" t="e">
        <f>VLOOKUP(Tabela1[[#This Row],[Nº]],Tabela13[#All],3,FALSE)</f>
        <v>#N/A</v>
      </c>
      <c r="C1090" s="2">
        <v>24</v>
      </c>
      <c r="D1090" s="2" t="s">
        <v>354</v>
      </c>
      <c r="E1090" s="2" t="s">
        <v>323</v>
      </c>
      <c r="F1090" s="3">
        <v>1533.33</v>
      </c>
    </row>
    <row r="1091" spans="1:6" ht="30">
      <c r="A1091" s="2" t="s">
        <v>86</v>
      </c>
      <c r="B1091" s="2" t="e">
        <f>VLOOKUP(Tabela1[[#This Row],[Nº]],Tabela13[#All],3,FALSE)</f>
        <v>#N/A</v>
      </c>
      <c r="C1091" s="2">
        <v>24</v>
      </c>
      <c r="D1091" s="2" t="s">
        <v>354</v>
      </c>
      <c r="E1091" s="2" t="s">
        <v>323</v>
      </c>
      <c r="F1091" s="3">
        <v>1733.33</v>
      </c>
    </row>
    <row r="1092" spans="1:6" ht="30">
      <c r="A1092" s="2" t="s">
        <v>86</v>
      </c>
      <c r="B1092" s="2" t="e">
        <f>VLOOKUP(Tabela1[[#This Row],[Nº]],Tabela13[#All],3,FALSE)</f>
        <v>#N/A</v>
      </c>
      <c r="C1092" s="2">
        <v>24</v>
      </c>
      <c r="D1092" s="2" t="s">
        <v>354</v>
      </c>
      <c r="E1092" s="2" t="s">
        <v>323</v>
      </c>
      <c r="F1092" s="3">
        <v>19066.66</v>
      </c>
    </row>
    <row r="1093" spans="1:6" ht="30">
      <c r="A1093" s="2" t="s">
        <v>86</v>
      </c>
      <c r="B1093" s="2" t="e">
        <f>VLOOKUP(Tabela1[[#This Row],[Nº]],Tabela13[#All],3,FALSE)</f>
        <v>#N/A</v>
      </c>
      <c r="C1093" s="2">
        <v>24</v>
      </c>
      <c r="D1093" s="2" t="s">
        <v>354</v>
      </c>
      <c r="E1093" s="2" t="s">
        <v>323</v>
      </c>
      <c r="F1093" s="3">
        <v>3066.66</v>
      </c>
    </row>
    <row r="1094" spans="1:6" ht="30">
      <c r="A1094" s="2" t="s">
        <v>86</v>
      </c>
      <c r="B1094" s="2" t="e">
        <f>VLOOKUP(Tabela1[[#This Row],[Nº]],Tabela13[#All],3,FALSE)</f>
        <v>#N/A</v>
      </c>
      <c r="C1094" s="2">
        <v>24</v>
      </c>
      <c r="D1094" s="2" t="s">
        <v>354</v>
      </c>
      <c r="E1094" s="2" t="s">
        <v>323</v>
      </c>
      <c r="F1094" s="3">
        <v>3466.66</v>
      </c>
    </row>
    <row r="1095" spans="1:6" ht="30">
      <c r="A1095" s="2" t="s">
        <v>86</v>
      </c>
      <c r="B1095" s="2" t="e">
        <f>VLOOKUP(Tabela1[[#This Row],[Nº]],Tabela13[#All],3,FALSE)</f>
        <v>#N/A</v>
      </c>
      <c r="C1095" s="2">
        <v>24</v>
      </c>
      <c r="D1095" s="2" t="s">
        <v>354</v>
      </c>
      <c r="E1095" s="2" t="s">
        <v>323</v>
      </c>
      <c r="F1095" s="3">
        <v>10400</v>
      </c>
    </row>
    <row r="1096" spans="1:6" ht="30">
      <c r="A1096" s="2" t="s">
        <v>86</v>
      </c>
      <c r="B1096" s="2" t="e">
        <f>VLOOKUP(Tabela1[[#This Row],[Nº]],Tabela13[#All],3,FALSE)</f>
        <v>#N/A</v>
      </c>
      <c r="C1096" s="2">
        <v>24</v>
      </c>
      <c r="D1096" s="2" t="s">
        <v>354</v>
      </c>
      <c r="E1096" s="2" t="s">
        <v>323</v>
      </c>
      <c r="F1096" s="3">
        <v>9200</v>
      </c>
    </row>
    <row r="1097" spans="1:6" ht="30">
      <c r="A1097" s="2" t="s">
        <v>86</v>
      </c>
      <c r="B1097" s="2" t="e">
        <f>VLOOKUP(Tabela1[[#This Row],[Nº]],Tabela13[#All],3,FALSE)</f>
        <v>#N/A</v>
      </c>
      <c r="C1097" s="2">
        <v>24</v>
      </c>
      <c r="D1097" s="2" t="s">
        <v>354</v>
      </c>
      <c r="E1097" s="2" t="s">
        <v>323</v>
      </c>
      <c r="F1097" s="3">
        <v>10400</v>
      </c>
    </row>
    <row r="1098" spans="1:6" ht="30">
      <c r="A1098" s="2" t="s">
        <v>86</v>
      </c>
      <c r="B1098" s="2" t="e">
        <f>VLOOKUP(Tabela1[[#This Row],[Nº]],Tabela13[#All],3,FALSE)</f>
        <v>#N/A</v>
      </c>
      <c r="C1098" s="2">
        <v>24</v>
      </c>
      <c r="D1098" s="2" t="s">
        <v>354</v>
      </c>
      <c r="E1098" s="2" t="s">
        <v>323</v>
      </c>
      <c r="F1098" s="3">
        <v>10400</v>
      </c>
    </row>
    <row r="1099" spans="1:6" ht="30">
      <c r="A1099" s="2" t="s">
        <v>86</v>
      </c>
      <c r="B1099" s="2" t="e">
        <f>VLOOKUP(Tabela1[[#This Row],[Nº]],Tabela13[#All],3,FALSE)</f>
        <v>#N/A</v>
      </c>
      <c r="C1099" s="2">
        <v>24</v>
      </c>
      <c r="D1099" s="2" t="s">
        <v>354</v>
      </c>
      <c r="E1099" s="2" t="s">
        <v>323</v>
      </c>
      <c r="F1099" s="3">
        <v>10400</v>
      </c>
    </row>
    <row r="1100" spans="1:6" ht="30">
      <c r="A1100" s="2" t="s">
        <v>86</v>
      </c>
      <c r="B1100" s="2" t="e">
        <f>VLOOKUP(Tabela1[[#This Row],[Nº]],Tabela13[#All],3,FALSE)</f>
        <v>#N/A</v>
      </c>
      <c r="C1100" s="2">
        <v>24</v>
      </c>
      <c r="D1100" s="2" t="s">
        <v>354</v>
      </c>
      <c r="E1100" s="2" t="s">
        <v>323</v>
      </c>
      <c r="F1100" s="3">
        <v>10400</v>
      </c>
    </row>
    <row r="1101" spans="1:6" ht="30">
      <c r="A1101" s="2" t="s">
        <v>86</v>
      </c>
      <c r="B1101" s="2" t="e">
        <f>VLOOKUP(Tabela1[[#This Row],[Nº]],Tabela13[#All],3,FALSE)</f>
        <v>#N/A</v>
      </c>
      <c r="C1101" s="2">
        <v>24</v>
      </c>
      <c r="D1101" s="2" t="s">
        <v>354</v>
      </c>
      <c r="E1101" s="2" t="s">
        <v>323</v>
      </c>
      <c r="F1101" s="3">
        <v>10400</v>
      </c>
    </row>
    <row r="1102" spans="1:6" ht="30">
      <c r="A1102" s="2" t="s">
        <v>86</v>
      </c>
      <c r="B1102" s="2" t="e">
        <f>VLOOKUP(Tabela1[[#This Row],[Nº]],Tabela13[#All],3,FALSE)</f>
        <v>#N/A</v>
      </c>
      <c r="C1102" s="2">
        <v>24</v>
      </c>
      <c r="D1102" s="2" t="s">
        <v>354</v>
      </c>
      <c r="E1102" s="2" t="s">
        <v>323</v>
      </c>
      <c r="F1102" s="3">
        <v>7600</v>
      </c>
    </row>
    <row r="1103" spans="1:6" ht="30">
      <c r="A1103" s="2" t="s">
        <v>86</v>
      </c>
      <c r="B1103" s="2" t="e">
        <f>VLOOKUP(Tabela1[[#This Row],[Nº]],Tabela13[#All],3,FALSE)</f>
        <v>#N/A</v>
      </c>
      <c r="C1103" s="2">
        <v>24</v>
      </c>
      <c r="D1103" s="2" t="s">
        <v>354</v>
      </c>
      <c r="E1103" s="2" t="s">
        <v>323</v>
      </c>
      <c r="F1103" s="3">
        <v>10400</v>
      </c>
    </row>
    <row r="1104" spans="1:6" ht="30">
      <c r="A1104" s="2" t="s">
        <v>86</v>
      </c>
      <c r="B1104" s="2" t="e">
        <f>VLOOKUP(Tabela1[[#This Row],[Nº]],Tabela13[#All],3,FALSE)</f>
        <v>#N/A</v>
      </c>
      <c r="C1104" s="2">
        <v>24</v>
      </c>
      <c r="D1104" s="2" t="s">
        <v>354</v>
      </c>
      <c r="E1104" s="2" t="s">
        <v>323</v>
      </c>
      <c r="F1104" s="3">
        <v>9200</v>
      </c>
    </row>
    <row r="1105" spans="1:6" ht="30">
      <c r="A1105" s="2" t="s">
        <v>86</v>
      </c>
      <c r="B1105" s="2" t="e">
        <f>VLOOKUP(Tabela1[[#This Row],[Nº]],Tabela13[#All],3,FALSE)</f>
        <v>#N/A</v>
      </c>
      <c r="C1105" s="2">
        <v>24</v>
      </c>
      <c r="D1105" s="2" t="s">
        <v>354</v>
      </c>
      <c r="E1105" s="2" t="s">
        <v>323</v>
      </c>
      <c r="F1105" s="3">
        <v>10400</v>
      </c>
    </row>
    <row r="1106" spans="1:6" ht="30">
      <c r="A1106" s="2" t="s">
        <v>86</v>
      </c>
      <c r="B1106" s="2" t="e">
        <f>VLOOKUP(Tabela1[[#This Row],[Nº]],Tabela13[#All],3,FALSE)</f>
        <v>#N/A</v>
      </c>
      <c r="C1106" s="2">
        <v>24</v>
      </c>
      <c r="D1106" s="2" t="s">
        <v>354</v>
      </c>
      <c r="E1106" s="2" t="s">
        <v>323</v>
      </c>
      <c r="F1106" s="3">
        <v>9200</v>
      </c>
    </row>
    <row r="1107" spans="1:6" ht="30">
      <c r="A1107" s="2" t="s">
        <v>86</v>
      </c>
      <c r="B1107" s="2" t="e">
        <f>VLOOKUP(Tabela1[[#This Row],[Nº]],Tabela13[#All],3,FALSE)</f>
        <v>#N/A</v>
      </c>
      <c r="C1107" s="2">
        <v>24</v>
      </c>
      <c r="D1107" s="2" t="s">
        <v>354</v>
      </c>
      <c r="E1107" s="2" t="s">
        <v>323</v>
      </c>
      <c r="F1107" s="3">
        <v>7600</v>
      </c>
    </row>
    <row r="1108" spans="1:6" ht="30">
      <c r="A1108" s="2" t="s">
        <v>86</v>
      </c>
      <c r="B1108" s="2" t="e">
        <f>VLOOKUP(Tabela1[[#This Row],[Nº]],Tabela13[#All],3,FALSE)</f>
        <v>#N/A</v>
      </c>
      <c r="C1108" s="2">
        <v>24</v>
      </c>
      <c r="D1108" s="2" t="s">
        <v>354</v>
      </c>
      <c r="E1108" s="2" t="s">
        <v>323</v>
      </c>
      <c r="F1108" s="3">
        <v>10400</v>
      </c>
    </row>
    <row r="1109" spans="1:6" ht="30">
      <c r="A1109" s="2" t="s">
        <v>86</v>
      </c>
      <c r="B1109" s="2" t="e">
        <f>VLOOKUP(Tabela1[[#This Row],[Nº]],Tabela13[#All],3,FALSE)</f>
        <v>#N/A</v>
      </c>
      <c r="C1109" s="2">
        <v>24</v>
      </c>
      <c r="D1109" s="2" t="s">
        <v>354</v>
      </c>
      <c r="E1109" s="2" t="s">
        <v>323</v>
      </c>
      <c r="F1109" s="3">
        <v>2533.34</v>
      </c>
    </row>
    <row r="1110" spans="1:6" ht="30">
      <c r="A1110" s="2" t="s">
        <v>86</v>
      </c>
      <c r="B1110" s="2" t="e">
        <f>VLOOKUP(Tabela1[[#This Row],[Nº]],Tabela13[#All],3,FALSE)</f>
        <v>#N/A</v>
      </c>
      <c r="C1110" s="2">
        <v>24</v>
      </c>
      <c r="D1110" s="2" t="s">
        <v>354</v>
      </c>
      <c r="E1110" s="2" t="s">
        <v>323</v>
      </c>
      <c r="F1110" s="3">
        <v>9200</v>
      </c>
    </row>
    <row r="1111" spans="1:6" ht="30">
      <c r="A1111" s="2" t="s">
        <v>86</v>
      </c>
      <c r="B1111" s="2" t="e">
        <f>VLOOKUP(Tabela1[[#This Row],[Nº]],Tabela13[#All],3,FALSE)</f>
        <v>#N/A</v>
      </c>
      <c r="C1111" s="2">
        <v>24</v>
      </c>
      <c r="D1111" s="2" t="s">
        <v>354</v>
      </c>
      <c r="E1111" s="2" t="s">
        <v>323</v>
      </c>
      <c r="F1111" s="3">
        <v>7600</v>
      </c>
    </row>
    <row r="1112" spans="1:6" ht="30">
      <c r="A1112" s="2" t="s">
        <v>86</v>
      </c>
      <c r="B1112" s="2" t="e">
        <f>VLOOKUP(Tabela1[[#This Row],[Nº]],Tabela13[#All],3,FALSE)</f>
        <v>#N/A</v>
      </c>
      <c r="C1112" s="2">
        <v>24</v>
      </c>
      <c r="D1112" s="2" t="s">
        <v>354</v>
      </c>
      <c r="E1112" s="2" t="s">
        <v>323</v>
      </c>
      <c r="F1112" s="3">
        <v>10400</v>
      </c>
    </row>
    <row r="1113" spans="1:6" ht="30">
      <c r="A1113" s="2" t="s">
        <v>86</v>
      </c>
      <c r="B1113" s="2" t="e">
        <f>VLOOKUP(Tabela1[[#This Row],[Nº]],Tabela13[#All],3,FALSE)</f>
        <v>#N/A</v>
      </c>
      <c r="C1113" s="2">
        <v>24</v>
      </c>
      <c r="D1113" s="2" t="s">
        <v>354</v>
      </c>
      <c r="E1113" s="2" t="s">
        <v>323</v>
      </c>
      <c r="F1113" s="3">
        <v>9200</v>
      </c>
    </row>
    <row r="1114" spans="1:6" ht="30">
      <c r="A1114" s="2" t="s">
        <v>86</v>
      </c>
      <c r="B1114" s="2" t="e">
        <f>VLOOKUP(Tabela1[[#This Row],[Nº]],Tabela13[#All],3,FALSE)</f>
        <v>#N/A</v>
      </c>
      <c r="C1114" s="2">
        <v>24</v>
      </c>
      <c r="D1114" s="2" t="s">
        <v>354</v>
      </c>
      <c r="E1114" s="2" t="s">
        <v>323</v>
      </c>
      <c r="F1114" s="3">
        <v>7600</v>
      </c>
    </row>
    <row r="1115" spans="1:6" ht="30">
      <c r="A1115" s="2" t="s">
        <v>86</v>
      </c>
      <c r="B1115" s="2" t="e">
        <f>VLOOKUP(Tabela1[[#This Row],[Nº]],Tabela13[#All],3,FALSE)</f>
        <v>#N/A</v>
      </c>
      <c r="C1115" s="2">
        <v>24</v>
      </c>
      <c r="D1115" s="2" t="s">
        <v>354</v>
      </c>
      <c r="E1115" s="2" t="s">
        <v>323</v>
      </c>
      <c r="F1115" s="3">
        <v>9200</v>
      </c>
    </row>
    <row r="1116" spans="1:6" ht="30">
      <c r="A1116" s="2" t="s">
        <v>86</v>
      </c>
      <c r="B1116" s="2" t="e">
        <f>VLOOKUP(Tabela1[[#This Row],[Nº]],Tabela13[#All],3,FALSE)</f>
        <v>#N/A</v>
      </c>
      <c r="C1116" s="2">
        <v>24</v>
      </c>
      <c r="D1116" s="2" t="s">
        <v>354</v>
      </c>
      <c r="E1116" s="2" t="s">
        <v>323</v>
      </c>
      <c r="F1116" s="3">
        <v>9200</v>
      </c>
    </row>
    <row r="1117" spans="1:6" ht="30">
      <c r="A1117" s="2" t="s">
        <v>86</v>
      </c>
      <c r="B1117" s="2" t="e">
        <f>VLOOKUP(Tabela1[[#This Row],[Nº]],Tabela13[#All],3,FALSE)</f>
        <v>#N/A</v>
      </c>
      <c r="C1117" s="2">
        <v>24</v>
      </c>
      <c r="D1117" s="2" t="s">
        <v>354</v>
      </c>
      <c r="E1117" s="2" t="s">
        <v>323</v>
      </c>
      <c r="F1117" s="3">
        <v>7666.66</v>
      </c>
    </row>
    <row r="1118" spans="1:6" ht="30">
      <c r="A1118" s="2" t="s">
        <v>86</v>
      </c>
      <c r="B1118" s="2" t="e">
        <f>VLOOKUP(Tabela1[[#This Row],[Nº]],Tabela13[#All],3,FALSE)</f>
        <v>#N/A</v>
      </c>
      <c r="C1118" s="2">
        <v>24</v>
      </c>
      <c r="D1118" s="2" t="s">
        <v>354</v>
      </c>
      <c r="E1118" s="2" t="s">
        <v>323</v>
      </c>
      <c r="F1118" s="3">
        <v>10400</v>
      </c>
    </row>
    <row r="1119" spans="1:6" ht="30">
      <c r="A1119" s="2" t="s">
        <v>86</v>
      </c>
      <c r="B1119" s="2" t="e">
        <f>VLOOKUP(Tabela1[[#This Row],[Nº]],Tabela13[#All],3,FALSE)</f>
        <v>#N/A</v>
      </c>
      <c r="C1119" s="2">
        <v>24</v>
      </c>
      <c r="D1119" s="2" t="s">
        <v>354</v>
      </c>
      <c r="E1119" s="2" t="s">
        <v>323</v>
      </c>
      <c r="F1119" s="3">
        <v>7600</v>
      </c>
    </row>
    <row r="1120" spans="1:6" ht="30">
      <c r="A1120" s="2" t="s">
        <v>86</v>
      </c>
      <c r="B1120" s="2" t="e">
        <f>VLOOKUP(Tabela1[[#This Row],[Nº]],Tabela13[#All],3,FALSE)</f>
        <v>#N/A</v>
      </c>
      <c r="C1120" s="2">
        <v>24</v>
      </c>
      <c r="D1120" s="2" t="s">
        <v>354</v>
      </c>
      <c r="E1120" s="2" t="s">
        <v>323</v>
      </c>
      <c r="F1120" s="3">
        <v>9200</v>
      </c>
    </row>
    <row r="1121" spans="1:6" ht="30">
      <c r="A1121" s="2" t="s">
        <v>86</v>
      </c>
      <c r="B1121" s="2" t="e">
        <f>VLOOKUP(Tabela1[[#This Row],[Nº]],Tabela13[#All],3,FALSE)</f>
        <v>#N/A</v>
      </c>
      <c r="C1121" s="2">
        <v>24</v>
      </c>
      <c r="D1121" s="2" t="s">
        <v>354</v>
      </c>
      <c r="E1121" s="2" t="s">
        <v>323</v>
      </c>
      <c r="F1121" s="3">
        <v>9200</v>
      </c>
    </row>
    <row r="1122" spans="1:6" ht="30">
      <c r="A1122" s="2" t="s">
        <v>86</v>
      </c>
      <c r="B1122" s="2" t="e">
        <f>VLOOKUP(Tabela1[[#This Row],[Nº]],Tabela13[#All],3,FALSE)</f>
        <v>#N/A</v>
      </c>
      <c r="C1122" s="2">
        <v>24</v>
      </c>
      <c r="D1122" s="2" t="s">
        <v>354</v>
      </c>
      <c r="E1122" s="2" t="s">
        <v>341</v>
      </c>
      <c r="F1122" s="3">
        <v>25000</v>
      </c>
    </row>
    <row r="1123" spans="1:6" ht="30">
      <c r="A1123" s="2" t="s">
        <v>86</v>
      </c>
      <c r="B1123" s="2" t="e">
        <f>VLOOKUP(Tabela1[[#This Row],[Nº]],Tabela13[#All],3,FALSE)</f>
        <v>#N/A</v>
      </c>
      <c r="C1123" s="2">
        <v>24</v>
      </c>
      <c r="D1123" s="2" t="s">
        <v>354</v>
      </c>
      <c r="E1123" s="2" t="s">
        <v>341</v>
      </c>
      <c r="F1123" s="3">
        <v>19200</v>
      </c>
    </row>
    <row r="1124" spans="1:6" ht="30">
      <c r="A1124" s="2" t="s">
        <v>86</v>
      </c>
      <c r="B1124" s="2" t="e">
        <f>VLOOKUP(Tabela1[[#This Row],[Nº]],Tabela13[#All],3,FALSE)</f>
        <v>#N/A</v>
      </c>
      <c r="C1124" s="2">
        <v>24</v>
      </c>
      <c r="D1124" s="2" t="s">
        <v>354</v>
      </c>
      <c r="E1124" s="2" t="s">
        <v>341</v>
      </c>
      <c r="F1124" s="3">
        <v>7800</v>
      </c>
    </row>
    <row r="1125" spans="1:6" ht="30">
      <c r="A1125" s="2" t="s">
        <v>86</v>
      </c>
      <c r="B1125" s="2" t="e">
        <f>VLOOKUP(Tabela1[[#This Row],[Nº]],Tabela13[#All],3,FALSE)</f>
        <v>#N/A</v>
      </c>
      <c r="C1125" s="2">
        <v>24</v>
      </c>
      <c r="D1125" s="2" t="s">
        <v>354</v>
      </c>
      <c r="E1125" s="2" t="s">
        <v>341</v>
      </c>
      <c r="F1125" s="3">
        <v>5850</v>
      </c>
    </row>
    <row r="1126" spans="1:6" ht="30">
      <c r="A1126" s="2" t="s">
        <v>86</v>
      </c>
      <c r="B1126" s="2" t="e">
        <f>VLOOKUP(Tabela1[[#This Row],[Nº]],Tabela13[#All],3,FALSE)</f>
        <v>#N/A</v>
      </c>
      <c r="C1126" s="2">
        <v>24</v>
      </c>
      <c r="D1126" s="2" t="s">
        <v>354</v>
      </c>
      <c r="E1126" s="2" t="s">
        <v>341</v>
      </c>
      <c r="F1126" s="3">
        <v>1950</v>
      </c>
    </row>
    <row r="1127" spans="1:6" ht="30">
      <c r="A1127" s="2" t="s">
        <v>86</v>
      </c>
      <c r="B1127" s="2" t="e">
        <f>VLOOKUP(Tabela1[[#This Row],[Nº]],Tabela13[#All],3,FALSE)</f>
        <v>#N/A</v>
      </c>
      <c r="C1127" s="2">
        <v>24</v>
      </c>
      <c r="D1127" s="2" t="s">
        <v>354</v>
      </c>
      <c r="E1127" s="2" t="s">
        <v>341</v>
      </c>
      <c r="F1127" s="3">
        <v>21666.66</v>
      </c>
    </row>
    <row r="1128" spans="1:6" ht="30">
      <c r="A1128" s="2" t="s">
        <v>86</v>
      </c>
      <c r="B1128" s="2" t="e">
        <f>VLOOKUP(Tabela1[[#This Row],[Nº]],Tabela13[#All],3,FALSE)</f>
        <v>#N/A</v>
      </c>
      <c r="C1128" s="2">
        <v>24</v>
      </c>
      <c r="D1128" s="2" t="s">
        <v>354</v>
      </c>
      <c r="E1128" s="2" t="s">
        <v>341</v>
      </c>
      <c r="F1128" s="3">
        <v>15600</v>
      </c>
    </row>
    <row r="1129" spans="1:6" ht="30">
      <c r="A1129" s="2" t="s">
        <v>86</v>
      </c>
      <c r="B1129" s="2" t="e">
        <f>VLOOKUP(Tabela1[[#This Row],[Nº]],Tabela13[#All],3,FALSE)</f>
        <v>#N/A</v>
      </c>
      <c r="C1129" s="2">
        <v>24</v>
      </c>
      <c r="D1129" s="2" t="s">
        <v>354</v>
      </c>
      <c r="E1129" s="2" t="s">
        <v>341</v>
      </c>
      <c r="F1129" s="3">
        <v>15600</v>
      </c>
    </row>
    <row r="1130" spans="1:6" ht="30">
      <c r="A1130" s="2" t="s">
        <v>86</v>
      </c>
      <c r="B1130" s="2" t="e">
        <f>VLOOKUP(Tabela1[[#This Row],[Nº]],Tabela13[#All],3,FALSE)</f>
        <v>#N/A</v>
      </c>
      <c r="C1130" s="2">
        <v>24</v>
      </c>
      <c r="D1130" s="2" t="s">
        <v>354</v>
      </c>
      <c r="E1130" s="2" t="s">
        <v>341</v>
      </c>
      <c r="F1130" s="3">
        <v>2300</v>
      </c>
    </row>
    <row r="1131" spans="1:6" ht="30">
      <c r="A1131" s="2" t="s">
        <v>86</v>
      </c>
      <c r="B1131" s="2" t="e">
        <f>VLOOKUP(Tabela1[[#This Row],[Nº]],Tabela13[#All],3,FALSE)</f>
        <v>#N/A</v>
      </c>
      <c r="C1131" s="2">
        <v>24</v>
      </c>
      <c r="D1131" s="2" t="s">
        <v>354</v>
      </c>
      <c r="E1131" s="2" t="s">
        <v>341</v>
      </c>
      <c r="F1131" s="3">
        <v>15600</v>
      </c>
    </row>
    <row r="1132" spans="1:6" ht="30">
      <c r="A1132" s="2" t="s">
        <v>86</v>
      </c>
      <c r="B1132" s="2" t="e">
        <f>VLOOKUP(Tabela1[[#This Row],[Nº]],Tabela13[#All],3,FALSE)</f>
        <v>#N/A</v>
      </c>
      <c r="C1132" s="2">
        <v>24</v>
      </c>
      <c r="D1132" s="2" t="s">
        <v>354</v>
      </c>
      <c r="E1132" s="2" t="s">
        <v>341</v>
      </c>
      <c r="F1132" s="3">
        <v>6500</v>
      </c>
    </row>
    <row r="1133" spans="1:6" ht="30">
      <c r="A1133" s="2" t="s">
        <v>86</v>
      </c>
      <c r="B1133" s="2" t="e">
        <f>VLOOKUP(Tabela1[[#This Row],[Nº]],Tabela13[#All],3,FALSE)</f>
        <v>#N/A</v>
      </c>
      <c r="C1133" s="2">
        <v>24</v>
      </c>
      <c r="D1133" s="2" t="s">
        <v>354</v>
      </c>
      <c r="E1133" s="2" t="s">
        <v>341</v>
      </c>
      <c r="F1133" s="3">
        <v>38333.33</v>
      </c>
    </row>
    <row r="1134" spans="1:6" ht="30">
      <c r="A1134" s="2" t="s">
        <v>86</v>
      </c>
      <c r="B1134" s="2" t="e">
        <f>VLOOKUP(Tabela1[[#This Row],[Nº]],Tabela13[#All],3,FALSE)</f>
        <v>#N/A</v>
      </c>
      <c r="C1134" s="2">
        <v>24</v>
      </c>
      <c r="D1134" s="2" t="s">
        <v>354</v>
      </c>
      <c r="E1134" s="2" t="s">
        <v>341</v>
      </c>
      <c r="F1134" s="3">
        <v>15253.32</v>
      </c>
    </row>
    <row r="1135" spans="1:6" ht="30">
      <c r="A1135" s="2" t="s">
        <v>86</v>
      </c>
      <c r="B1135" s="2" t="e">
        <f>VLOOKUP(Tabela1[[#This Row],[Nº]],Tabela13[#All],3,FALSE)</f>
        <v>#N/A</v>
      </c>
      <c r="C1135" s="2">
        <v>24</v>
      </c>
      <c r="D1135" s="2" t="s">
        <v>354</v>
      </c>
      <c r="E1135" s="2" t="s">
        <v>341</v>
      </c>
      <c r="F1135" s="3">
        <v>16640</v>
      </c>
    </row>
    <row r="1136" spans="1:6" ht="30">
      <c r="A1136" s="2" t="s">
        <v>86</v>
      </c>
      <c r="B1136" s="2" t="e">
        <f>VLOOKUP(Tabela1[[#This Row],[Nº]],Tabela13[#All],3,FALSE)</f>
        <v>#N/A</v>
      </c>
      <c r="C1136" s="2">
        <v>24</v>
      </c>
      <c r="D1136" s="2" t="s">
        <v>354</v>
      </c>
      <c r="E1136" s="2" t="s">
        <v>341</v>
      </c>
      <c r="F1136" s="3">
        <v>19066.66</v>
      </c>
    </row>
    <row r="1137" spans="1:6" ht="30">
      <c r="A1137" s="2" t="s">
        <v>86</v>
      </c>
      <c r="B1137" s="2" t="e">
        <f>VLOOKUP(Tabela1[[#This Row],[Nº]],Tabela13[#All],3,FALSE)</f>
        <v>#N/A</v>
      </c>
      <c r="C1137" s="2">
        <v>24</v>
      </c>
      <c r="D1137" s="2" t="s">
        <v>354</v>
      </c>
      <c r="E1137" s="2" t="s">
        <v>341</v>
      </c>
      <c r="F1137" s="3">
        <v>41600</v>
      </c>
    </row>
    <row r="1138" spans="1:6" ht="30">
      <c r="A1138" s="2" t="s">
        <v>86</v>
      </c>
      <c r="B1138" s="2" t="e">
        <f>VLOOKUP(Tabela1[[#This Row],[Nº]],Tabela13[#All],3,FALSE)</f>
        <v>#N/A</v>
      </c>
      <c r="C1138" s="2">
        <v>24</v>
      </c>
      <c r="D1138" s="2" t="s">
        <v>354</v>
      </c>
      <c r="E1138" s="2" t="s">
        <v>341</v>
      </c>
      <c r="F1138" s="3">
        <v>17333.330000000002</v>
      </c>
    </row>
    <row r="1139" spans="1:6" ht="30">
      <c r="A1139" s="2" t="s">
        <v>86</v>
      </c>
      <c r="B1139" s="2" t="e">
        <f>VLOOKUP(Tabela1[[#This Row],[Nº]],Tabela13[#All],3,FALSE)</f>
        <v>#N/A</v>
      </c>
      <c r="C1139" s="2">
        <v>24</v>
      </c>
      <c r="D1139" s="2" t="s">
        <v>354</v>
      </c>
      <c r="E1139" s="2" t="s">
        <v>341</v>
      </c>
      <c r="F1139" s="3">
        <v>20800</v>
      </c>
    </row>
    <row r="1140" spans="1:6" ht="30">
      <c r="A1140" s="2" t="s">
        <v>86</v>
      </c>
      <c r="B1140" s="2" t="e">
        <f>VLOOKUP(Tabela1[[#This Row],[Nº]],Tabela13[#All],3,FALSE)</f>
        <v>#N/A</v>
      </c>
      <c r="C1140" s="2">
        <v>24</v>
      </c>
      <c r="D1140" s="2" t="s">
        <v>354</v>
      </c>
      <c r="E1140" s="2" t="s">
        <v>341</v>
      </c>
      <c r="F1140" s="3">
        <v>21450</v>
      </c>
    </row>
    <row r="1141" spans="1:6" ht="30">
      <c r="A1141" s="2" t="s">
        <v>86</v>
      </c>
      <c r="B1141" s="2" t="e">
        <f>VLOOKUP(Tabela1[[#This Row],[Nº]],Tabela13[#All],3,FALSE)</f>
        <v>#N/A</v>
      </c>
      <c r="C1141" s="2">
        <v>24</v>
      </c>
      <c r="D1141" s="2" t="s">
        <v>354</v>
      </c>
      <c r="E1141" s="2" t="s">
        <v>341</v>
      </c>
      <c r="F1141" s="3">
        <v>14000</v>
      </c>
    </row>
    <row r="1142" spans="1:6" ht="30">
      <c r="A1142" s="2" t="s">
        <v>86</v>
      </c>
      <c r="B1142" s="2" t="e">
        <f>VLOOKUP(Tabela1[[#This Row],[Nº]],Tabela13[#All],3,FALSE)</f>
        <v>#N/A</v>
      </c>
      <c r="C1142" s="2">
        <v>24</v>
      </c>
      <c r="D1142" s="2" t="s">
        <v>354</v>
      </c>
      <c r="E1142" s="2" t="s">
        <v>341</v>
      </c>
      <c r="F1142" s="3">
        <v>24150</v>
      </c>
    </row>
    <row r="1143" spans="1:6" ht="30">
      <c r="A1143" s="2" t="s">
        <v>86</v>
      </c>
      <c r="B1143" s="2" t="e">
        <f>VLOOKUP(Tabela1[[#This Row],[Nº]],Tabela13[#All],3,FALSE)</f>
        <v>#N/A</v>
      </c>
      <c r="C1143" s="2">
        <v>24</v>
      </c>
      <c r="D1143" s="2" t="s">
        <v>354</v>
      </c>
      <c r="E1143" s="2" t="s">
        <v>341</v>
      </c>
      <c r="F1143" s="3">
        <v>12000</v>
      </c>
    </row>
    <row r="1144" spans="1:6" ht="30">
      <c r="A1144" s="2" t="s">
        <v>86</v>
      </c>
      <c r="B1144" s="2" t="e">
        <f>VLOOKUP(Tabela1[[#This Row],[Nº]],Tabela13[#All],3,FALSE)</f>
        <v>#N/A</v>
      </c>
      <c r="C1144" s="2">
        <v>24</v>
      </c>
      <c r="D1144" s="2" t="s">
        <v>354</v>
      </c>
      <c r="E1144" s="2" t="s">
        <v>324</v>
      </c>
      <c r="F1144" s="3">
        <v>177770.95</v>
      </c>
    </row>
    <row r="1145" spans="1:6" ht="30">
      <c r="A1145" s="2" t="s">
        <v>86</v>
      </c>
      <c r="B1145" s="2" t="e">
        <f>VLOOKUP(Tabela1[[#This Row],[Nº]],Tabela13[#All],3,FALSE)</f>
        <v>#N/A</v>
      </c>
      <c r="C1145" s="2">
        <v>24</v>
      </c>
      <c r="D1145" s="2" t="s">
        <v>354</v>
      </c>
      <c r="E1145" s="2" t="s">
        <v>345</v>
      </c>
      <c r="F1145" s="3">
        <v>9670</v>
      </c>
    </row>
    <row r="1146" spans="1:6" ht="30">
      <c r="A1146" s="2" t="s">
        <v>86</v>
      </c>
      <c r="B1146" s="2" t="e">
        <f>VLOOKUP(Tabela1[[#This Row],[Nº]],Tabela13[#All],3,FALSE)</f>
        <v>#N/A</v>
      </c>
      <c r="C1146" s="2">
        <v>24</v>
      </c>
      <c r="D1146" s="2" t="s">
        <v>354</v>
      </c>
      <c r="E1146" s="2" t="s">
        <v>345</v>
      </c>
      <c r="F1146" s="3">
        <v>5234342.6399999997</v>
      </c>
    </row>
    <row r="1147" spans="1:6" ht="30">
      <c r="A1147" s="2" t="s">
        <v>86</v>
      </c>
      <c r="B1147" s="2" t="e">
        <f>VLOOKUP(Tabela1[[#This Row],[Nº]],Tabela13[#All],3,FALSE)</f>
        <v>#N/A</v>
      </c>
      <c r="C1147" s="2">
        <v>24</v>
      </c>
      <c r="D1147" s="2" t="s">
        <v>354</v>
      </c>
      <c r="E1147" s="2" t="s">
        <v>345</v>
      </c>
      <c r="F1147" s="3">
        <v>8002478.0599999996</v>
      </c>
    </row>
    <row r="1148" spans="1:6" ht="30">
      <c r="A1148" s="2" t="s">
        <v>86</v>
      </c>
      <c r="B1148" s="2" t="e">
        <f>VLOOKUP(Tabela1[[#This Row],[Nº]],Tabela13[#All],3,FALSE)</f>
        <v>#N/A</v>
      </c>
      <c r="C1148" s="2">
        <v>24</v>
      </c>
      <c r="D1148" s="2" t="s">
        <v>354</v>
      </c>
      <c r="E1148" s="2" t="s">
        <v>345</v>
      </c>
      <c r="F1148" s="3">
        <v>0</v>
      </c>
    </row>
    <row r="1149" spans="1:6" ht="30">
      <c r="A1149" s="2" t="s">
        <v>86</v>
      </c>
      <c r="B1149" s="2" t="e">
        <f>VLOOKUP(Tabela1[[#This Row],[Nº]],Tabela13[#All],3,FALSE)</f>
        <v>#N/A</v>
      </c>
      <c r="C1149" s="2">
        <v>24</v>
      </c>
      <c r="D1149" s="2" t="s">
        <v>354</v>
      </c>
      <c r="E1149" s="2" t="s">
        <v>345</v>
      </c>
      <c r="F1149" s="3">
        <v>5225189.28</v>
      </c>
    </row>
    <row r="1150" spans="1:6" ht="30">
      <c r="A1150" s="2" t="s">
        <v>86</v>
      </c>
      <c r="B1150" s="2" t="e">
        <f>VLOOKUP(Tabela1[[#This Row],[Nº]],Tabela13[#All],3,FALSE)</f>
        <v>#N/A</v>
      </c>
      <c r="C1150" s="2">
        <v>24</v>
      </c>
      <c r="D1150" s="2" t="s">
        <v>354</v>
      </c>
      <c r="E1150" s="2" t="s">
        <v>345</v>
      </c>
      <c r="F1150" s="3">
        <v>6038944.0999999996</v>
      </c>
    </row>
    <row r="1151" spans="1:6" ht="30">
      <c r="A1151" s="2" t="s">
        <v>86</v>
      </c>
      <c r="B1151" s="2" t="e">
        <f>VLOOKUP(Tabela1[[#This Row],[Nº]],Tabela13[#All],3,FALSE)</f>
        <v>#N/A</v>
      </c>
      <c r="C1151" s="2">
        <v>24</v>
      </c>
      <c r="D1151" s="2" t="s">
        <v>354</v>
      </c>
      <c r="E1151" s="2" t="s">
        <v>345</v>
      </c>
      <c r="F1151" s="3">
        <v>0</v>
      </c>
    </row>
    <row r="1152" spans="1:6" ht="30">
      <c r="A1152" s="2" t="s">
        <v>86</v>
      </c>
      <c r="B1152" s="2" t="e">
        <f>VLOOKUP(Tabela1[[#This Row],[Nº]],Tabela13[#All],3,FALSE)</f>
        <v>#N/A</v>
      </c>
      <c r="C1152" s="2">
        <v>24</v>
      </c>
      <c r="D1152" s="2" t="s">
        <v>354</v>
      </c>
      <c r="E1152" s="2" t="s">
        <v>345</v>
      </c>
      <c r="F1152" s="3">
        <v>2459204.21</v>
      </c>
    </row>
    <row r="1153" spans="1:6" ht="30">
      <c r="A1153" s="2" t="s">
        <v>86</v>
      </c>
      <c r="B1153" s="2" t="e">
        <f>VLOOKUP(Tabela1[[#This Row],[Nº]],Tabela13[#All],3,FALSE)</f>
        <v>#N/A</v>
      </c>
      <c r="C1153" s="2">
        <v>24</v>
      </c>
      <c r="D1153" s="2" t="s">
        <v>354</v>
      </c>
      <c r="E1153" s="2" t="s">
        <v>345</v>
      </c>
      <c r="F1153" s="3">
        <v>0</v>
      </c>
    </row>
    <row r="1154" spans="1:6" ht="30">
      <c r="A1154" s="2" t="s">
        <v>86</v>
      </c>
      <c r="B1154" s="2" t="e">
        <f>VLOOKUP(Tabela1[[#This Row],[Nº]],Tabela13[#All],3,FALSE)</f>
        <v>#N/A</v>
      </c>
      <c r="C1154" s="2">
        <v>24</v>
      </c>
      <c r="D1154" s="2" t="s">
        <v>354</v>
      </c>
      <c r="E1154" s="2" t="s">
        <v>345</v>
      </c>
      <c r="F1154" s="3">
        <v>0</v>
      </c>
    </row>
    <row r="1155" spans="1:6" ht="30">
      <c r="A1155" s="2" t="s">
        <v>86</v>
      </c>
      <c r="B1155" s="2" t="e">
        <f>VLOOKUP(Tabela1[[#This Row],[Nº]],Tabela13[#All],3,FALSE)</f>
        <v>#N/A</v>
      </c>
      <c r="C1155" s="2">
        <v>24</v>
      </c>
      <c r="D1155" s="2" t="s">
        <v>354</v>
      </c>
      <c r="E1155" s="2" t="s">
        <v>345</v>
      </c>
      <c r="F1155" s="3">
        <v>8663.32</v>
      </c>
    </row>
    <row r="1156" spans="1:6" ht="30">
      <c r="A1156" s="2" t="s">
        <v>86</v>
      </c>
      <c r="B1156" s="2" t="e">
        <f>VLOOKUP(Tabela1[[#This Row],[Nº]],Tabela13[#All],3,FALSE)</f>
        <v>#N/A</v>
      </c>
      <c r="C1156" s="2">
        <v>24</v>
      </c>
      <c r="D1156" s="2" t="s">
        <v>354</v>
      </c>
      <c r="E1156" s="2" t="s">
        <v>346</v>
      </c>
      <c r="F1156" s="3">
        <v>7107490.25</v>
      </c>
    </row>
    <row r="1157" spans="1:6" ht="30">
      <c r="A1157" s="2" t="s">
        <v>86</v>
      </c>
      <c r="B1157" s="2" t="e">
        <f>VLOOKUP(Tabela1[[#This Row],[Nº]],Tabela13[#All],3,FALSE)</f>
        <v>#N/A</v>
      </c>
      <c r="C1157" s="2">
        <v>24</v>
      </c>
      <c r="D1157" s="2" t="s">
        <v>354</v>
      </c>
      <c r="E1157" s="2" t="s">
        <v>346</v>
      </c>
      <c r="F1157" s="3">
        <v>750134.81</v>
      </c>
    </row>
    <row r="1158" spans="1:6" ht="30">
      <c r="A1158" s="2" t="s">
        <v>86</v>
      </c>
      <c r="B1158" s="2" t="e">
        <f>VLOOKUP(Tabela1[[#This Row],[Nº]],Tabela13[#All],3,FALSE)</f>
        <v>#N/A</v>
      </c>
      <c r="C1158" s="2">
        <v>24</v>
      </c>
      <c r="D1158" s="2" t="s">
        <v>354</v>
      </c>
      <c r="E1158" s="2" t="s">
        <v>346</v>
      </c>
      <c r="F1158" s="3">
        <v>11455535.41</v>
      </c>
    </row>
    <row r="1159" spans="1:6" ht="30">
      <c r="A1159" s="2" t="s">
        <v>86</v>
      </c>
      <c r="B1159" s="2" t="e">
        <f>VLOOKUP(Tabela1[[#This Row],[Nº]],Tabela13[#All],3,FALSE)</f>
        <v>#N/A</v>
      </c>
      <c r="C1159" s="2">
        <v>24</v>
      </c>
      <c r="D1159" s="2" t="s">
        <v>354</v>
      </c>
      <c r="E1159" s="2" t="s">
        <v>346</v>
      </c>
      <c r="F1159" s="3">
        <v>4155616.36</v>
      </c>
    </row>
    <row r="1160" spans="1:6" ht="30">
      <c r="A1160" s="2" t="s">
        <v>86</v>
      </c>
      <c r="B1160" s="2" t="e">
        <f>VLOOKUP(Tabela1[[#This Row],[Nº]],Tabela13[#All],3,FALSE)</f>
        <v>#N/A</v>
      </c>
      <c r="C1160" s="2">
        <v>24</v>
      </c>
      <c r="D1160" s="2" t="s">
        <v>354</v>
      </c>
      <c r="E1160" s="2" t="s">
        <v>346</v>
      </c>
      <c r="F1160" s="3">
        <v>15167909</v>
      </c>
    </row>
    <row r="1161" spans="1:6" ht="30">
      <c r="A1161" s="2" t="s">
        <v>86</v>
      </c>
      <c r="B1161" s="2" t="e">
        <f>VLOOKUP(Tabela1[[#This Row],[Nº]],Tabela13[#All],3,FALSE)</f>
        <v>#N/A</v>
      </c>
      <c r="C1161" s="2">
        <v>24</v>
      </c>
      <c r="D1161" s="2" t="s">
        <v>354</v>
      </c>
      <c r="E1161" s="2" t="s">
        <v>346</v>
      </c>
      <c r="F1161" s="3">
        <v>1298220.8400000001</v>
      </c>
    </row>
    <row r="1162" spans="1:6" ht="30">
      <c r="A1162" s="2" t="s">
        <v>86</v>
      </c>
      <c r="B1162" s="2" t="e">
        <f>VLOOKUP(Tabela1[[#This Row],[Nº]],Tabela13[#All],3,FALSE)</f>
        <v>#N/A</v>
      </c>
      <c r="C1162" s="2">
        <v>24</v>
      </c>
      <c r="D1162" s="2" t="s">
        <v>354</v>
      </c>
      <c r="E1162" s="2" t="s">
        <v>347</v>
      </c>
      <c r="F1162" s="3">
        <v>11917491</v>
      </c>
    </row>
    <row r="1163" spans="1:6" ht="30">
      <c r="A1163" s="2" t="s">
        <v>86</v>
      </c>
      <c r="B1163" s="2" t="e">
        <f>VLOOKUP(Tabela1[[#This Row],[Nº]],Tabela13[#All],3,FALSE)</f>
        <v>#N/A</v>
      </c>
      <c r="C1163" s="2">
        <v>24</v>
      </c>
      <c r="D1163" s="2" t="s">
        <v>354</v>
      </c>
      <c r="E1163" s="2" t="s">
        <v>347</v>
      </c>
      <c r="F1163" s="3">
        <v>3663931.79</v>
      </c>
    </row>
    <row r="1164" spans="1:6" ht="30">
      <c r="A1164" s="2" t="s">
        <v>86</v>
      </c>
      <c r="B1164" s="2" t="e">
        <f>VLOOKUP(Tabela1[[#This Row],[Nº]],Tabela13[#All],3,FALSE)</f>
        <v>#N/A</v>
      </c>
      <c r="C1164" s="2">
        <v>24</v>
      </c>
      <c r="D1164" s="2" t="s">
        <v>354</v>
      </c>
      <c r="E1164" s="2" t="s">
        <v>347</v>
      </c>
      <c r="F1164" s="3">
        <v>27000</v>
      </c>
    </row>
    <row r="1165" spans="1:6" ht="30">
      <c r="A1165" s="2" t="s">
        <v>86</v>
      </c>
      <c r="B1165" s="2" t="e">
        <f>VLOOKUP(Tabela1[[#This Row],[Nº]],Tabela13[#All],3,FALSE)</f>
        <v>#N/A</v>
      </c>
      <c r="C1165" s="2">
        <v>24</v>
      </c>
      <c r="D1165" s="2" t="s">
        <v>354</v>
      </c>
      <c r="E1165" s="2" t="s">
        <v>347</v>
      </c>
      <c r="F1165" s="3">
        <v>5193222.0999999996</v>
      </c>
    </row>
    <row r="1166" spans="1:6" ht="30">
      <c r="A1166" s="2" t="s">
        <v>86</v>
      </c>
      <c r="B1166" s="2" t="e">
        <f>VLOOKUP(Tabela1[[#This Row],[Nº]],Tabela13[#All],3,FALSE)</f>
        <v>#N/A</v>
      </c>
      <c r="C1166" s="2">
        <v>24</v>
      </c>
      <c r="D1166" s="2" t="s">
        <v>354</v>
      </c>
      <c r="E1166" s="2" t="s">
        <v>347</v>
      </c>
      <c r="F1166" s="3">
        <v>288743.38</v>
      </c>
    </row>
    <row r="1167" spans="1:6" ht="30">
      <c r="A1167" s="2" t="s">
        <v>86</v>
      </c>
      <c r="B1167" s="2" t="e">
        <f>VLOOKUP(Tabela1[[#This Row],[Nº]],Tabela13[#All],3,FALSE)</f>
        <v>#N/A</v>
      </c>
      <c r="C1167" s="2">
        <v>24</v>
      </c>
      <c r="D1167" s="2" t="s">
        <v>354</v>
      </c>
      <c r="E1167" s="2" t="s">
        <v>347</v>
      </c>
      <c r="F1167" s="3">
        <v>0</v>
      </c>
    </row>
    <row r="1168" spans="1:6" ht="30">
      <c r="A1168" s="2" t="s">
        <v>86</v>
      </c>
      <c r="B1168" s="2" t="e">
        <f>VLOOKUP(Tabela1[[#This Row],[Nº]],Tabela13[#All],3,FALSE)</f>
        <v>#N/A</v>
      </c>
      <c r="C1168" s="2">
        <v>24</v>
      </c>
      <c r="D1168" s="2" t="s">
        <v>354</v>
      </c>
      <c r="E1168" s="2" t="s">
        <v>347</v>
      </c>
      <c r="F1168" s="3">
        <v>640020.02</v>
      </c>
    </row>
    <row r="1169" spans="1:6" ht="30">
      <c r="A1169" s="2" t="s">
        <v>86</v>
      </c>
      <c r="B1169" s="2" t="e">
        <f>VLOOKUP(Tabela1[[#This Row],[Nº]],Tabela13[#All],3,FALSE)</f>
        <v>#N/A</v>
      </c>
      <c r="C1169" s="2">
        <v>24</v>
      </c>
      <c r="D1169" s="2" t="s">
        <v>354</v>
      </c>
      <c r="E1169" s="2" t="s">
        <v>348</v>
      </c>
      <c r="F1169" s="3">
        <v>15844.26</v>
      </c>
    </row>
    <row r="1170" spans="1:6" ht="30">
      <c r="A1170" s="2" t="s">
        <v>86</v>
      </c>
      <c r="B1170" s="2" t="e">
        <f>VLOOKUP(Tabela1[[#This Row],[Nº]],Tabela13[#All],3,FALSE)</f>
        <v>#N/A</v>
      </c>
      <c r="C1170" s="2">
        <v>24</v>
      </c>
      <c r="D1170" s="2" t="s">
        <v>354</v>
      </c>
      <c r="E1170" s="2" t="s">
        <v>348</v>
      </c>
      <c r="F1170" s="3">
        <v>0</v>
      </c>
    </row>
    <row r="1171" spans="1:6" ht="30">
      <c r="A1171" s="2" t="s">
        <v>86</v>
      </c>
      <c r="B1171" s="2" t="e">
        <f>VLOOKUP(Tabela1[[#This Row],[Nº]],Tabela13[#All],3,FALSE)</f>
        <v>#N/A</v>
      </c>
      <c r="C1171" s="2">
        <v>24</v>
      </c>
      <c r="D1171" s="2" t="s">
        <v>354</v>
      </c>
      <c r="E1171" s="2" t="s">
        <v>351</v>
      </c>
      <c r="F1171" s="3">
        <v>1109321.94</v>
      </c>
    </row>
    <row r="1172" spans="1:6" ht="30">
      <c r="A1172" s="2" t="s">
        <v>86</v>
      </c>
      <c r="B1172" s="2" t="e">
        <f>VLOOKUP(Tabela1[[#This Row],[Nº]],Tabela13[#All],3,FALSE)</f>
        <v>#N/A</v>
      </c>
      <c r="C1172" s="2">
        <v>24</v>
      </c>
      <c r="D1172" s="2" t="s">
        <v>354</v>
      </c>
      <c r="E1172" s="2" t="s">
        <v>351</v>
      </c>
      <c r="F1172" s="3">
        <v>0</v>
      </c>
    </row>
    <row r="1173" spans="1:6" ht="30">
      <c r="A1173" s="2" t="s">
        <v>86</v>
      </c>
      <c r="B1173" s="2" t="e">
        <f>VLOOKUP(Tabela1[[#This Row],[Nº]],Tabela13[#All],3,FALSE)</f>
        <v>#N/A</v>
      </c>
      <c r="C1173" s="2">
        <v>24</v>
      </c>
      <c r="D1173" s="2" t="s">
        <v>354</v>
      </c>
      <c r="E1173" s="2" t="s">
        <v>352</v>
      </c>
      <c r="F1173" s="3">
        <v>19122820.77</v>
      </c>
    </row>
    <row r="1174" spans="1:6" ht="30">
      <c r="A1174" s="2" t="s">
        <v>86</v>
      </c>
      <c r="B1174" s="2" t="e">
        <f>VLOOKUP(Tabela1[[#This Row],[Nº]],Tabela13[#All],3,FALSE)</f>
        <v>#N/A</v>
      </c>
      <c r="C1174" s="2">
        <v>24</v>
      </c>
      <c r="D1174" s="2" t="s">
        <v>354</v>
      </c>
      <c r="E1174" s="2" t="s">
        <v>352</v>
      </c>
      <c r="F1174" s="3">
        <v>0</v>
      </c>
    </row>
    <row r="1175" spans="1:6">
      <c r="A1175" s="2" t="s">
        <v>100</v>
      </c>
      <c r="B1175" s="2" t="str">
        <f>VLOOKUP(Tabela1[[#This Row],[Nº]],Tabela13[#All],3,FALSE)</f>
        <v>SME</v>
      </c>
      <c r="C1175" s="2">
        <v>25</v>
      </c>
      <c r="D1175" s="2" t="s">
        <v>21</v>
      </c>
      <c r="E1175" s="2" t="s">
        <v>355</v>
      </c>
      <c r="F1175" s="3">
        <v>7031825.2699999996</v>
      </c>
    </row>
    <row r="1176" spans="1:6">
      <c r="A1176" s="2" t="s">
        <v>100</v>
      </c>
      <c r="B1176" s="2" t="str">
        <f>VLOOKUP(Tabela1[[#This Row],[Nº]],Tabela13[#All],3,FALSE)</f>
        <v>SME</v>
      </c>
      <c r="C1176" s="2">
        <v>26</v>
      </c>
      <c r="D1176" s="2" t="s">
        <v>356</v>
      </c>
      <c r="E1176" s="2" t="s">
        <v>357</v>
      </c>
      <c r="F1176" s="3">
        <v>457742.91</v>
      </c>
    </row>
    <row r="1177" spans="1:6">
      <c r="A1177" s="2" t="s">
        <v>100</v>
      </c>
      <c r="B1177" s="2" t="str">
        <f>VLOOKUP(Tabela1[[#This Row],[Nº]],Tabela13[#All],3,FALSE)</f>
        <v>SME</v>
      </c>
      <c r="C1177" s="2">
        <v>26</v>
      </c>
      <c r="D1177" s="2" t="s">
        <v>356</v>
      </c>
      <c r="E1177" s="2" t="s">
        <v>358</v>
      </c>
      <c r="F1177" s="3">
        <v>0</v>
      </c>
    </row>
    <row r="1178" spans="1:6" ht="45">
      <c r="A1178" s="2" t="s">
        <v>100</v>
      </c>
      <c r="B1178" s="2" t="str">
        <f>VLOOKUP(Tabela1[[#This Row],[Nº]],Tabela13[#All],3,FALSE)</f>
        <v>SEME</v>
      </c>
      <c r="C1178" s="2">
        <v>28</v>
      </c>
      <c r="D1178" s="2" t="s">
        <v>24</v>
      </c>
      <c r="E1178" s="2" t="s">
        <v>359</v>
      </c>
      <c r="F1178" s="3">
        <v>18076533.18</v>
      </c>
    </row>
    <row r="1179" spans="1:6" ht="45">
      <c r="A1179" s="2" t="s">
        <v>100</v>
      </c>
      <c r="B1179" s="2" t="str">
        <f>VLOOKUP(Tabela1[[#This Row],[Nº]],Tabela13[#All],3,FALSE)</f>
        <v>SEME</v>
      </c>
      <c r="C1179" s="2">
        <v>28</v>
      </c>
      <c r="D1179" s="2" t="s">
        <v>24</v>
      </c>
      <c r="E1179" s="2" t="s">
        <v>360</v>
      </c>
      <c r="F1179" s="3">
        <v>1863737.57</v>
      </c>
    </row>
    <row r="1180" spans="1:6" ht="45">
      <c r="A1180" s="2" t="s">
        <v>100</v>
      </c>
      <c r="B1180" s="2" t="str">
        <f>VLOOKUP(Tabela1[[#This Row],[Nº]],Tabela13[#All],3,FALSE)</f>
        <v>SEME</v>
      </c>
      <c r="C1180" s="2">
        <v>28</v>
      </c>
      <c r="D1180" s="2" t="s">
        <v>24</v>
      </c>
      <c r="E1180" s="2" t="s">
        <v>361</v>
      </c>
      <c r="F1180" s="3">
        <v>4533429.3600000003</v>
      </c>
    </row>
    <row r="1181" spans="1:6" ht="45">
      <c r="A1181" s="2" t="s">
        <v>100</v>
      </c>
      <c r="B1181" s="2" t="str">
        <f>VLOOKUP(Tabela1[[#This Row],[Nº]],Tabela13[#All],3,FALSE)</f>
        <v>SEME</v>
      </c>
      <c r="C1181" s="2">
        <v>28</v>
      </c>
      <c r="D1181" s="2" t="s">
        <v>24</v>
      </c>
      <c r="E1181" s="2" t="s">
        <v>362</v>
      </c>
      <c r="F1181" s="3">
        <v>103622.97</v>
      </c>
    </row>
    <row r="1182" spans="1:6" ht="45">
      <c r="A1182" s="2" t="s">
        <v>100</v>
      </c>
      <c r="B1182" s="2" t="str">
        <f>VLOOKUP(Tabela1[[#This Row],[Nº]],Tabela13[#All],3,FALSE)</f>
        <v>SEME</v>
      </c>
      <c r="C1182" s="2">
        <v>28</v>
      </c>
      <c r="D1182" s="2" t="s">
        <v>24</v>
      </c>
      <c r="E1182" s="2" t="s">
        <v>363</v>
      </c>
      <c r="F1182" s="3">
        <v>2249949</v>
      </c>
    </row>
    <row r="1183" spans="1:6" ht="45">
      <c r="A1183" s="2" t="s">
        <v>100</v>
      </c>
      <c r="B1183" s="2" t="str">
        <f>VLOOKUP(Tabela1[[#This Row],[Nº]],Tabela13[#All],3,FALSE)</f>
        <v>SEME</v>
      </c>
      <c r="C1183" s="2">
        <v>28</v>
      </c>
      <c r="D1183" s="2" t="s">
        <v>24</v>
      </c>
      <c r="E1183" s="2" t="s">
        <v>364</v>
      </c>
      <c r="F1183" s="3">
        <v>6797301.8399999999</v>
      </c>
    </row>
    <row r="1184" spans="1:6" ht="45">
      <c r="A1184" s="2" t="s">
        <v>100</v>
      </c>
      <c r="B1184" s="2" t="str">
        <f>VLOOKUP(Tabela1[[#This Row],[Nº]],Tabela13[#All],3,FALSE)</f>
        <v>SEME</v>
      </c>
      <c r="C1184" s="2">
        <v>28</v>
      </c>
      <c r="D1184" s="2" t="s">
        <v>24</v>
      </c>
      <c r="E1184" s="2" t="s">
        <v>365</v>
      </c>
      <c r="F1184" s="3">
        <v>9712113.4800000004</v>
      </c>
    </row>
    <row r="1185" spans="1:6" ht="45">
      <c r="A1185" s="2" t="s">
        <v>100</v>
      </c>
      <c r="B1185" s="2" t="str">
        <f>VLOOKUP(Tabela1[[#This Row],[Nº]],Tabela13[#All],3,FALSE)</f>
        <v>SEME</v>
      </c>
      <c r="C1185" s="2">
        <v>28</v>
      </c>
      <c r="D1185" s="2" t="s">
        <v>24</v>
      </c>
      <c r="E1185" s="2" t="s">
        <v>365</v>
      </c>
      <c r="F1185" s="3">
        <v>2123807</v>
      </c>
    </row>
    <row r="1186" spans="1:6" ht="45">
      <c r="A1186" s="2" t="s">
        <v>100</v>
      </c>
      <c r="B1186" s="2" t="str">
        <f>VLOOKUP(Tabela1[[#This Row],[Nº]],Tabela13[#All],3,FALSE)</f>
        <v>SEME</v>
      </c>
      <c r="C1186" s="2">
        <v>28</v>
      </c>
      <c r="D1186" s="2" t="s">
        <v>24</v>
      </c>
      <c r="E1186" s="2" t="s">
        <v>365</v>
      </c>
      <c r="F1186" s="3">
        <v>14973587.83</v>
      </c>
    </row>
    <row r="1187" spans="1:6" ht="45">
      <c r="A1187" s="2" t="s">
        <v>100</v>
      </c>
      <c r="B1187" s="2" t="str">
        <f>VLOOKUP(Tabela1[[#This Row],[Nº]],Tabela13[#All],3,FALSE)</f>
        <v>SEME</v>
      </c>
      <c r="C1187" s="2">
        <v>28</v>
      </c>
      <c r="D1187" s="2" t="s">
        <v>24</v>
      </c>
      <c r="E1187" s="2" t="s">
        <v>366</v>
      </c>
      <c r="F1187" s="3">
        <v>0</v>
      </c>
    </row>
    <row r="1188" spans="1:6" ht="30">
      <c r="A1188" s="2" t="s">
        <v>86</v>
      </c>
      <c r="B1188" s="2" t="e">
        <f>VLOOKUP(Tabela1[[#This Row],[Nº]],Tabela13[#All],3,FALSE)</f>
        <v>#N/A</v>
      </c>
      <c r="C1188" s="2">
        <v>29</v>
      </c>
      <c r="D1188" s="2" t="s">
        <v>367</v>
      </c>
      <c r="E1188" s="2" t="s">
        <v>368</v>
      </c>
      <c r="F1188" s="3">
        <v>47545684.960000001</v>
      </c>
    </row>
    <row r="1189" spans="1:6" ht="30">
      <c r="A1189" s="2" t="s">
        <v>86</v>
      </c>
      <c r="B1189" s="2" t="e">
        <f>VLOOKUP(Tabela1[[#This Row],[Nº]],Tabela13[#All],3,FALSE)</f>
        <v>#N/A</v>
      </c>
      <c r="C1189" s="2">
        <v>29</v>
      </c>
      <c r="D1189" s="2" t="s">
        <v>367</v>
      </c>
      <c r="E1189" s="2" t="s">
        <v>369</v>
      </c>
      <c r="F1189" s="3">
        <v>6893512.5</v>
      </c>
    </row>
    <row r="1190" spans="1:6" ht="30">
      <c r="A1190" s="2" t="s">
        <v>86</v>
      </c>
      <c r="B1190" s="2" t="e">
        <f>VLOOKUP(Tabela1[[#This Row],[Nº]],Tabela13[#All],3,FALSE)</f>
        <v>#N/A</v>
      </c>
      <c r="C1190" s="2">
        <v>29</v>
      </c>
      <c r="D1190" s="2" t="s">
        <v>367</v>
      </c>
      <c r="E1190" s="2" t="s">
        <v>370</v>
      </c>
      <c r="F1190" s="3">
        <v>929280</v>
      </c>
    </row>
    <row r="1191" spans="1:6" ht="30">
      <c r="A1191" s="2" t="s">
        <v>86</v>
      </c>
      <c r="B1191" s="2" t="e">
        <f>VLOOKUP(Tabela1[[#This Row],[Nº]],Tabela13[#All],3,FALSE)</f>
        <v>#N/A</v>
      </c>
      <c r="C1191" s="2">
        <v>29</v>
      </c>
      <c r="D1191" s="2" t="s">
        <v>367</v>
      </c>
      <c r="E1191" s="2" t="s">
        <v>371</v>
      </c>
      <c r="F1191" s="3">
        <v>5503687.0599999996</v>
      </c>
    </row>
    <row r="1192" spans="1:6" ht="30">
      <c r="A1192" s="2" t="s">
        <v>86</v>
      </c>
      <c r="B1192" s="2" t="e">
        <f>VLOOKUP(Tabela1[[#This Row],[Nº]],Tabela13[#All],3,FALSE)</f>
        <v>#N/A</v>
      </c>
      <c r="C1192" s="2">
        <v>30</v>
      </c>
      <c r="D1192" s="2" t="s">
        <v>372</v>
      </c>
      <c r="E1192" s="2" t="s">
        <v>373</v>
      </c>
      <c r="F1192" s="3">
        <v>644229.06999999995</v>
      </c>
    </row>
    <row r="1193" spans="1:6" ht="45">
      <c r="A1193" s="2" t="s">
        <v>86</v>
      </c>
      <c r="B1193" s="2" t="e">
        <f>VLOOKUP(Tabela1[[#This Row],[Nº]],Tabela13[#All],3,FALSE)</f>
        <v>#N/A</v>
      </c>
      <c r="C1193" s="2">
        <v>32</v>
      </c>
      <c r="D1193" s="2" t="s">
        <v>374</v>
      </c>
      <c r="E1193" s="2" t="s">
        <v>375</v>
      </c>
      <c r="F1193" s="3">
        <v>0</v>
      </c>
    </row>
    <row r="1194" spans="1:6" ht="45">
      <c r="A1194" s="2" t="s">
        <v>86</v>
      </c>
      <c r="B1194" s="2" t="e">
        <f>VLOOKUP(Tabela1[[#This Row],[Nº]],Tabela13[#All],3,FALSE)</f>
        <v>#N/A</v>
      </c>
      <c r="C1194" s="2">
        <v>32</v>
      </c>
      <c r="D1194" s="2" t="s">
        <v>374</v>
      </c>
      <c r="E1194" s="2" t="s">
        <v>375</v>
      </c>
      <c r="F1194" s="3">
        <v>34376.54</v>
      </c>
    </row>
    <row r="1195" spans="1:6" ht="45">
      <c r="A1195" s="2" t="s">
        <v>86</v>
      </c>
      <c r="B1195" s="2" t="e">
        <f>VLOOKUP(Tabela1[[#This Row],[Nº]],Tabela13[#All],3,FALSE)</f>
        <v>#N/A</v>
      </c>
      <c r="C1195" s="2">
        <v>32</v>
      </c>
      <c r="D1195" s="2" t="s">
        <v>374</v>
      </c>
      <c r="E1195" s="2" t="s">
        <v>375</v>
      </c>
      <c r="F1195" s="3">
        <v>118726.87</v>
      </c>
    </row>
    <row r="1196" spans="1:6" ht="45">
      <c r="A1196" s="2" t="s">
        <v>86</v>
      </c>
      <c r="B1196" s="2" t="e">
        <f>VLOOKUP(Tabela1[[#This Row],[Nº]],Tabela13[#All],3,FALSE)</f>
        <v>#N/A</v>
      </c>
      <c r="C1196" s="2">
        <v>32</v>
      </c>
      <c r="D1196" s="2" t="s">
        <v>374</v>
      </c>
      <c r="E1196" s="2" t="s">
        <v>375</v>
      </c>
      <c r="F1196" s="3">
        <v>0</v>
      </c>
    </row>
    <row r="1197" spans="1:6" ht="45">
      <c r="A1197" s="2" t="s">
        <v>86</v>
      </c>
      <c r="B1197" s="2" t="e">
        <f>VLOOKUP(Tabela1[[#This Row],[Nº]],Tabela13[#All],3,FALSE)</f>
        <v>#N/A</v>
      </c>
      <c r="C1197" s="2">
        <v>32</v>
      </c>
      <c r="D1197" s="2" t="s">
        <v>374</v>
      </c>
      <c r="E1197" s="2" t="s">
        <v>375</v>
      </c>
      <c r="F1197" s="3">
        <v>0</v>
      </c>
    </row>
    <row r="1198" spans="1:6" ht="45">
      <c r="A1198" s="2" t="s">
        <v>86</v>
      </c>
      <c r="B1198" s="2" t="e">
        <f>VLOOKUP(Tabela1[[#This Row],[Nº]],Tabela13[#All],3,FALSE)</f>
        <v>#N/A</v>
      </c>
      <c r="C1198" s="2">
        <v>32</v>
      </c>
      <c r="D1198" s="2" t="s">
        <v>374</v>
      </c>
      <c r="E1198" s="2" t="s">
        <v>375</v>
      </c>
      <c r="F1198" s="3">
        <v>0</v>
      </c>
    </row>
    <row r="1199" spans="1:6" ht="45">
      <c r="A1199" s="2" t="s">
        <v>86</v>
      </c>
      <c r="B1199" s="2" t="e">
        <f>VLOOKUP(Tabela1[[#This Row],[Nº]],Tabela13[#All],3,FALSE)</f>
        <v>#N/A</v>
      </c>
      <c r="C1199" s="2">
        <v>32</v>
      </c>
      <c r="D1199" s="2" t="s">
        <v>374</v>
      </c>
      <c r="E1199" s="2" t="s">
        <v>375</v>
      </c>
      <c r="F1199" s="3">
        <v>0</v>
      </c>
    </row>
    <row r="1200" spans="1:6" ht="45">
      <c r="A1200" s="2" t="s">
        <v>86</v>
      </c>
      <c r="B1200" s="2" t="e">
        <f>VLOOKUP(Tabela1[[#This Row],[Nº]],Tabela13[#All],3,FALSE)</f>
        <v>#N/A</v>
      </c>
      <c r="C1200" s="2">
        <v>32</v>
      </c>
      <c r="D1200" s="2" t="s">
        <v>374</v>
      </c>
      <c r="E1200" s="2" t="s">
        <v>375</v>
      </c>
      <c r="F1200" s="3">
        <v>3375542.33</v>
      </c>
    </row>
    <row r="1201" spans="1:6" ht="45">
      <c r="A1201" s="2" t="s">
        <v>86</v>
      </c>
      <c r="B1201" s="2" t="e">
        <f>VLOOKUP(Tabela1[[#This Row],[Nº]],Tabela13[#All],3,FALSE)</f>
        <v>#N/A</v>
      </c>
      <c r="C1201" s="2">
        <v>32</v>
      </c>
      <c r="D1201" s="2" t="s">
        <v>374</v>
      </c>
      <c r="E1201" s="2" t="s">
        <v>375</v>
      </c>
      <c r="F1201" s="3">
        <v>4357363.58</v>
      </c>
    </row>
    <row r="1202" spans="1:6" ht="45">
      <c r="A1202" s="2" t="s">
        <v>86</v>
      </c>
      <c r="B1202" s="2" t="e">
        <f>VLOOKUP(Tabela1[[#This Row],[Nº]],Tabela13[#All],3,FALSE)</f>
        <v>#N/A</v>
      </c>
      <c r="C1202" s="2">
        <v>32</v>
      </c>
      <c r="D1202" s="2" t="s">
        <v>374</v>
      </c>
      <c r="E1202" s="2" t="s">
        <v>375</v>
      </c>
      <c r="F1202" s="3">
        <v>4273319.2699999996</v>
      </c>
    </row>
    <row r="1203" spans="1:6" ht="45">
      <c r="A1203" s="2" t="s">
        <v>86</v>
      </c>
      <c r="B1203" s="2" t="e">
        <f>VLOOKUP(Tabela1[[#This Row],[Nº]],Tabela13[#All],3,FALSE)</f>
        <v>#N/A</v>
      </c>
      <c r="C1203" s="2">
        <v>32</v>
      </c>
      <c r="D1203" s="2" t="s">
        <v>374</v>
      </c>
      <c r="E1203" s="2" t="s">
        <v>375</v>
      </c>
      <c r="F1203" s="3">
        <v>1474192.13</v>
      </c>
    </row>
    <row r="1204" spans="1:6" ht="45">
      <c r="A1204" s="2" t="s">
        <v>86</v>
      </c>
      <c r="B1204" s="2" t="e">
        <f>VLOOKUP(Tabela1[[#This Row],[Nº]],Tabela13[#All],3,FALSE)</f>
        <v>#N/A</v>
      </c>
      <c r="C1204" s="2">
        <v>32</v>
      </c>
      <c r="D1204" s="2" t="s">
        <v>374</v>
      </c>
      <c r="E1204" s="2" t="s">
        <v>375</v>
      </c>
      <c r="F1204" s="3">
        <v>0</v>
      </c>
    </row>
    <row r="1205" spans="1:6" ht="45">
      <c r="A1205" s="2" t="s">
        <v>86</v>
      </c>
      <c r="B1205" s="2" t="e">
        <f>VLOOKUP(Tabela1[[#This Row],[Nº]],Tabela13[#All],3,FALSE)</f>
        <v>#N/A</v>
      </c>
      <c r="C1205" s="2">
        <v>32</v>
      </c>
      <c r="D1205" s="2" t="s">
        <v>374</v>
      </c>
      <c r="E1205" s="2" t="s">
        <v>375</v>
      </c>
      <c r="F1205" s="3">
        <v>976847.74</v>
      </c>
    </row>
    <row r="1206" spans="1:6" ht="45">
      <c r="A1206" s="2" t="s">
        <v>86</v>
      </c>
      <c r="B1206" s="2" t="e">
        <f>VLOOKUP(Tabela1[[#This Row],[Nº]],Tabela13[#All],3,FALSE)</f>
        <v>#N/A</v>
      </c>
      <c r="C1206" s="2">
        <v>32</v>
      </c>
      <c r="D1206" s="2" t="s">
        <v>374</v>
      </c>
      <c r="E1206" s="2" t="s">
        <v>375</v>
      </c>
      <c r="F1206" s="3">
        <v>1367567.71</v>
      </c>
    </row>
    <row r="1207" spans="1:6" ht="45">
      <c r="A1207" s="2" t="s">
        <v>86</v>
      </c>
      <c r="B1207" s="2" t="e">
        <f>VLOOKUP(Tabela1[[#This Row],[Nº]],Tabela13[#All],3,FALSE)</f>
        <v>#N/A</v>
      </c>
      <c r="C1207" s="2">
        <v>32</v>
      </c>
      <c r="D1207" s="2" t="s">
        <v>374</v>
      </c>
      <c r="E1207" s="2" t="s">
        <v>375</v>
      </c>
      <c r="F1207" s="3">
        <v>991682</v>
      </c>
    </row>
    <row r="1208" spans="1:6" ht="45">
      <c r="A1208" s="2" t="s">
        <v>86</v>
      </c>
      <c r="B1208" s="2" t="e">
        <f>VLOOKUP(Tabela1[[#This Row],[Nº]],Tabela13[#All],3,FALSE)</f>
        <v>#N/A</v>
      </c>
      <c r="C1208" s="2">
        <v>32</v>
      </c>
      <c r="D1208" s="2" t="s">
        <v>374</v>
      </c>
      <c r="E1208" s="2" t="s">
        <v>375</v>
      </c>
      <c r="F1208" s="3">
        <v>931752.1</v>
      </c>
    </row>
    <row r="1209" spans="1:6" ht="45">
      <c r="A1209" s="2" t="s">
        <v>86</v>
      </c>
      <c r="B1209" s="2" t="e">
        <f>VLOOKUP(Tabela1[[#This Row],[Nº]],Tabela13[#All],3,FALSE)</f>
        <v>#N/A</v>
      </c>
      <c r="C1209" s="2">
        <v>32</v>
      </c>
      <c r="D1209" s="2" t="s">
        <v>374</v>
      </c>
      <c r="E1209" s="2" t="s">
        <v>375</v>
      </c>
      <c r="F1209" s="3">
        <v>831384.74</v>
      </c>
    </row>
    <row r="1210" spans="1:6" ht="45">
      <c r="A1210" s="2" t="s">
        <v>86</v>
      </c>
      <c r="B1210" s="2" t="e">
        <f>VLOOKUP(Tabela1[[#This Row],[Nº]],Tabela13[#All],3,FALSE)</f>
        <v>#N/A</v>
      </c>
      <c r="C1210" s="2">
        <v>32</v>
      </c>
      <c r="D1210" s="2" t="s">
        <v>374</v>
      </c>
      <c r="E1210" s="2" t="s">
        <v>375</v>
      </c>
      <c r="F1210" s="3">
        <v>0</v>
      </c>
    </row>
    <row r="1211" spans="1:6" ht="45">
      <c r="A1211" s="2" t="s">
        <v>86</v>
      </c>
      <c r="B1211" s="2" t="e">
        <f>VLOOKUP(Tabela1[[#This Row],[Nº]],Tabela13[#All],3,FALSE)</f>
        <v>#N/A</v>
      </c>
      <c r="C1211" s="2">
        <v>32</v>
      </c>
      <c r="D1211" s="2" t="s">
        <v>374</v>
      </c>
      <c r="E1211" s="2" t="s">
        <v>375</v>
      </c>
      <c r="F1211" s="3">
        <v>118726.87</v>
      </c>
    </row>
    <row r="1212" spans="1:6" ht="45">
      <c r="A1212" s="2" t="s">
        <v>86</v>
      </c>
      <c r="B1212" s="2" t="e">
        <f>VLOOKUP(Tabela1[[#This Row],[Nº]],Tabela13[#All],3,FALSE)</f>
        <v>#N/A</v>
      </c>
      <c r="C1212" s="2">
        <v>32</v>
      </c>
      <c r="D1212" s="2" t="s">
        <v>374</v>
      </c>
      <c r="E1212" s="2" t="s">
        <v>375</v>
      </c>
      <c r="F1212" s="3">
        <v>3251936.16</v>
      </c>
    </row>
    <row r="1213" spans="1:6" ht="45">
      <c r="A1213" s="2" t="s">
        <v>86</v>
      </c>
      <c r="B1213" s="2" t="e">
        <f>VLOOKUP(Tabela1[[#This Row],[Nº]],Tabela13[#All],3,FALSE)</f>
        <v>#N/A</v>
      </c>
      <c r="C1213" s="2">
        <v>32</v>
      </c>
      <c r="D1213" s="2" t="s">
        <v>374</v>
      </c>
      <c r="E1213" s="2" t="s">
        <v>375</v>
      </c>
      <c r="F1213" s="3">
        <v>0</v>
      </c>
    </row>
    <row r="1214" spans="1:6" ht="45">
      <c r="A1214" s="2" t="s">
        <v>86</v>
      </c>
      <c r="B1214" s="2" t="e">
        <f>VLOOKUP(Tabela1[[#This Row],[Nº]],Tabela13[#All],3,FALSE)</f>
        <v>#N/A</v>
      </c>
      <c r="C1214" s="2">
        <v>32</v>
      </c>
      <c r="D1214" s="2" t="s">
        <v>374</v>
      </c>
      <c r="E1214" s="2" t="s">
        <v>375</v>
      </c>
      <c r="F1214" s="3">
        <v>0</v>
      </c>
    </row>
    <row r="1215" spans="1:6" ht="45">
      <c r="A1215" s="2" t="s">
        <v>86</v>
      </c>
      <c r="B1215" s="2" t="e">
        <f>VLOOKUP(Tabela1[[#This Row],[Nº]],Tabela13[#All],3,FALSE)</f>
        <v>#N/A</v>
      </c>
      <c r="C1215" s="2">
        <v>32</v>
      </c>
      <c r="D1215" s="2" t="s">
        <v>374</v>
      </c>
      <c r="E1215" s="2" t="s">
        <v>375</v>
      </c>
      <c r="F1215" s="3">
        <v>724909.59</v>
      </c>
    </row>
    <row r="1216" spans="1:6" ht="45">
      <c r="A1216" s="2" t="s">
        <v>86</v>
      </c>
      <c r="B1216" s="2" t="e">
        <f>VLOOKUP(Tabela1[[#This Row],[Nº]],Tabela13[#All],3,FALSE)</f>
        <v>#N/A</v>
      </c>
      <c r="C1216" s="2">
        <v>32</v>
      </c>
      <c r="D1216" s="2" t="s">
        <v>374</v>
      </c>
      <c r="E1216" s="2" t="s">
        <v>375</v>
      </c>
      <c r="F1216" s="3">
        <v>25725.1</v>
      </c>
    </row>
    <row r="1217" spans="1:6" ht="45">
      <c r="A1217" s="2" t="s">
        <v>86</v>
      </c>
      <c r="B1217" s="2" t="e">
        <f>VLOOKUP(Tabela1[[#This Row],[Nº]],Tabela13[#All],3,FALSE)</f>
        <v>#N/A</v>
      </c>
      <c r="C1217" s="2">
        <v>32</v>
      </c>
      <c r="D1217" s="2" t="s">
        <v>374</v>
      </c>
      <c r="E1217" s="2" t="s">
        <v>375</v>
      </c>
      <c r="F1217" s="3">
        <v>16796805.039999999</v>
      </c>
    </row>
    <row r="1218" spans="1:6" ht="45">
      <c r="A1218" s="2" t="s">
        <v>86</v>
      </c>
      <c r="B1218" s="2" t="e">
        <f>VLOOKUP(Tabela1[[#This Row],[Nº]],Tabela13[#All],3,FALSE)</f>
        <v>#N/A</v>
      </c>
      <c r="C1218" s="2">
        <v>32</v>
      </c>
      <c r="D1218" s="2" t="s">
        <v>374</v>
      </c>
      <c r="E1218" s="2" t="s">
        <v>375</v>
      </c>
      <c r="F1218" s="3">
        <v>2878823.97</v>
      </c>
    </row>
    <row r="1219" spans="1:6" ht="45">
      <c r="A1219" s="2" t="s">
        <v>86</v>
      </c>
      <c r="B1219" s="2" t="e">
        <f>VLOOKUP(Tabela1[[#This Row],[Nº]],Tabela13[#All],3,FALSE)</f>
        <v>#N/A</v>
      </c>
      <c r="C1219" s="2">
        <v>32</v>
      </c>
      <c r="D1219" s="2" t="s">
        <v>374</v>
      </c>
      <c r="E1219" s="2" t="s">
        <v>375</v>
      </c>
      <c r="F1219" s="3">
        <v>4516.58</v>
      </c>
    </row>
    <row r="1220" spans="1:6" ht="45">
      <c r="A1220" s="2" t="s">
        <v>86</v>
      </c>
      <c r="B1220" s="2" t="e">
        <f>VLOOKUP(Tabela1[[#This Row],[Nº]],Tabela13[#All],3,FALSE)</f>
        <v>#N/A</v>
      </c>
      <c r="C1220" s="2">
        <v>32</v>
      </c>
      <c r="D1220" s="2" t="s">
        <v>374</v>
      </c>
      <c r="E1220" s="2" t="s">
        <v>375</v>
      </c>
      <c r="F1220" s="3">
        <v>2318554.08</v>
      </c>
    </row>
    <row r="1221" spans="1:6" ht="45">
      <c r="A1221" s="2" t="s">
        <v>86</v>
      </c>
      <c r="B1221" s="2" t="e">
        <f>VLOOKUP(Tabela1[[#This Row],[Nº]],Tabela13[#All],3,FALSE)</f>
        <v>#N/A</v>
      </c>
      <c r="C1221" s="2">
        <v>32</v>
      </c>
      <c r="D1221" s="2" t="s">
        <v>374</v>
      </c>
      <c r="E1221" s="2" t="s">
        <v>375</v>
      </c>
      <c r="F1221" s="3">
        <v>293035.68</v>
      </c>
    </row>
    <row r="1222" spans="1:6" ht="45">
      <c r="A1222" s="2" t="s">
        <v>86</v>
      </c>
      <c r="B1222" s="2" t="e">
        <f>VLOOKUP(Tabela1[[#This Row],[Nº]],Tabela13[#All],3,FALSE)</f>
        <v>#N/A</v>
      </c>
      <c r="C1222" s="2">
        <v>32</v>
      </c>
      <c r="D1222" s="2" t="s">
        <v>374</v>
      </c>
      <c r="E1222" s="2" t="s">
        <v>375</v>
      </c>
      <c r="F1222" s="3">
        <v>118726.87</v>
      </c>
    </row>
    <row r="1223" spans="1:6" ht="45">
      <c r="A1223" s="2" t="s">
        <v>86</v>
      </c>
      <c r="B1223" s="2" t="e">
        <f>VLOOKUP(Tabela1[[#This Row],[Nº]],Tabela13[#All],3,FALSE)</f>
        <v>#N/A</v>
      </c>
      <c r="C1223" s="2">
        <v>32</v>
      </c>
      <c r="D1223" s="2" t="s">
        <v>374</v>
      </c>
      <c r="E1223" s="2" t="s">
        <v>375</v>
      </c>
      <c r="F1223" s="3">
        <v>14521.08</v>
      </c>
    </row>
    <row r="1224" spans="1:6" ht="45">
      <c r="A1224" s="2" t="s">
        <v>86</v>
      </c>
      <c r="B1224" s="2" t="e">
        <f>VLOOKUP(Tabela1[[#This Row],[Nº]],Tabela13[#All],3,FALSE)</f>
        <v>#N/A</v>
      </c>
      <c r="C1224" s="2">
        <v>32</v>
      </c>
      <c r="D1224" s="2" t="s">
        <v>374</v>
      </c>
      <c r="E1224" s="2" t="s">
        <v>375</v>
      </c>
      <c r="F1224" s="3">
        <v>0</v>
      </c>
    </row>
    <row r="1225" spans="1:6" ht="45">
      <c r="A1225" s="2" t="s">
        <v>86</v>
      </c>
      <c r="B1225" s="2" t="e">
        <f>VLOOKUP(Tabela1[[#This Row],[Nº]],Tabela13[#All],3,FALSE)</f>
        <v>#N/A</v>
      </c>
      <c r="C1225" s="2">
        <v>32</v>
      </c>
      <c r="D1225" s="2" t="s">
        <v>374</v>
      </c>
      <c r="E1225" s="2" t="s">
        <v>375</v>
      </c>
      <c r="F1225" s="3">
        <v>319593.40000000002</v>
      </c>
    </row>
    <row r="1226" spans="1:6" ht="45">
      <c r="A1226" s="2" t="s">
        <v>86</v>
      </c>
      <c r="B1226" s="2" t="e">
        <f>VLOOKUP(Tabela1[[#This Row],[Nº]],Tabela13[#All],3,FALSE)</f>
        <v>#N/A</v>
      </c>
      <c r="C1226" s="2">
        <v>32</v>
      </c>
      <c r="D1226" s="2" t="s">
        <v>374</v>
      </c>
      <c r="E1226" s="2" t="s">
        <v>375</v>
      </c>
      <c r="F1226" s="3">
        <v>130151.11</v>
      </c>
    </row>
    <row r="1227" spans="1:6" ht="45">
      <c r="A1227" s="2" t="s">
        <v>86</v>
      </c>
      <c r="B1227" s="2" t="e">
        <f>VLOOKUP(Tabela1[[#This Row],[Nº]],Tabela13[#All],3,FALSE)</f>
        <v>#N/A</v>
      </c>
      <c r="C1227" s="2">
        <v>32</v>
      </c>
      <c r="D1227" s="2" t="s">
        <v>374</v>
      </c>
      <c r="E1227" s="2" t="s">
        <v>375</v>
      </c>
      <c r="F1227" s="3">
        <v>0</v>
      </c>
    </row>
    <row r="1228" spans="1:6" ht="45">
      <c r="A1228" s="2" t="s">
        <v>86</v>
      </c>
      <c r="B1228" s="2" t="e">
        <f>VLOOKUP(Tabela1[[#This Row],[Nº]],Tabela13[#All],3,FALSE)</f>
        <v>#N/A</v>
      </c>
      <c r="C1228" s="2">
        <v>32</v>
      </c>
      <c r="D1228" s="2" t="s">
        <v>374</v>
      </c>
      <c r="E1228" s="2" t="s">
        <v>375</v>
      </c>
      <c r="F1228" s="3">
        <v>20744.400000000001</v>
      </c>
    </row>
    <row r="1229" spans="1:6" ht="45">
      <c r="A1229" s="2" t="s">
        <v>86</v>
      </c>
      <c r="B1229" s="2" t="e">
        <f>VLOOKUP(Tabela1[[#This Row],[Nº]],Tabela13[#All],3,FALSE)</f>
        <v>#N/A</v>
      </c>
      <c r="C1229" s="2">
        <v>32</v>
      </c>
      <c r="D1229" s="2" t="s">
        <v>374</v>
      </c>
      <c r="E1229" s="2" t="s">
        <v>375</v>
      </c>
      <c r="F1229" s="3">
        <v>0</v>
      </c>
    </row>
    <row r="1230" spans="1:6" ht="45">
      <c r="A1230" s="2" t="s">
        <v>86</v>
      </c>
      <c r="B1230" s="2" t="e">
        <f>VLOOKUP(Tabela1[[#This Row],[Nº]],Tabela13[#All],3,FALSE)</f>
        <v>#N/A</v>
      </c>
      <c r="C1230" s="2">
        <v>32</v>
      </c>
      <c r="D1230" s="2" t="s">
        <v>374</v>
      </c>
      <c r="E1230" s="2" t="s">
        <v>375</v>
      </c>
      <c r="F1230" s="3">
        <v>0</v>
      </c>
    </row>
    <row r="1231" spans="1:6" ht="45">
      <c r="A1231" s="2" t="s">
        <v>86</v>
      </c>
      <c r="B1231" s="2" t="e">
        <f>VLOOKUP(Tabela1[[#This Row],[Nº]],Tabela13[#All],3,FALSE)</f>
        <v>#N/A</v>
      </c>
      <c r="C1231" s="2">
        <v>32</v>
      </c>
      <c r="D1231" s="2" t="s">
        <v>374</v>
      </c>
      <c r="E1231" s="2" t="s">
        <v>375</v>
      </c>
      <c r="F1231" s="3">
        <v>203149.36</v>
      </c>
    </row>
    <row r="1232" spans="1:6" ht="45">
      <c r="A1232" s="2" t="s">
        <v>86</v>
      </c>
      <c r="B1232" s="2" t="e">
        <f>VLOOKUP(Tabela1[[#This Row],[Nº]],Tabela13[#All],3,FALSE)</f>
        <v>#N/A</v>
      </c>
      <c r="C1232" s="2">
        <v>32</v>
      </c>
      <c r="D1232" s="2" t="s">
        <v>374</v>
      </c>
      <c r="E1232" s="2" t="s">
        <v>375</v>
      </c>
      <c r="F1232" s="3">
        <v>124466.4</v>
      </c>
    </row>
    <row r="1233" spans="1:6" ht="45">
      <c r="A1233" s="2" t="s">
        <v>86</v>
      </c>
      <c r="B1233" s="2" t="e">
        <f>VLOOKUP(Tabela1[[#This Row],[Nº]],Tabela13[#All],3,FALSE)</f>
        <v>#N/A</v>
      </c>
      <c r="C1233" s="2">
        <v>32</v>
      </c>
      <c r="D1233" s="2" t="s">
        <v>374</v>
      </c>
      <c r="E1233" s="2" t="s">
        <v>375</v>
      </c>
      <c r="F1233" s="3">
        <v>25930.5</v>
      </c>
    </row>
    <row r="1234" spans="1:6" ht="45">
      <c r="A1234" s="2" t="s">
        <v>86</v>
      </c>
      <c r="B1234" s="2" t="e">
        <f>VLOOKUP(Tabela1[[#This Row],[Nº]],Tabela13[#All],3,FALSE)</f>
        <v>#N/A</v>
      </c>
      <c r="C1234" s="2">
        <v>32</v>
      </c>
      <c r="D1234" s="2" t="s">
        <v>374</v>
      </c>
      <c r="E1234" s="2" t="s">
        <v>375</v>
      </c>
      <c r="F1234" s="3">
        <v>40415.879999999997</v>
      </c>
    </row>
    <row r="1235" spans="1:6" ht="45">
      <c r="A1235" s="2" t="s">
        <v>86</v>
      </c>
      <c r="B1235" s="2" t="e">
        <f>VLOOKUP(Tabela1[[#This Row],[Nº]],Tabela13[#All],3,FALSE)</f>
        <v>#N/A</v>
      </c>
      <c r="C1235" s="2">
        <v>32</v>
      </c>
      <c r="D1235" s="2" t="s">
        <v>374</v>
      </c>
      <c r="E1235" s="2" t="s">
        <v>375</v>
      </c>
      <c r="F1235" s="3">
        <v>116941.55</v>
      </c>
    </row>
    <row r="1236" spans="1:6" ht="45">
      <c r="A1236" s="2" t="s">
        <v>86</v>
      </c>
      <c r="B1236" s="2" t="e">
        <f>VLOOKUP(Tabela1[[#This Row],[Nº]],Tabela13[#All],3,FALSE)</f>
        <v>#N/A</v>
      </c>
      <c r="C1236" s="2">
        <v>32</v>
      </c>
      <c r="D1236" s="2" t="s">
        <v>374</v>
      </c>
      <c r="E1236" s="2" t="s">
        <v>375</v>
      </c>
      <c r="F1236" s="3">
        <v>22636.21</v>
      </c>
    </row>
    <row r="1237" spans="1:6" ht="45">
      <c r="A1237" s="2" t="s">
        <v>86</v>
      </c>
      <c r="B1237" s="2" t="e">
        <f>VLOOKUP(Tabela1[[#This Row],[Nº]],Tabela13[#All],3,FALSE)</f>
        <v>#N/A</v>
      </c>
      <c r="C1237" s="2">
        <v>32</v>
      </c>
      <c r="D1237" s="2" t="s">
        <v>374</v>
      </c>
      <c r="E1237" s="2" t="s">
        <v>375</v>
      </c>
      <c r="F1237" s="3">
        <v>42167.72</v>
      </c>
    </row>
    <row r="1238" spans="1:6" ht="45">
      <c r="A1238" s="2" t="s">
        <v>86</v>
      </c>
      <c r="B1238" s="2" t="e">
        <f>VLOOKUP(Tabela1[[#This Row],[Nº]],Tabela13[#All],3,FALSE)</f>
        <v>#N/A</v>
      </c>
      <c r="C1238" s="2">
        <v>32</v>
      </c>
      <c r="D1238" s="2" t="s">
        <v>374</v>
      </c>
      <c r="E1238" s="2" t="s">
        <v>375</v>
      </c>
      <c r="F1238" s="3">
        <v>28626.03</v>
      </c>
    </row>
    <row r="1239" spans="1:6" ht="45">
      <c r="A1239" s="2" t="s">
        <v>86</v>
      </c>
      <c r="B1239" s="2" t="e">
        <f>VLOOKUP(Tabela1[[#This Row],[Nº]],Tabela13[#All],3,FALSE)</f>
        <v>#N/A</v>
      </c>
      <c r="C1239" s="2">
        <v>32</v>
      </c>
      <c r="D1239" s="2" t="s">
        <v>374</v>
      </c>
      <c r="E1239" s="2" t="s">
        <v>375</v>
      </c>
      <c r="F1239" s="3">
        <v>0</v>
      </c>
    </row>
    <row r="1240" spans="1:6" ht="45">
      <c r="A1240" s="2" t="s">
        <v>86</v>
      </c>
      <c r="B1240" s="2" t="e">
        <f>VLOOKUP(Tabela1[[#This Row],[Nº]],Tabela13[#All],3,FALSE)</f>
        <v>#N/A</v>
      </c>
      <c r="C1240" s="2">
        <v>32</v>
      </c>
      <c r="D1240" s="2" t="s">
        <v>374</v>
      </c>
      <c r="E1240" s="2" t="s">
        <v>375</v>
      </c>
      <c r="F1240" s="3">
        <v>0</v>
      </c>
    </row>
    <row r="1241" spans="1:6" ht="45">
      <c r="A1241" s="2" t="s">
        <v>86</v>
      </c>
      <c r="B1241" s="2" t="e">
        <f>VLOOKUP(Tabela1[[#This Row],[Nº]],Tabela13[#All],3,FALSE)</f>
        <v>#N/A</v>
      </c>
      <c r="C1241" s="2">
        <v>32</v>
      </c>
      <c r="D1241" s="2" t="s">
        <v>374</v>
      </c>
      <c r="E1241" s="2" t="s">
        <v>375</v>
      </c>
      <c r="F1241" s="3">
        <v>0</v>
      </c>
    </row>
    <row r="1242" spans="1:6" ht="45">
      <c r="A1242" s="2" t="s">
        <v>86</v>
      </c>
      <c r="B1242" s="2" t="e">
        <f>VLOOKUP(Tabela1[[#This Row],[Nº]],Tabela13[#All],3,FALSE)</f>
        <v>#N/A</v>
      </c>
      <c r="C1242" s="2">
        <v>32</v>
      </c>
      <c r="D1242" s="2" t="s">
        <v>374</v>
      </c>
      <c r="E1242" s="2" t="s">
        <v>375</v>
      </c>
      <c r="F1242" s="3">
        <v>0</v>
      </c>
    </row>
    <row r="1243" spans="1:6" ht="45">
      <c r="A1243" s="2" t="s">
        <v>86</v>
      </c>
      <c r="B1243" s="2" t="e">
        <f>VLOOKUP(Tabela1[[#This Row],[Nº]],Tabela13[#All],3,FALSE)</f>
        <v>#N/A</v>
      </c>
      <c r="C1243" s="2">
        <v>32</v>
      </c>
      <c r="D1243" s="2" t="s">
        <v>374</v>
      </c>
      <c r="E1243" s="2" t="s">
        <v>375</v>
      </c>
      <c r="F1243" s="3">
        <v>0</v>
      </c>
    </row>
    <row r="1244" spans="1:6" ht="45">
      <c r="A1244" s="2" t="s">
        <v>86</v>
      </c>
      <c r="B1244" s="2" t="e">
        <f>VLOOKUP(Tabela1[[#This Row],[Nº]],Tabela13[#All],3,FALSE)</f>
        <v>#N/A</v>
      </c>
      <c r="C1244" s="2">
        <v>32</v>
      </c>
      <c r="D1244" s="2" t="s">
        <v>374</v>
      </c>
      <c r="E1244" s="2" t="s">
        <v>375</v>
      </c>
      <c r="F1244" s="3">
        <v>63776.68</v>
      </c>
    </row>
    <row r="1245" spans="1:6" ht="45">
      <c r="A1245" s="2" t="s">
        <v>86</v>
      </c>
      <c r="B1245" s="2" t="e">
        <f>VLOOKUP(Tabela1[[#This Row],[Nº]],Tabela13[#All],3,FALSE)</f>
        <v>#N/A</v>
      </c>
      <c r="C1245" s="2">
        <v>32</v>
      </c>
      <c r="D1245" s="2" t="s">
        <v>374</v>
      </c>
      <c r="E1245" s="2" t="s">
        <v>375</v>
      </c>
      <c r="F1245" s="3">
        <v>0</v>
      </c>
    </row>
    <row r="1246" spans="1:6" ht="45">
      <c r="A1246" s="2" t="s">
        <v>86</v>
      </c>
      <c r="B1246" s="2" t="e">
        <f>VLOOKUP(Tabela1[[#This Row],[Nº]],Tabela13[#All],3,FALSE)</f>
        <v>#N/A</v>
      </c>
      <c r="C1246" s="2">
        <v>32</v>
      </c>
      <c r="D1246" s="2" t="s">
        <v>374</v>
      </c>
      <c r="E1246" s="2" t="s">
        <v>375</v>
      </c>
      <c r="F1246" s="3">
        <v>0</v>
      </c>
    </row>
    <row r="1247" spans="1:6" ht="45">
      <c r="A1247" s="2" t="s">
        <v>86</v>
      </c>
      <c r="B1247" s="2" t="e">
        <f>VLOOKUP(Tabela1[[#This Row],[Nº]],Tabela13[#All],3,FALSE)</f>
        <v>#N/A</v>
      </c>
      <c r="C1247" s="2">
        <v>32</v>
      </c>
      <c r="D1247" s="2" t="s">
        <v>374</v>
      </c>
      <c r="E1247" s="2" t="s">
        <v>375</v>
      </c>
      <c r="F1247" s="3">
        <v>0</v>
      </c>
    </row>
    <row r="1248" spans="1:6" ht="45">
      <c r="A1248" s="2" t="s">
        <v>86</v>
      </c>
      <c r="B1248" s="2" t="e">
        <f>VLOOKUP(Tabela1[[#This Row],[Nº]],Tabela13[#All],3,FALSE)</f>
        <v>#N/A</v>
      </c>
      <c r="C1248" s="2">
        <v>32</v>
      </c>
      <c r="D1248" s="2" t="s">
        <v>374</v>
      </c>
      <c r="E1248" s="2" t="s">
        <v>375</v>
      </c>
      <c r="F1248" s="3">
        <v>0</v>
      </c>
    </row>
    <row r="1249" spans="1:6" ht="45">
      <c r="A1249" s="2" t="s">
        <v>86</v>
      </c>
      <c r="B1249" s="2" t="e">
        <f>VLOOKUP(Tabela1[[#This Row],[Nº]],Tabela13[#All],3,FALSE)</f>
        <v>#N/A</v>
      </c>
      <c r="C1249" s="2">
        <v>32</v>
      </c>
      <c r="D1249" s="2" t="s">
        <v>374</v>
      </c>
      <c r="E1249" s="2" t="s">
        <v>375</v>
      </c>
      <c r="F1249" s="3">
        <v>5520</v>
      </c>
    </row>
    <row r="1250" spans="1:6" ht="45">
      <c r="A1250" s="2" t="s">
        <v>86</v>
      </c>
      <c r="B1250" s="2" t="e">
        <f>VLOOKUP(Tabela1[[#This Row],[Nº]],Tabela13[#All],3,FALSE)</f>
        <v>#N/A</v>
      </c>
      <c r="C1250" s="2">
        <v>32</v>
      </c>
      <c r="D1250" s="2" t="s">
        <v>374</v>
      </c>
      <c r="E1250" s="2" t="s">
        <v>375</v>
      </c>
      <c r="F1250" s="3">
        <v>10565.61</v>
      </c>
    </row>
    <row r="1251" spans="1:6" ht="45">
      <c r="A1251" s="2" t="s">
        <v>86</v>
      </c>
      <c r="B1251" s="2" t="e">
        <f>VLOOKUP(Tabela1[[#This Row],[Nº]],Tabela13[#All],3,FALSE)</f>
        <v>#N/A</v>
      </c>
      <c r="C1251" s="2">
        <v>32</v>
      </c>
      <c r="D1251" s="2" t="s">
        <v>374</v>
      </c>
      <c r="E1251" s="2" t="s">
        <v>375</v>
      </c>
      <c r="F1251" s="3">
        <v>0</v>
      </c>
    </row>
    <row r="1252" spans="1:6" ht="45">
      <c r="A1252" s="2" t="s">
        <v>86</v>
      </c>
      <c r="B1252" s="2" t="e">
        <f>VLOOKUP(Tabela1[[#This Row],[Nº]],Tabela13[#All],3,FALSE)</f>
        <v>#N/A</v>
      </c>
      <c r="C1252" s="2">
        <v>32</v>
      </c>
      <c r="D1252" s="2" t="s">
        <v>374</v>
      </c>
      <c r="E1252" s="2" t="s">
        <v>376</v>
      </c>
      <c r="F1252" s="3">
        <v>620177.48</v>
      </c>
    </row>
    <row r="1253" spans="1:6" ht="45">
      <c r="A1253" s="2" t="s">
        <v>86</v>
      </c>
      <c r="B1253" s="2" t="e">
        <f>VLOOKUP(Tabela1[[#This Row],[Nº]],Tabela13[#All],3,FALSE)</f>
        <v>#N/A</v>
      </c>
      <c r="C1253" s="2">
        <v>32</v>
      </c>
      <c r="D1253" s="2" t="s">
        <v>374</v>
      </c>
      <c r="E1253" s="2" t="s">
        <v>376</v>
      </c>
      <c r="F1253" s="3">
        <v>0</v>
      </c>
    </row>
    <row r="1254" spans="1:6" ht="45">
      <c r="A1254" s="2" t="s">
        <v>86</v>
      </c>
      <c r="B1254" s="2" t="e">
        <f>VLOOKUP(Tabela1[[#This Row],[Nº]],Tabela13[#All],3,FALSE)</f>
        <v>#N/A</v>
      </c>
      <c r="C1254" s="2">
        <v>32</v>
      </c>
      <c r="D1254" s="2" t="s">
        <v>374</v>
      </c>
      <c r="E1254" s="2" t="s">
        <v>376</v>
      </c>
      <c r="F1254" s="3">
        <v>3886689.34</v>
      </c>
    </row>
    <row r="1255" spans="1:6" ht="45">
      <c r="A1255" s="2" t="s">
        <v>86</v>
      </c>
      <c r="B1255" s="2" t="e">
        <f>VLOOKUP(Tabela1[[#This Row],[Nº]],Tabela13[#All],3,FALSE)</f>
        <v>#N/A</v>
      </c>
      <c r="C1255" s="2">
        <v>32</v>
      </c>
      <c r="D1255" s="2" t="s">
        <v>374</v>
      </c>
      <c r="E1255" s="2" t="s">
        <v>376</v>
      </c>
      <c r="F1255" s="3">
        <v>0</v>
      </c>
    </row>
    <row r="1256" spans="1:6" ht="45">
      <c r="A1256" s="2" t="s">
        <v>86</v>
      </c>
      <c r="B1256" s="2" t="e">
        <f>VLOOKUP(Tabela1[[#This Row],[Nº]],Tabela13[#All],3,FALSE)</f>
        <v>#N/A</v>
      </c>
      <c r="C1256" s="2">
        <v>32</v>
      </c>
      <c r="D1256" s="2" t="s">
        <v>374</v>
      </c>
      <c r="E1256" s="2" t="s">
        <v>376</v>
      </c>
      <c r="F1256" s="3">
        <v>0</v>
      </c>
    </row>
    <row r="1257" spans="1:6" ht="45">
      <c r="A1257" s="2" t="s">
        <v>86</v>
      </c>
      <c r="B1257" s="2" t="e">
        <f>VLOOKUP(Tabela1[[#This Row],[Nº]],Tabela13[#All],3,FALSE)</f>
        <v>#N/A</v>
      </c>
      <c r="C1257" s="2">
        <v>32</v>
      </c>
      <c r="D1257" s="2" t="s">
        <v>374</v>
      </c>
      <c r="E1257" s="2" t="s">
        <v>376</v>
      </c>
      <c r="F1257" s="3">
        <v>4093629.61</v>
      </c>
    </row>
    <row r="1258" spans="1:6" ht="45">
      <c r="A1258" s="2" t="s">
        <v>86</v>
      </c>
      <c r="B1258" s="2" t="e">
        <f>VLOOKUP(Tabela1[[#This Row],[Nº]],Tabela13[#All],3,FALSE)</f>
        <v>#N/A</v>
      </c>
      <c r="C1258" s="2">
        <v>32</v>
      </c>
      <c r="D1258" s="2" t="s">
        <v>374</v>
      </c>
      <c r="E1258" s="2" t="s">
        <v>376</v>
      </c>
      <c r="F1258" s="3">
        <v>1075160.8</v>
      </c>
    </row>
    <row r="1259" spans="1:6" ht="45">
      <c r="A1259" s="2" t="s">
        <v>86</v>
      </c>
      <c r="B1259" s="2" t="e">
        <f>VLOOKUP(Tabela1[[#This Row],[Nº]],Tabela13[#All],3,FALSE)</f>
        <v>#N/A</v>
      </c>
      <c r="C1259" s="2">
        <v>32</v>
      </c>
      <c r="D1259" s="2" t="s">
        <v>374</v>
      </c>
      <c r="E1259" s="2" t="s">
        <v>376</v>
      </c>
      <c r="F1259" s="3">
        <v>8105.88</v>
      </c>
    </row>
    <row r="1260" spans="1:6" ht="45">
      <c r="A1260" s="2" t="s">
        <v>86</v>
      </c>
      <c r="B1260" s="2" t="e">
        <f>VLOOKUP(Tabela1[[#This Row],[Nº]],Tabela13[#All],3,FALSE)</f>
        <v>#N/A</v>
      </c>
      <c r="C1260" s="2">
        <v>32</v>
      </c>
      <c r="D1260" s="2" t="s">
        <v>374</v>
      </c>
      <c r="E1260" s="2" t="s">
        <v>376</v>
      </c>
      <c r="F1260" s="3">
        <v>5598425.8399999999</v>
      </c>
    </row>
    <row r="1261" spans="1:6" ht="45">
      <c r="A1261" s="2" t="s">
        <v>86</v>
      </c>
      <c r="B1261" s="2" t="e">
        <f>VLOOKUP(Tabela1[[#This Row],[Nº]],Tabela13[#All],3,FALSE)</f>
        <v>#N/A</v>
      </c>
      <c r="C1261" s="2">
        <v>32</v>
      </c>
      <c r="D1261" s="2" t="s">
        <v>374</v>
      </c>
      <c r="E1261" s="2" t="s">
        <v>376</v>
      </c>
      <c r="F1261" s="3">
        <v>3569731.81</v>
      </c>
    </row>
    <row r="1262" spans="1:6" ht="45">
      <c r="A1262" s="2" t="s">
        <v>86</v>
      </c>
      <c r="B1262" s="2" t="e">
        <f>VLOOKUP(Tabela1[[#This Row],[Nº]],Tabela13[#All],3,FALSE)</f>
        <v>#N/A</v>
      </c>
      <c r="C1262" s="2">
        <v>32</v>
      </c>
      <c r="D1262" s="2" t="s">
        <v>374</v>
      </c>
      <c r="E1262" s="2" t="s">
        <v>376</v>
      </c>
      <c r="F1262" s="3">
        <v>2714221.61</v>
      </c>
    </row>
    <row r="1263" spans="1:6" ht="45">
      <c r="A1263" s="2" t="s">
        <v>86</v>
      </c>
      <c r="B1263" s="2" t="e">
        <f>VLOOKUP(Tabela1[[#This Row],[Nº]],Tabela13[#All],3,FALSE)</f>
        <v>#N/A</v>
      </c>
      <c r="C1263" s="2">
        <v>32</v>
      </c>
      <c r="D1263" s="2" t="s">
        <v>374</v>
      </c>
      <c r="E1263" s="2" t="s">
        <v>376</v>
      </c>
      <c r="F1263" s="3">
        <v>5718181.79</v>
      </c>
    </row>
    <row r="1264" spans="1:6" ht="45">
      <c r="A1264" s="2" t="s">
        <v>86</v>
      </c>
      <c r="B1264" s="2" t="e">
        <f>VLOOKUP(Tabela1[[#This Row],[Nº]],Tabela13[#All],3,FALSE)</f>
        <v>#N/A</v>
      </c>
      <c r="C1264" s="2">
        <v>32</v>
      </c>
      <c r="D1264" s="2" t="s">
        <v>374</v>
      </c>
      <c r="E1264" s="2" t="s">
        <v>376</v>
      </c>
      <c r="F1264" s="3">
        <v>0</v>
      </c>
    </row>
    <row r="1265" spans="1:6" ht="45">
      <c r="A1265" s="2" t="s">
        <v>86</v>
      </c>
      <c r="B1265" s="2" t="e">
        <f>VLOOKUP(Tabela1[[#This Row],[Nº]],Tabela13[#All],3,FALSE)</f>
        <v>#N/A</v>
      </c>
      <c r="C1265" s="2">
        <v>32</v>
      </c>
      <c r="D1265" s="2" t="s">
        <v>374</v>
      </c>
      <c r="E1265" s="2" t="s">
        <v>376</v>
      </c>
      <c r="F1265" s="3">
        <v>0</v>
      </c>
    </row>
    <row r="1266" spans="1:6" ht="45">
      <c r="A1266" s="2" t="s">
        <v>86</v>
      </c>
      <c r="B1266" s="2" t="e">
        <f>VLOOKUP(Tabela1[[#This Row],[Nº]],Tabela13[#All],3,FALSE)</f>
        <v>#N/A</v>
      </c>
      <c r="C1266" s="2">
        <v>32</v>
      </c>
      <c r="D1266" s="2" t="s">
        <v>374</v>
      </c>
      <c r="E1266" s="2" t="s">
        <v>376</v>
      </c>
      <c r="F1266" s="3">
        <v>0</v>
      </c>
    </row>
    <row r="1267" spans="1:6" ht="45">
      <c r="A1267" s="2" t="s">
        <v>86</v>
      </c>
      <c r="B1267" s="2" t="e">
        <f>VLOOKUP(Tabela1[[#This Row],[Nº]],Tabela13[#All],3,FALSE)</f>
        <v>#N/A</v>
      </c>
      <c r="C1267" s="2">
        <v>32</v>
      </c>
      <c r="D1267" s="2" t="s">
        <v>374</v>
      </c>
      <c r="E1267" s="2" t="s">
        <v>376</v>
      </c>
      <c r="F1267" s="3">
        <v>0</v>
      </c>
    </row>
    <row r="1268" spans="1:6" ht="45">
      <c r="A1268" s="2" t="s">
        <v>86</v>
      </c>
      <c r="B1268" s="2" t="e">
        <f>VLOOKUP(Tabela1[[#This Row],[Nº]],Tabela13[#All],3,FALSE)</f>
        <v>#N/A</v>
      </c>
      <c r="C1268" s="2">
        <v>32</v>
      </c>
      <c r="D1268" s="2" t="s">
        <v>374</v>
      </c>
      <c r="E1268" s="2" t="s">
        <v>376</v>
      </c>
      <c r="F1268" s="3">
        <v>11920445.630000001</v>
      </c>
    </row>
    <row r="1269" spans="1:6" ht="45">
      <c r="A1269" s="2" t="s">
        <v>86</v>
      </c>
      <c r="B1269" s="2" t="e">
        <f>VLOOKUP(Tabela1[[#This Row],[Nº]],Tabela13[#All],3,FALSE)</f>
        <v>#N/A</v>
      </c>
      <c r="C1269" s="2">
        <v>32</v>
      </c>
      <c r="D1269" s="2" t="s">
        <v>374</v>
      </c>
      <c r="E1269" s="2" t="s">
        <v>376</v>
      </c>
      <c r="F1269" s="3">
        <v>3029472.38</v>
      </c>
    </row>
    <row r="1270" spans="1:6" ht="45">
      <c r="A1270" s="2" t="s">
        <v>86</v>
      </c>
      <c r="B1270" s="2" t="e">
        <f>VLOOKUP(Tabela1[[#This Row],[Nº]],Tabela13[#All],3,FALSE)</f>
        <v>#N/A</v>
      </c>
      <c r="C1270" s="2">
        <v>32</v>
      </c>
      <c r="D1270" s="2" t="s">
        <v>374</v>
      </c>
      <c r="E1270" s="2" t="s">
        <v>376</v>
      </c>
      <c r="F1270" s="3">
        <v>11183901.58</v>
      </c>
    </row>
    <row r="1271" spans="1:6" ht="45">
      <c r="A1271" s="2" t="s">
        <v>86</v>
      </c>
      <c r="B1271" s="2" t="e">
        <f>VLOOKUP(Tabela1[[#This Row],[Nº]],Tabela13[#All],3,FALSE)</f>
        <v>#N/A</v>
      </c>
      <c r="C1271" s="2">
        <v>32</v>
      </c>
      <c r="D1271" s="2" t="s">
        <v>374</v>
      </c>
      <c r="E1271" s="2" t="s">
        <v>376</v>
      </c>
      <c r="F1271" s="3">
        <v>4332785.28</v>
      </c>
    </row>
    <row r="1272" spans="1:6" ht="45">
      <c r="A1272" s="2" t="s">
        <v>86</v>
      </c>
      <c r="B1272" s="2" t="e">
        <f>VLOOKUP(Tabela1[[#This Row],[Nº]],Tabela13[#All],3,FALSE)</f>
        <v>#N/A</v>
      </c>
      <c r="C1272" s="2">
        <v>32</v>
      </c>
      <c r="D1272" s="2" t="s">
        <v>374</v>
      </c>
      <c r="E1272" s="2" t="s">
        <v>376</v>
      </c>
      <c r="F1272" s="3">
        <v>0</v>
      </c>
    </row>
    <row r="1273" spans="1:6" ht="45">
      <c r="A1273" s="2" t="s">
        <v>86</v>
      </c>
      <c r="B1273" s="2" t="e">
        <f>VLOOKUP(Tabela1[[#This Row],[Nº]],Tabela13[#All],3,FALSE)</f>
        <v>#N/A</v>
      </c>
      <c r="C1273" s="2">
        <v>32</v>
      </c>
      <c r="D1273" s="2" t="s">
        <v>374</v>
      </c>
      <c r="E1273" s="2" t="s">
        <v>376</v>
      </c>
      <c r="F1273" s="3">
        <v>0</v>
      </c>
    </row>
    <row r="1274" spans="1:6" ht="45">
      <c r="A1274" s="2" t="s">
        <v>86</v>
      </c>
      <c r="B1274" s="2" t="e">
        <f>VLOOKUP(Tabela1[[#This Row],[Nº]],Tabela13[#All],3,FALSE)</f>
        <v>#N/A</v>
      </c>
      <c r="C1274" s="2">
        <v>32</v>
      </c>
      <c r="D1274" s="2" t="s">
        <v>374</v>
      </c>
      <c r="E1274" s="2" t="s">
        <v>376</v>
      </c>
      <c r="F1274" s="3">
        <v>965727.99</v>
      </c>
    </row>
    <row r="1275" spans="1:6" ht="45">
      <c r="A1275" s="2" t="s">
        <v>86</v>
      </c>
      <c r="B1275" s="2" t="e">
        <f>VLOOKUP(Tabela1[[#This Row],[Nº]],Tabela13[#All],3,FALSE)</f>
        <v>#N/A</v>
      </c>
      <c r="C1275" s="2">
        <v>32</v>
      </c>
      <c r="D1275" s="2" t="s">
        <v>374</v>
      </c>
      <c r="E1275" s="2" t="s">
        <v>376</v>
      </c>
      <c r="F1275" s="3">
        <v>5427055.6799999997</v>
      </c>
    </row>
    <row r="1276" spans="1:6" ht="45">
      <c r="A1276" s="2" t="s">
        <v>86</v>
      </c>
      <c r="B1276" s="2" t="e">
        <f>VLOOKUP(Tabela1[[#This Row],[Nº]],Tabela13[#All],3,FALSE)</f>
        <v>#N/A</v>
      </c>
      <c r="C1276" s="2">
        <v>32</v>
      </c>
      <c r="D1276" s="2" t="s">
        <v>374</v>
      </c>
      <c r="E1276" s="2" t="s">
        <v>376</v>
      </c>
      <c r="F1276" s="3">
        <v>3256589.78</v>
      </c>
    </row>
    <row r="1277" spans="1:6" ht="45">
      <c r="A1277" s="2" t="s">
        <v>86</v>
      </c>
      <c r="B1277" s="2" t="e">
        <f>VLOOKUP(Tabela1[[#This Row],[Nº]],Tabela13[#All],3,FALSE)</f>
        <v>#N/A</v>
      </c>
      <c r="C1277" s="2">
        <v>32</v>
      </c>
      <c r="D1277" s="2" t="s">
        <v>374</v>
      </c>
      <c r="E1277" s="2" t="s">
        <v>376</v>
      </c>
      <c r="F1277" s="3">
        <v>1649978.54</v>
      </c>
    </row>
    <row r="1278" spans="1:6" ht="45">
      <c r="A1278" s="2" t="s">
        <v>86</v>
      </c>
      <c r="B1278" s="2" t="e">
        <f>VLOOKUP(Tabela1[[#This Row],[Nº]],Tabela13[#All],3,FALSE)</f>
        <v>#N/A</v>
      </c>
      <c r="C1278" s="2">
        <v>32</v>
      </c>
      <c r="D1278" s="2" t="s">
        <v>374</v>
      </c>
      <c r="E1278" s="2" t="s">
        <v>376</v>
      </c>
      <c r="F1278" s="3">
        <v>4784266.01</v>
      </c>
    </row>
    <row r="1279" spans="1:6" ht="45">
      <c r="A1279" s="2" t="s">
        <v>86</v>
      </c>
      <c r="B1279" s="2" t="e">
        <f>VLOOKUP(Tabela1[[#This Row],[Nº]],Tabela13[#All],3,FALSE)</f>
        <v>#N/A</v>
      </c>
      <c r="C1279" s="2">
        <v>32</v>
      </c>
      <c r="D1279" s="2" t="s">
        <v>374</v>
      </c>
      <c r="E1279" s="2" t="s">
        <v>376</v>
      </c>
      <c r="F1279" s="3">
        <v>10056212.119999999</v>
      </c>
    </row>
    <row r="1280" spans="1:6" ht="45">
      <c r="A1280" s="2" t="s">
        <v>86</v>
      </c>
      <c r="B1280" s="2" t="e">
        <f>VLOOKUP(Tabela1[[#This Row],[Nº]],Tabela13[#All],3,FALSE)</f>
        <v>#N/A</v>
      </c>
      <c r="C1280" s="2">
        <v>32</v>
      </c>
      <c r="D1280" s="2" t="s">
        <v>374</v>
      </c>
      <c r="E1280" s="2" t="s">
        <v>376</v>
      </c>
      <c r="F1280" s="3">
        <v>5820703.46</v>
      </c>
    </row>
    <row r="1281" spans="1:6" ht="45">
      <c r="A1281" s="2" t="s">
        <v>86</v>
      </c>
      <c r="B1281" s="2" t="e">
        <f>VLOOKUP(Tabela1[[#This Row],[Nº]],Tabela13[#All],3,FALSE)</f>
        <v>#N/A</v>
      </c>
      <c r="C1281" s="2">
        <v>32</v>
      </c>
      <c r="D1281" s="2" t="s">
        <v>374</v>
      </c>
      <c r="E1281" s="2" t="s">
        <v>376</v>
      </c>
      <c r="F1281" s="3">
        <v>2759158.23</v>
      </c>
    </row>
    <row r="1282" spans="1:6" ht="45">
      <c r="A1282" s="2" t="s">
        <v>86</v>
      </c>
      <c r="B1282" s="2" t="e">
        <f>VLOOKUP(Tabela1[[#This Row],[Nº]],Tabela13[#All],3,FALSE)</f>
        <v>#N/A</v>
      </c>
      <c r="C1282" s="2">
        <v>32</v>
      </c>
      <c r="D1282" s="2" t="s">
        <v>374</v>
      </c>
      <c r="E1282" s="2" t="s">
        <v>376</v>
      </c>
      <c r="F1282" s="3">
        <v>10306041.35</v>
      </c>
    </row>
    <row r="1283" spans="1:6" ht="45">
      <c r="A1283" s="2" t="s">
        <v>86</v>
      </c>
      <c r="B1283" s="2" t="e">
        <f>VLOOKUP(Tabela1[[#This Row],[Nº]],Tabela13[#All],3,FALSE)</f>
        <v>#N/A</v>
      </c>
      <c r="C1283" s="2">
        <v>32</v>
      </c>
      <c r="D1283" s="2" t="s">
        <v>374</v>
      </c>
      <c r="E1283" s="2" t="s">
        <v>376</v>
      </c>
      <c r="F1283" s="3">
        <v>0</v>
      </c>
    </row>
    <row r="1284" spans="1:6" ht="45">
      <c r="A1284" s="2" t="s">
        <v>86</v>
      </c>
      <c r="B1284" s="2" t="e">
        <f>VLOOKUP(Tabela1[[#This Row],[Nº]],Tabela13[#All],3,FALSE)</f>
        <v>#N/A</v>
      </c>
      <c r="C1284" s="2">
        <v>32</v>
      </c>
      <c r="D1284" s="2" t="s">
        <v>374</v>
      </c>
      <c r="E1284" s="2" t="s">
        <v>376</v>
      </c>
      <c r="F1284" s="3">
        <v>6420718.0899999999</v>
      </c>
    </row>
    <row r="1285" spans="1:6" ht="45">
      <c r="A1285" s="2" t="s">
        <v>86</v>
      </c>
      <c r="B1285" s="2" t="e">
        <f>VLOOKUP(Tabela1[[#This Row],[Nº]],Tabela13[#All],3,FALSE)</f>
        <v>#N/A</v>
      </c>
      <c r="C1285" s="2">
        <v>32</v>
      </c>
      <c r="D1285" s="2" t="s">
        <v>374</v>
      </c>
      <c r="E1285" s="2" t="s">
        <v>376</v>
      </c>
      <c r="F1285" s="3">
        <v>916266.78</v>
      </c>
    </row>
    <row r="1286" spans="1:6" ht="45">
      <c r="A1286" s="2" t="s">
        <v>86</v>
      </c>
      <c r="B1286" s="2" t="e">
        <f>VLOOKUP(Tabela1[[#This Row],[Nº]],Tabela13[#All],3,FALSE)</f>
        <v>#N/A</v>
      </c>
      <c r="C1286" s="2">
        <v>32</v>
      </c>
      <c r="D1286" s="2" t="s">
        <v>374</v>
      </c>
      <c r="E1286" s="2" t="s">
        <v>376</v>
      </c>
      <c r="F1286" s="3">
        <v>11952406.99</v>
      </c>
    </row>
    <row r="1287" spans="1:6" ht="45">
      <c r="A1287" s="2" t="s">
        <v>86</v>
      </c>
      <c r="B1287" s="2" t="e">
        <f>VLOOKUP(Tabela1[[#This Row],[Nº]],Tabela13[#All],3,FALSE)</f>
        <v>#N/A</v>
      </c>
      <c r="C1287" s="2">
        <v>32</v>
      </c>
      <c r="D1287" s="2" t="s">
        <v>374</v>
      </c>
      <c r="E1287" s="2" t="s">
        <v>376</v>
      </c>
      <c r="F1287" s="3">
        <v>15363931.85</v>
      </c>
    </row>
    <row r="1288" spans="1:6" ht="45">
      <c r="A1288" s="2" t="s">
        <v>86</v>
      </c>
      <c r="B1288" s="2" t="e">
        <f>VLOOKUP(Tabela1[[#This Row],[Nº]],Tabela13[#All],3,FALSE)</f>
        <v>#N/A</v>
      </c>
      <c r="C1288" s="2">
        <v>32</v>
      </c>
      <c r="D1288" s="2" t="s">
        <v>374</v>
      </c>
      <c r="E1288" s="2" t="s">
        <v>376</v>
      </c>
      <c r="F1288" s="3">
        <v>0</v>
      </c>
    </row>
    <row r="1289" spans="1:6" ht="45">
      <c r="A1289" s="2" t="s">
        <v>86</v>
      </c>
      <c r="B1289" s="2" t="e">
        <f>VLOOKUP(Tabela1[[#This Row],[Nº]],Tabela13[#All],3,FALSE)</f>
        <v>#N/A</v>
      </c>
      <c r="C1289" s="2">
        <v>32</v>
      </c>
      <c r="D1289" s="2" t="s">
        <v>374</v>
      </c>
      <c r="E1289" s="2" t="s">
        <v>376</v>
      </c>
      <c r="F1289" s="3">
        <v>13385458.130000001</v>
      </c>
    </row>
    <row r="1290" spans="1:6" ht="45">
      <c r="A1290" s="2" t="s">
        <v>86</v>
      </c>
      <c r="B1290" s="2" t="e">
        <f>VLOOKUP(Tabela1[[#This Row],[Nº]],Tabela13[#All],3,FALSE)</f>
        <v>#N/A</v>
      </c>
      <c r="C1290" s="2">
        <v>32</v>
      </c>
      <c r="D1290" s="2" t="s">
        <v>374</v>
      </c>
      <c r="E1290" s="2" t="s">
        <v>376</v>
      </c>
      <c r="F1290" s="3">
        <v>9066513.3499999996</v>
      </c>
    </row>
    <row r="1291" spans="1:6" ht="45">
      <c r="A1291" s="2" t="s">
        <v>86</v>
      </c>
      <c r="B1291" s="2" t="e">
        <f>VLOOKUP(Tabela1[[#This Row],[Nº]],Tabela13[#All],3,FALSE)</f>
        <v>#N/A</v>
      </c>
      <c r="C1291" s="2">
        <v>32</v>
      </c>
      <c r="D1291" s="2" t="s">
        <v>374</v>
      </c>
      <c r="E1291" s="2" t="s">
        <v>376</v>
      </c>
      <c r="F1291" s="3">
        <v>0</v>
      </c>
    </row>
    <row r="1292" spans="1:6" ht="45">
      <c r="A1292" s="2" t="s">
        <v>86</v>
      </c>
      <c r="B1292" s="2" t="e">
        <f>VLOOKUP(Tabela1[[#This Row],[Nº]],Tabela13[#All],3,FALSE)</f>
        <v>#N/A</v>
      </c>
      <c r="C1292" s="2">
        <v>32</v>
      </c>
      <c r="D1292" s="2" t="s">
        <v>374</v>
      </c>
      <c r="E1292" s="2" t="s">
        <v>376</v>
      </c>
      <c r="F1292" s="3">
        <v>13214709.76</v>
      </c>
    </row>
    <row r="1293" spans="1:6" ht="45">
      <c r="A1293" s="2" t="s">
        <v>86</v>
      </c>
      <c r="B1293" s="2" t="e">
        <f>VLOOKUP(Tabela1[[#This Row],[Nº]],Tabela13[#All],3,FALSE)</f>
        <v>#N/A</v>
      </c>
      <c r="C1293" s="2">
        <v>32</v>
      </c>
      <c r="D1293" s="2" t="s">
        <v>374</v>
      </c>
      <c r="E1293" s="2" t="s">
        <v>376</v>
      </c>
      <c r="F1293" s="3">
        <v>37363440.939999998</v>
      </c>
    </row>
    <row r="1294" spans="1:6" ht="45">
      <c r="A1294" s="2" t="s">
        <v>86</v>
      </c>
      <c r="B1294" s="2" t="e">
        <f>VLOOKUP(Tabela1[[#This Row],[Nº]],Tabela13[#All],3,FALSE)</f>
        <v>#N/A</v>
      </c>
      <c r="C1294" s="2">
        <v>32</v>
      </c>
      <c r="D1294" s="2" t="s">
        <v>374</v>
      </c>
      <c r="E1294" s="2" t="s">
        <v>376</v>
      </c>
      <c r="F1294" s="3">
        <v>2135051.5699999998</v>
      </c>
    </row>
    <row r="1295" spans="1:6" ht="45">
      <c r="A1295" s="2" t="s">
        <v>86</v>
      </c>
      <c r="B1295" s="2" t="e">
        <f>VLOOKUP(Tabela1[[#This Row],[Nº]],Tabela13[#All],3,FALSE)</f>
        <v>#N/A</v>
      </c>
      <c r="C1295" s="2">
        <v>32</v>
      </c>
      <c r="D1295" s="2" t="s">
        <v>374</v>
      </c>
      <c r="E1295" s="2" t="s">
        <v>376</v>
      </c>
      <c r="F1295" s="3">
        <v>174766.5</v>
      </c>
    </row>
    <row r="1296" spans="1:6" ht="45">
      <c r="A1296" s="2" t="s">
        <v>86</v>
      </c>
      <c r="B1296" s="2" t="e">
        <f>VLOOKUP(Tabela1[[#This Row],[Nº]],Tabela13[#All],3,FALSE)</f>
        <v>#N/A</v>
      </c>
      <c r="C1296" s="2">
        <v>32</v>
      </c>
      <c r="D1296" s="2" t="s">
        <v>374</v>
      </c>
      <c r="E1296" s="2" t="s">
        <v>376</v>
      </c>
      <c r="F1296" s="3">
        <v>35491776.289999999</v>
      </c>
    </row>
    <row r="1297" spans="1:6" ht="45">
      <c r="A1297" s="2" t="s">
        <v>86</v>
      </c>
      <c r="B1297" s="2" t="e">
        <f>VLOOKUP(Tabela1[[#This Row],[Nº]],Tabela13[#All],3,FALSE)</f>
        <v>#N/A</v>
      </c>
      <c r="C1297" s="2">
        <v>32</v>
      </c>
      <c r="D1297" s="2" t="s">
        <v>374</v>
      </c>
      <c r="E1297" s="2" t="s">
        <v>376</v>
      </c>
      <c r="F1297" s="3">
        <v>12027052.779999999</v>
      </c>
    </row>
    <row r="1298" spans="1:6" ht="45">
      <c r="A1298" s="2" t="s">
        <v>86</v>
      </c>
      <c r="B1298" s="2" t="e">
        <f>VLOOKUP(Tabela1[[#This Row],[Nº]],Tabela13[#All],3,FALSE)</f>
        <v>#N/A</v>
      </c>
      <c r="C1298" s="2">
        <v>32</v>
      </c>
      <c r="D1298" s="2" t="s">
        <v>374</v>
      </c>
      <c r="E1298" s="2" t="s">
        <v>376</v>
      </c>
      <c r="F1298" s="3">
        <v>0</v>
      </c>
    </row>
    <row r="1299" spans="1:6" ht="45">
      <c r="A1299" s="2" t="s">
        <v>86</v>
      </c>
      <c r="B1299" s="2" t="e">
        <f>VLOOKUP(Tabela1[[#This Row],[Nº]],Tabela13[#All],3,FALSE)</f>
        <v>#N/A</v>
      </c>
      <c r="C1299" s="2">
        <v>32</v>
      </c>
      <c r="D1299" s="2" t="s">
        <v>374</v>
      </c>
      <c r="E1299" s="2" t="s">
        <v>376</v>
      </c>
      <c r="F1299" s="3">
        <v>9438936.9900000002</v>
      </c>
    </row>
    <row r="1300" spans="1:6" ht="45">
      <c r="A1300" s="2" t="s">
        <v>86</v>
      </c>
      <c r="B1300" s="2" t="e">
        <f>VLOOKUP(Tabela1[[#This Row],[Nº]],Tabela13[#All],3,FALSE)</f>
        <v>#N/A</v>
      </c>
      <c r="C1300" s="2">
        <v>32</v>
      </c>
      <c r="D1300" s="2" t="s">
        <v>374</v>
      </c>
      <c r="E1300" s="2" t="s">
        <v>376</v>
      </c>
      <c r="F1300" s="3">
        <v>5051343.4800000004</v>
      </c>
    </row>
    <row r="1301" spans="1:6" ht="45">
      <c r="A1301" s="2" t="s">
        <v>86</v>
      </c>
      <c r="B1301" s="2" t="e">
        <f>VLOOKUP(Tabela1[[#This Row],[Nº]],Tabela13[#All],3,FALSE)</f>
        <v>#N/A</v>
      </c>
      <c r="C1301" s="2">
        <v>32</v>
      </c>
      <c r="D1301" s="2" t="s">
        <v>374</v>
      </c>
      <c r="E1301" s="2" t="s">
        <v>376</v>
      </c>
      <c r="F1301" s="3">
        <v>3781881.98</v>
      </c>
    </row>
    <row r="1302" spans="1:6" ht="45">
      <c r="A1302" s="2" t="s">
        <v>86</v>
      </c>
      <c r="B1302" s="2" t="e">
        <f>VLOOKUP(Tabela1[[#This Row],[Nº]],Tabela13[#All],3,FALSE)</f>
        <v>#N/A</v>
      </c>
      <c r="C1302" s="2">
        <v>32</v>
      </c>
      <c r="D1302" s="2" t="s">
        <v>374</v>
      </c>
      <c r="E1302" s="2" t="s">
        <v>376</v>
      </c>
      <c r="F1302" s="3">
        <v>4004958.89</v>
      </c>
    </row>
    <row r="1303" spans="1:6" ht="45">
      <c r="A1303" s="2" t="s">
        <v>86</v>
      </c>
      <c r="B1303" s="2" t="e">
        <f>VLOOKUP(Tabela1[[#This Row],[Nº]],Tabela13[#All],3,FALSE)</f>
        <v>#N/A</v>
      </c>
      <c r="C1303" s="2">
        <v>32</v>
      </c>
      <c r="D1303" s="2" t="s">
        <v>374</v>
      </c>
      <c r="E1303" s="2" t="s">
        <v>376</v>
      </c>
      <c r="F1303" s="3">
        <v>19375568.07</v>
      </c>
    </row>
    <row r="1304" spans="1:6" ht="45">
      <c r="A1304" s="2" t="s">
        <v>86</v>
      </c>
      <c r="B1304" s="2" t="e">
        <f>VLOOKUP(Tabela1[[#This Row],[Nº]],Tabela13[#All],3,FALSE)</f>
        <v>#N/A</v>
      </c>
      <c r="C1304" s="2">
        <v>32</v>
      </c>
      <c r="D1304" s="2" t="s">
        <v>374</v>
      </c>
      <c r="E1304" s="2" t="s">
        <v>376</v>
      </c>
      <c r="F1304" s="3">
        <v>7968263.1200000001</v>
      </c>
    </row>
    <row r="1305" spans="1:6" ht="45">
      <c r="A1305" s="2" t="s">
        <v>86</v>
      </c>
      <c r="B1305" s="2" t="e">
        <f>VLOOKUP(Tabela1[[#This Row],[Nº]],Tabela13[#All],3,FALSE)</f>
        <v>#N/A</v>
      </c>
      <c r="C1305" s="2">
        <v>32</v>
      </c>
      <c r="D1305" s="2" t="s">
        <v>374</v>
      </c>
      <c r="E1305" s="2" t="s">
        <v>376</v>
      </c>
      <c r="F1305" s="3">
        <v>0</v>
      </c>
    </row>
    <row r="1306" spans="1:6" ht="45">
      <c r="A1306" s="2" t="s">
        <v>86</v>
      </c>
      <c r="B1306" s="2" t="e">
        <f>VLOOKUP(Tabela1[[#This Row],[Nº]],Tabela13[#All],3,FALSE)</f>
        <v>#N/A</v>
      </c>
      <c r="C1306" s="2">
        <v>32</v>
      </c>
      <c r="D1306" s="2" t="s">
        <v>374</v>
      </c>
      <c r="E1306" s="2" t="s">
        <v>376</v>
      </c>
      <c r="F1306" s="3">
        <v>0</v>
      </c>
    </row>
    <row r="1307" spans="1:6" ht="45">
      <c r="A1307" s="2" t="s">
        <v>86</v>
      </c>
      <c r="B1307" s="2" t="e">
        <f>VLOOKUP(Tabela1[[#This Row],[Nº]],Tabela13[#All],3,FALSE)</f>
        <v>#N/A</v>
      </c>
      <c r="C1307" s="2">
        <v>32</v>
      </c>
      <c r="D1307" s="2" t="s">
        <v>374</v>
      </c>
      <c r="E1307" s="2" t="s">
        <v>376</v>
      </c>
      <c r="F1307" s="3">
        <v>0</v>
      </c>
    </row>
    <row r="1308" spans="1:6" ht="45">
      <c r="A1308" s="2" t="s">
        <v>86</v>
      </c>
      <c r="B1308" s="2" t="e">
        <f>VLOOKUP(Tabela1[[#This Row],[Nº]],Tabela13[#All],3,FALSE)</f>
        <v>#N/A</v>
      </c>
      <c r="C1308" s="2">
        <v>32</v>
      </c>
      <c r="D1308" s="2" t="s">
        <v>374</v>
      </c>
      <c r="E1308" s="2" t="s">
        <v>376</v>
      </c>
      <c r="F1308" s="3">
        <v>0</v>
      </c>
    </row>
    <row r="1309" spans="1:6" ht="45">
      <c r="A1309" s="2" t="s">
        <v>86</v>
      </c>
      <c r="B1309" s="2" t="e">
        <f>VLOOKUP(Tabela1[[#This Row],[Nº]],Tabela13[#All],3,FALSE)</f>
        <v>#N/A</v>
      </c>
      <c r="C1309" s="2">
        <v>32</v>
      </c>
      <c r="D1309" s="2" t="s">
        <v>374</v>
      </c>
      <c r="E1309" s="2" t="s">
        <v>376</v>
      </c>
      <c r="F1309" s="3">
        <v>0</v>
      </c>
    </row>
    <row r="1310" spans="1:6" ht="45">
      <c r="A1310" s="2" t="s">
        <v>86</v>
      </c>
      <c r="B1310" s="2" t="e">
        <f>VLOOKUP(Tabela1[[#This Row],[Nº]],Tabela13[#All],3,FALSE)</f>
        <v>#N/A</v>
      </c>
      <c r="C1310" s="2">
        <v>32</v>
      </c>
      <c r="D1310" s="2" t="s">
        <v>374</v>
      </c>
      <c r="E1310" s="2" t="s">
        <v>376</v>
      </c>
      <c r="F1310" s="3">
        <v>0</v>
      </c>
    </row>
    <row r="1311" spans="1:6" ht="45">
      <c r="A1311" s="2" t="s">
        <v>86</v>
      </c>
      <c r="B1311" s="2" t="e">
        <f>VLOOKUP(Tabela1[[#This Row],[Nº]],Tabela13[#All],3,FALSE)</f>
        <v>#N/A</v>
      </c>
      <c r="C1311" s="2">
        <v>32</v>
      </c>
      <c r="D1311" s="2" t="s">
        <v>374</v>
      </c>
      <c r="E1311" s="2" t="s">
        <v>376</v>
      </c>
      <c r="F1311" s="3">
        <v>0</v>
      </c>
    </row>
    <row r="1312" spans="1:6" ht="45">
      <c r="A1312" s="2" t="s">
        <v>86</v>
      </c>
      <c r="B1312" s="2" t="e">
        <f>VLOOKUP(Tabela1[[#This Row],[Nº]],Tabela13[#All],3,FALSE)</f>
        <v>#N/A</v>
      </c>
      <c r="C1312" s="2">
        <v>32</v>
      </c>
      <c r="D1312" s="2" t="s">
        <v>374</v>
      </c>
      <c r="E1312" s="2" t="s">
        <v>376</v>
      </c>
      <c r="F1312" s="3">
        <v>24000050.719999999</v>
      </c>
    </row>
    <row r="1313" spans="1:6" ht="45">
      <c r="A1313" s="2" t="s">
        <v>86</v>
      </c>
      <c r="B1313" s="2" t="e">
        <f>VLOOKUP(Tabela1[[#This Row],[Nº]],Tabela13[#All],3,FALSE)</f>
        <v>#N/A</v>
      </c>
      <c r="C1313" s="2">
        <v>32</v>
      </c>
      <c r="D1313" s="2" t="s">
        <v>374</v>
      </c>
      <c r="E1313" s="2" t="s">
        <v>376</v>
      </c>
      <c r="F1313" s="3">
        <v>20265263</v>
      </c>
    </row>
    <row r="1314" spans="1:6" ht="45">
      <c r="A1314" s="2" t="s">
        <v>86</v>
      </c>
      <c r="B1314" s="2" t="e">
        <f>VLOOKUP(Tabela1[[#This Row],[Nº]],Tabela13[#All],3,FALSE)</f>
        <v>#N/A</v>
      </c>
      <c r="C1314" s="2">
        <v>32</v>
      </c>
      <c r="D1314" s="2" t="s">
        <v>374</v>
      </c>
      <c r="E1314" s="2" t="s">
        <v>376</v>
      </c>
      <c r="F1314" s="3">
        <v>9803086.8599999994</v>
      </c>
    </row>
    <row r="1315" spans="1:6" ht="45">
      <c r="A1315" s="2" t="s">
        <v>86</v>
      </c>
      <c r="B1315" s="2" t="e">
        <f>VLOOKUP(Tabela1[[#This Row],[Nº]],Tabela13[#All],3,FALSE)</f>
        <v>#N/A</v>
      </c>
      <c r="C1315" s="2">
        <v>32</v>
      </c>
      <c r="D1315" s="2" t="s">
        <v>374</v>
      </c>
      <c r="E1315" s="2" t="s">
        <v>376</v>
      </c>
      <c r="F1315" s="3">
        <v>3721538.09</v>
      </c>
    </row>
    <row r="1316" spans="1:6" ht="45">
      <c r="A1316" s="2" t="s">
        <v>86</v>
      </c>
      <c r="B1316" s="2" t="e">
        <f>VLOOKUP(Tabela1[[#This Row],[Nº]],Tabela13[#All],3,FALSE)</f>
        <v>#N/A</v>
      </c>
      <c r="C1316" s="2">
        <v>32</v>
      </c>
      <c r="D1316" s="2" t="s">
        <v>374</v>
      </c>
      <c r="E1316" s="2" t="s">
        <v>376</v>
      </c>
      <c r="F1316" s="3">
        <v>5824555.4000000004</v>
      </c>
    </row>
    <row r="1317" spans="1:6" ht="45">
      <c r="A1317" s="2" t="s">
        <v>86</v>
      </c>
      <c r="B1317" s="2" t="e">
        <f>VLOOKUP(Tabela1[[#This Row],[Nº]],Tabela13[#All],3,FALSE)</f>
        <v>#N/A</v>
      </c>
      <c r="C1317" s="2">
        <v>32</v>
      </c>
      <c r="D1317" s="2" t="s">
        <v>374</v>
      </c>
      <c r="E1317" s="2" t="s">
        <v>376</v>
      </c>
      <c r="F1317" s="3">
        <v>0</v>
      </c>
    </row>
    <row r="1318" spans="1:6" ht="45">
      <c r="A1318" s="2" t="s">
        <v>86</v>
      </c>
      <c r="B1318" s="2" t="e">
        <f>VLOOKUP(Tabela1[[#This Row],[Nº]],Tabela13[#All],3,FALSE)</f>
        <v>#N/A</v>
      </c>
      <c r="C1318" s="2">
        <v>32</v>
      </c>
      <c r="D1318" s="2" t="s">
        <v>374</v>
      </c>
      <c r="E1318" s="2" t="s">
        <v>376</v>
      </c>
      <c r="F1318" s="3">
        <v>17669582.109999999</v>
      </c>
    </row>
    <row r="1319" spans="1:6" ht="45">
      <c r="A1319" s="2" t="s">
        <v>86</v>
      </c>
      <c r="B1319" s="2" t="e">
        <f>VLOOKUP(Tabela1[[#This Row],[Nº]],Tabela13[#All],3,FALSE)</f>
        <v>#N/A</v>
      </c>
      <c r="C1319" s="2">
        <v>32</v>
      </c>
      <c r="D1319" s="2" t="s">
        <v>374</v>
      </c>
      <c r="E1319" s="2" t="s">
        <v>376</v>
      </c>
      <c r="F1319" s="3">
        <v>7614802.6900000004</v>
      </c>
    </row>
    <row r="1320" spans="1:6" ht="45">
      <c r="A1320" s="2" t="s">
        <v>86</v>
      </c>
      <c r="B1320" s="2" t="e">
        <f>VLOOKUP(Tabela1[[#This Row],[Nº]],Tabela13[#All],3,FALSE)</f>
        <v>#N/A</v>
      </c>
      <c r="C1320" s="2">
        <v>32</v>
      </c>
      <c r="D1320" s="2" t="s">
        <v>374</v>
      </c>
      <c r="E1320" s="2" t="s">
        <v>376</v>
      </c>
      <c r="F1320" s="3">
        <v>50487.05</v>
      </c>
    </row>
    <row r="1321" spans="1:6" ht="45">
      <c r="A1321" s="2" t="s">
        <v>86</v>
      </c>
      <c r="B1321" s="2" t="e">
        <f>VLOOKUP(Tabela1[[#This Row],[Nº]],Tabela13[#All],3,FALSE)</f>
        <v>#N/A</v>
      </c>
      <c r="C1321" s="2">
        <v>32</v>
      </c>
      <c r="D1321" s="2" t="s">
        <v>374</v>
      </c>
      <c r="E1321" s="2" t="s">
        <v>376</v>
      </c>
      <c r="F1321" s="3">
        <v>18266707.260000002</v>
      </c>
    </row>
    <row r="1322" spans="1:6" ht="45">
      <c r="A1322" s="2" t="s">
        <v>86</v>
      </c>
      <c r="B1322" s="2" t="e">
        <f>VLOOKUP(Tabela1[[#This Row],[Nº]],Tabela13[#All],3,FALSE)</f>
        <v>#N/A</v>
      </c>
      <c r="C1322" s="2">
        <v>32</v>
      </c>
      <c r="D1322" s="2" t="s">
        <v>374</v>
      </c>
      <c r="E1322" s="2" t="s">
        <v>376</v>
      </c>
      <c r="F1322" s="3">
        <v>14815489.039999999</v>
      </c>
    </row>
    <row r="1323" spans="1:6" ht="45">
      <c r="A1323" s="2" t="s">
        <v>86</v>
      </c>
      <c r="B1323" s="2" t="e">
        <f>VLOOKUP(Tabela1[[#This Row],[Nº]],Tabela13[#All],3,FALSE)</f>
        <v>#N/A</v>
      </c>
      <c r="C1323" s="2">
        <v>32</v>
      </c>
      <c r="D1323" s="2" t="s">
        <v>374</v>
      </c>
      <c r="E1323" s="2" t="s">
        <v>376</v>
      </c>
      <c r="F1323" s="3">
        <v>46382355.840000004</v>
      </c>
    </row>
    <row r="1324" spans="1:6" ht="45">
      <c r="A1324" s="2" t="s">
        <v>86</v>
      </c>
      <c r="B1324" s="2" t="e">
        <f>VLOOKUP(Tabela1[[#This Row],[Nº]],Tabela13[#All],3,FALSE)</f>
        <v>#N/A</v>
      </c>
      <c r="C1324" s="2">
        <v>32</v>
      </c>
      <c r="D1324" s="2" t="s">
        <v>374</v>
      </c>
      <c r="E1324" s="2" t="s">
        <v>376</v>
      </c>
      <c r="F1324" s="3">
        <v>11790330.1</v>
      </c>
    </row>
    <row r="1325" spans="1:6" ht="45">
      <c r="A1325" s="2" t="s">
        <v>86</v>
      </c>
      <c r="B1325" s="2" t="e">
        <f>VLOOKUP(Tabela1[[#This Row],[Nº]],Tabela13[#All],3,FALSE)</f>
        <v>#N/A</v>
      </c>
      <c r="C1325" s="2">
        <v>32</v>
      </c>
      <c r="D1325" s="2" t="s">
        <v>374</v>
      </c>
      <c r="E1325" s="2" t="s">
        <v>376</v>
      </c>
      <c r="F1325" s="3">
        <v>17059158.460000001</v>
      </c>
    </row>
    <row r="1326" spans="1:6" ht="45">
      <c r="A1326" s="2" t="s">
        <v>86</v>
      </c>
      <c r="B1326" s="2" t="e">
        <f>VLOOKUP(Tabela1[[#This Row],[Nº]],Tabela13[#All],3,FALSE)</f>
        <v>#N/A</v>
      </c>
      <c r="C1326" s="2">
        <v>32</v>
      </c>
      <c r="D1326" s="2" t="s">
        <v>374</v>
      </c>
      <c r="E1326" s="2" t="s">
        <v>376</v>
      </c>
      <c r="F1326" s="3">
        <v>0</v>
      </c>
    </row>
    <row r="1327" spans="1:6" ht="45">
      <c r="A1327" s="2" t="s">
        <v>86</v>
      </c>
      <c r="B1327" s="2" t="e">
        <f>VLOOKUP(Tabela1[[#This Row],[Nº]],Tabela13[#All],3,FALSE)</f>
        <v>#N/A</v>
      </c>
      <c r="C1327" s="2">
        <v>32</v>
      </c>
      <c r="D1327" s="2" t="s">
        <v>374</v>
      </c>
      <c r="E1327" s="2" t="s">
        <v>376</v>
      </c>
      <c r="F1327" s="3">
        <v>13768420.98</v>
      </c>
    </row>
    <row r="1328" spans="1:6" ht="45">
      <c r="A1328" s="2" t="s">
        <v>86</v>
      </c>
      <c r="B1328" s="2" t="e">
        <f>VLOOKUP(Tabela1[[#This Row],[Nº]],Tabela13[#All],3,FALSE)</f>
        <v>#N/A</v>
      </c>
      <c r="C1328" s="2">
        <v>32</v>
      </c>
      <c r="D1328" s="2" t="s">
        <v>374</v>
      </c>
      <c r="E1328" s="2" t="s">
        <v>376</v>
      </c>
      <c r="F1328" s="3">
        <v>17120754.77</v>
      </c>
    </row>
    <row r="1329" spans="1:6" ht="45">
      <c r="A1329" s="2" t="s">
        <v>86</v>
      </c>
      <c r="B1329" s="2" t="e">
        <f>VLOOKUP(Tabela1[[#This Row],[Nº]],Tabela13[#All],3,FALSE)</f>
        <v>#N/A</v>
      </c>
      <c r="C1329" s="2">
        <v>32</v>
      </c>
      <c r="D1329" s="2" t="s">
        <v>374</v>
      </c>
      <c r="E1329" s="2" t="s">
        <v>376</v>
      </c>
      <c r="F1329" s="3">
        <v>8622381.3800000008</v>
      </c>
    </row>
    <row r="1330" spans="1:6" ht="45">
      <c r="A1330" s="2" t="s">
        <v>86</v>
      </c>
      <c r="B1330" s="2" t="e">
        <f>VLOOKUP(Tabela1[[#This Row],[Nº]],Tabela13[#All],3,FALSE)</f>
        <v>#N/A</v>
      </c>
      <c r="C1330" s="2">
        <v>32</v>
      </c>
      <c r="D1330" s="2" t="s">
        <v>374</v>
      </c>
      <c r="E1330" s="2" t="s">
        <v>376</v>
      </c>
      <c r="F1330" s="3">
        <v>4815049.2</v>
      </c>
    </row>
    <row r="1331" spans="1:6" ht="45">
      <c r="A1331" s="2" t="s">
        <v>86</v>
      </c>
      <c r="B1331" s="2" t="e">
        <f>VLOOKUP(Tabela1[[#This Row],[Nº]],Tabela13[#All],3,FALSE)</f>
        <v>#N/A</v>
      </c>
      <c r="C1331" s="2">
        <v>32</v>
      </c>
      <c r="D1331" s="2" t="s">
        <v>374</v>
      </c>
      <c r="E1331" s="2" t="s">
        <v>376</v>
      </c>
      <c r="F1331" s="3">
        <v>33800128.799999997</v>
      </c>
    </row>
    <row r="1332" spans="1:6" ht="45">
      <c r="A1332" s="2" t="s">
        <v>86</v>
      </c>
      <c r="B1332" s="2" t="e">
        <f>VLOOKUP(Tabela1[[#This Row],[Nº]],Tabela13[#All],3,FALSE)</f>
        <v>#N/A</v>
      </c>
      <c r="C1332" s="2">
        <v>32</v>
      </c>
      <c r="D1332" s="2" t="s">
        <v>374</v>
      </c>
      <c r="E1332" s="2" t="s">
        <v>376</v>
      </c>
      <c r="F1332" s="3">
        <v>0</v>
      </c>
    </row>
    <row r="1333" spans="1:6" ht="45">
      <c r="A1333" s="2" t="s">
        <v>86</v>
      </c>
      <c r="B1333" s="2" t="e">
        <f>VLOOKUP(Tabela1[[#This Row],[Nº]],Tabela13[#All],3,FALSE)</f>
        <v>#N/A</v>
      </c>
      <c r="C1333" s="2">
        <v>32</v>
      </c>
      <c r="D1333" s="2" t="s">
        <v>374</v>
      </c>
      <c r="E1333" s="2" t="s">
        <v>376</v>
      </c>
      <c r="F1333" s="3">
        <v>0</v>
      </c>
    </row>
    <row r="1334" spans="1:6" ht="45">
      <c r="A1334" s="2" t="s">
        <v>86</v>
      </c>
      <c r="B1334" s="2" t="e">
        <f>VLOOKUP(Tabela1[[#This Row],[Nº]],Tabela13[#All],3,FALSE)</f>
        <v>#N/A</v>
      </c>
      <c r="C1334" s="2">
        <v>32</v>
      </c>
      <c r="D1334" s="2" t="s">
        <v>374</v>
      </c>
      <c r="E1334" s="2" t="s">
        <v>376</v>
      </c>
      <c r="F1334" s="3">
        <v>13702044.77</v>
      </c>
    </row>
    <row r="1335" spans="1:6" ht="45">
      <c r="A1335" s="2" t="s">
        <v>86</v>
      </c>
      <c r="B1335" s="2" t="e">
        <f>VLOOKUP(Tabela1[[#This Row],[Nº]],Tabela13[#All],3,FALSE)</f>
        <v>#N/A</v>
      </c>
      <c r="C1335" s="2">
        <v>32</v>
      </c>
      <c r="D1335" s="2" t="s">
        <v>374</v>
      </c>
      <c r="E1335" s="2" t="s">
        <v>376</v>
      </c>
      <c r="F1335" s="3">
        <v>9383947.3800000008</v>
      </c>
    </row>
    <row r="1336" spans="1:6" ht="45">
      <c r="A1336" s="2" t="s">
        <v>86</v>
      </c>
      <c r="B1336" s="2" t="e">
        <f>VLOOKUP(Tabela1[[#This Row],[Nº]],Tabela13[#All],3,FALSE)</f>
        <v>#N/A</v>
      </c>
      <c r="C1336" s="2">
        <v>32</v>
      </c>
      <c r="D1336" s="2" t="s">
        <v>374</v>
      </c>
      <c r="E1336" s="2" t="s">
        <v>376</v>
      </c>
      <c r="F1336" s="3">
        <v>6778980.21</v>
      </c>
    </row>
    <row r="1337" spans="1:6" ht="45">
      <c r="A1337" s="2" t="s">
        <v>86</v>
      </c>
      <c r="B1337" s="2" t="e">
        <f>VLOOKUP(Tabela1[[#This Row],[Nº]],Tabela13[#All],3,FALSE)</f>
        <v>#N/A</v>
      </c>
      <c r="C1337" s="2">
        <v>32</v>
      </c>
      <c r="D1337" s="2" t="s">
        <v>374</v>
      </c>
      <c r="E1337" s="2" t="s">
        <v>376</v>
      </c>
      <c r="F1337" s="3">
        <v>7680772.8899999997</v>
      </c>
    </row>
    <row r="1338" spans="1:6" ht="45">
      <c r="A1338" s="2" t="s">
        <v>86</v>
      </c>
      <c r="B1338" s="2" t="e">
        <f>VLOOKUP(Tabela1[[#This Row],[Nº]],Tabela13[#All],3,FALSE)</f>
        <v>#N/A</v>
      </c>
      <c r="C1338" s="2">
        <v>32</v>
      </c>
      <c r="D1338" s="2" t="s">
        <v>374</v>
      </c>
      <c r="E1338" s="2" t="s">
        <v>376</v>
      </c>
      <c r="F1338" s="3">
        <v>300000</v>
      </c>
    </row>
    <row r="1339" spans="1:6" ht="45">
      <c r="A1339" s="2" t="s">
        <v>86</v>
      </c>
      <c r="B1339" s="2" t="e">
        <f>VLOOKUP(Tabela1[[#This Row],[Nº]],Tabela13[#All],3,FALSE)</f>
        <v>#N/A</v>
      </c>
      <c r="C1339" s="2">
        <v>32</v>
      </c>
      <c r="D1339" s="2" t="s">
        <v>374</v>
      </c>
      <c r="E1339" s="2" t="s">
        <v>376</v>
      </c>
      <c r="F1339" s="3">
        <v>5653.96</v>
      </c>
    </row>
    <row r="1340" spans="1:6" ht="45">
      <c r="A1340" s="2" t="s">
        <v>86</v>
      </c>
      <c r="B1340" s="2" t="e">
        <f>VLOOKUP(Tabela1[[#This Row],[Nº]],Tabela13[#All],3,FALSE)</f>
        <v>#N/A</v>
      </c>
      <c r="C1340" s="2">
        <v>32</v>
      </c>
      <c r="D1340" s="2" t="s">
        <v>374</v>
      </c>
      <c r="E1340" s="2" t="s">
        <v>376</v>
      </c>
      <c r="F1340" s="3">
        <v>865438.39</v>
      </c>
    </row>
    <row r="1341" spans="1:6" ht="45">
      <c r="A1341" s="2" t="s">
        <v>86</v>
      </c>
      <c r="B1341" s="2" t="e">
        <f>VLOOKUP(Tabela1[[#This Row],[Nº]],Tabela13[#All],3,FALSE)</f>
        <v>#N/A</v>
      </c>
      <c r="C1341" s="2">
        <v>32</v>
      </c>
      <c r="D1341" s="2" t="s">
        <v>374</v>
      </c>
      <c r="E1341" s="2" t="s">
        <v>376</v>
      </c>
      <c r="F1341" s="3">
        <v>16159327.27</v>
      </c>
    </row>
    <row r="1342" spans="1:6" ht="45">
      <c r="A1342" s="2" t="s">
        <v>86</v>
      </c>
      <c r="B1342" s="2" t="e">
        <f>VLOOKUP(Tabela1[[#This Row],[Nº]],Tabela13[#All],3,FALSE)</f>
        <v>#N/A</v>
      </c>
      <c r="C1342" s="2">
        <v>32</v>
      </c>
      <c r="D1342" s="2" t="s">
        <v>374</v>
      </c>
      <c r="E1342" s="2" t="s">
        <v>376</v>
      </c>
      <c r="F1342" s="3">
        <v>1977616.09</v>
      </c>
    </row>
    <row r="1343" spans="1:6" ht="45">
      <c r="A1343" s="2" t="s">
        <v>86</v>
      </c>
      <c r="B1343" s="2" t="e">
        <f>VLOOKUP(Tabela1[[#This Row],[Nº]],Tabela13[#All],3,FALSE)</f>
        <v>#N/A</v>
      </c>
      <c r="C1343" s="2">
        <v>32</v>
      </c>
      <c r="D1343" s="2" t="s">
        <v>374</v>
      </c>
      <c r="E1343" s="2" t="s">
        <v>376</v>
      </c>
      <c r="F1343" s="3">
        <v>7600683.25</v>
      </c>
    </row>
    <row r="1344" spans="1:6" ht="45">
      <c r="A1344" s="2" t="s">
        <v>86</v>
      </c>
      <c r="B1344" s="2" t="e">
        <f>VLOOKUP(Tabela1[[#This Row],[Nº]],Tabela13[#All],3,FALSE)</f>
        <v>#N/A</v>
      </c>
      <c r="C1344" s="2">
        <v>32</v>
      </c>
      <c r="D1344" s="2" t="s">
        <v>374</v>
      </c>
      <c r="E1344" s="2" t="s">
        <v>376</v>
      </c>
      <c r="F1344" s="3">
        <v>5438059.8300000001</v>
      </c>
    </row>
    <row r="1345" spans="1:6" ht="45">
      <c r="A1345" s="2" t="s">
        <v>86</v>
      </c>
      <c r="B1345" s="2" t="e">
        <f>VLOOKUP(Tabela1[[#This Row],[Nº]],Tabela13[#All],3,FALSE)</f>
        <v>#N/A</v>
      </c>
      <c r="C1345" s="2">
        <v>32</v>
      </c>
      <c r="D1345" s="2" t="s">
        <v>374</v>
      </c>
      <c r="E1345" s="2" t="s">
        <v>376</v>
      </c>
      <c r="F1345" s="3">
        <v>7199407.9500000002</v>
      </c>
    </row>
    <row r="1346" spans="1:6" ht="45">
      <c r="A1346" s="2" t="s">
        <v>86</v>
      </c>
      <c r="B1346" s="2" t="e">
        <f>VLOOKUP(Tabela1[[#This Row],[Nº]],Tabela13[#All],3,FALSE)</f>
        <v>#N/A</v>
      </c>
      <c r="C1346" s="2">
        <v>32</v>
      </c>
      <c r="D1346" s="2" t="s">
        <v>374</v>
      </c>
      <c r="E1346" s="2" t="s">
        <v>376</v>
      </c>
      <c r="F1346" s="3">
        <v>32991240.449999999</v>
      </c>
    </row>
    <row r="1347" spans="1:6" ht="45">
      <c r="A1347" s="2" t="s">
        <v>86</v>
      </c>
      <c r="B1347" s="2" t="e">
        <f>VLOOKUP(Tabela1[[#This Row],[Nº]],Tabela13[#All],3,FALSE)</f>
        <v>#N/A</v>
      </c>
      <c r="C1347" s="2">
        <v>32</v>
      </c>
      <c r="D1347" s="2" t="s">
        <v>374</v>
      </c>
      <c r="E1347" s="2" t="s">
        <v>376</v>
      </c>
      <c r="F1347" s="3">
        <v>6105589.4400000004</v>
      </c>
    </row>
    <row r="1348" spans="1:6" ht="45">
      <c r="A1348" s="2" t="s">
        <v>86</v>
      </c>
      <c r="B1348" s="2" t="e">
        <f>VLOOKUP(Tabela1[[#This Row],[Nº]],Tabela13[#All],3,FALSE)</f>
        <v>#N/A</v>
      </c>
      <c r="C1348" s="2">
        <v>32</v>
      </c>
      <c r="D1348" s="2" t="s">
        <v>374</v>
      </c>
      <c r="E1348" s="2" t="s">
        <v>376</v>
      </c>
      <c r="F1348" s="3">
        <v>3397870.86</v>
      </c>
    </row>
    <row r="1349" spans="1:6" ht="45">
      <c r="A1349" s="2" t="s">
        <v>86</v>
      </c>
      <c r="B1349" s="2" t="e">
        <f>VLOOKUP(Tabela1[[#This Row],[Nº]],Tabela13[#All],3,FALSE)</f>
        <v>#N/A</v>
      </c>
      <c r="C1349" s="2">
        <v>32</v>
      </c>
      <c r="D1349" s="2" t="s">
        <v>374</v>
      </c>
      <c r="E1349" s="2" t="s">
        <v>376</v>
      </c>
      <c r="F1349" s="3">
        <v>0</v>
      </c>
    </row>
    <row r="1350" spans="1:6" ht="45">
      <c r="A1350" s="2" t="s">
        <v>86</v>
      </c>
      <c r="B1350" s="2" t="e">
        <f>VLOOKUP(Tabela1[[#This Row],[Nº]],Tabela13[#All],3,FALSE)</f>
        <v>#N/A</v>
      </c>
      <c r="C1350" s="2">
        <v>32</v>
      </c>
      <c r="D1350" s="2" t="s">
        <v>374</v>
      </c>
      <c r="E1350" s="2" t="s">
        <v>376</v>
      </c>
      <c r="F1350" s="3">
        <v>0</v>
      </c>
    </row>
    <row r="1351" spans="1:6" ht="45">
      <c r="A1351" s="2" t="s">
        <v>86</v>
      </c>
      <c r="B1351" s="2" t="e">
        <f>VLOOKUP(Tabela1[[#This Row],[Nº]],Tabela13[#All],3,FALSE)</f>
        <v>#N/A</v>
      </c>
      <c r="C1351" s="2">
        <v>32</v>
      </c>
      <c r="D1351" s="2" t="s">
        <v>374</v>
      </c>
      <c r="E1351" s="2" t="s">
        <v>376</v>
      </c>
      <c r="F1351" s="3">
        <v>0</v>
      </c>
    </row>
    <row r="1352" spans="1:6" ht="45">
      <c r="A1352" s="2" t="s">
        <v>86</v>
      </c>
      <c r="B1352" s="2" t="e">
        <f>VLOOKUP(Tabela1[[#This Row],[Nº]],Tabela13[#All],3,FALSE)</f>
        <v>#N/A</v>
      </c>
      <c r="C1352" s="2">
        <v>32</v>
      </c>
      <c r="D1352" s="2" t="s">
        <v>374</v>
      </c>
      <c r="E1352" s="2" t="s">
        <v>376</v>
      </c>
      <c r="F1352" s="3">
        <v>3808613.08</v>
      </c>
    </row>
    <row r="1353" spans="1:6" ht="45">
      <c r="A1353" s="2" t="s">
        <v>86</v>
      </c>
      <c r="B1353" s="2" t="e">
        <f>VLOOKUP(Tabela1[[#This Row],[Nº]],Tabela13[#All],3,FALSE)</f>
        <v>#N/A</v>
      </c>
      <c r="C1353" s="2">
        <v>32</v>
      </c>
      <c r="D1353" s="2" t="s">
        <v>374</v>
      </c>
      <c r="E1353" s="2" t="s">
        <v>376</v>
      </c>
      <c r="F1353" s="3">
        <v>4652693.3899999997</v>
      </c>
    </row>
    <row r="1354" spans="1:6" ht="45">
      <c r="A1354" s="2" t="s">
        <v>86</v>
      </c>
      <c r="B1354" s="2" t="e">
        <f>VLOOKUP(Tabela1[[#This Row],[Nº]],Tabela13[#All],3,FALSE)</f>
        <v>#N/A</v>
      </c>
      <c r="C1354" s="2">
        <v>32</v>
      </c>
      <c r="D1354" s="2" t="s">
        <v>374</v>
      </c>
      <c r="E1354" s="2" t="s">
        <v>376</v>
      </c>
      <c r="F1354" s="3">
        <v>1463691.67</v>
      </c>
    </row>
    <row r="1355" spans="1:6" ht="45">
      <c r="A1355" s="2" t="s">
        <v>86</v>
      </c>
      <c r="B1355" s="2" t="e">
        <f>VLOOKUP(Tabela1[[#This Row],[Nº]],Tabela13[#All],3,FALSE)</f>
        <v>#N/A</v>
      </c>
      <c r="C1355" s="2">
        <v>32</v>
      </c>
      <c r="D1355" s="2" t="s">
        <v>374</v>
      </c>
      <c r="E1355" s="2" t="s">
        <v>376</v>
      </c>
      <c r="F1355" s="3">
        <v>10000000</v>
      </c>
    </row>
    <row r="1356" spans="1:6" ht="45">
      <c r="A1356" s="2" t="s">
        <v>86</v>
      </c>
      <c r="B1356" s="2" t="e">
        <f>VLOOKUP(Tabela1[[#This Row],[Nº]],Tabela13[#All],3,FALSE)</f>
        <v>#N/A</v>
      </c>
      <c r="C1356" s="2">
        <v>32</v>
      </c>
      <c r="D1356" s="2" t="s">
        <v>374</v>
      </c>
      <c r="E1356" s="2" t="s">
        <v>376</v>
      </c>
      <c r="F1356" s="3">
        <v>12090095.48</v>
      </c>
    </row>
    <row r="1357" spans="1:6" ht="45">
      <c r="A1357" s="2" t="s">
        <v>86</v>
      </c>
      <c r="B1357" s="2" t="e">
        <f>VLOOKUP(Tabela1[[#This Row],[Nº]],Tabela13[#All],3,FALSE)</f>
        <v>#N/A</v>
      </c>
      <c r="C1357" s="2">
        <v>32</v>
      </c>
      <c r="D1357" s="2" t="s">
        <v>374</v>
      </c>
      <c r="E1357" s="2" t="s">
        <v>376</v>
      </c>
      <c r="F1357" s="3">
        <v>9960422.4299999997</v>
      </c>
    </row>
    <row r="1358" spans="1:6" ht="45">
      <c r="A1358" s="2" t="s">
        <v>86</v>
      </c>
      <c r="B1358" s="2" t="e">
        <f>VLOOKUP(Tabela1[[#This Row],[Nº]],Tabela13[#All],3,FALSE)</f>
        <v>#N/A</v>
      </c>
      <c r="C1358" s="2">
        <v>32</v>
      </c>
      <c r="D1358" s="2" t="s">
        <v>374</v>
      </c>
      <c r="E1358" s="2" t="s">
        <v>376</v>
      </c>
      <c r="F1358" s="3">
        <v>16687110.539999999</v>
      </c>
    </row>
    <row r="1359" spans="1:6" ht="45">
      <c r="A1359" s="2" t="s">
        <v>86</v>
      </c>
      <c r="B1359" s="2" t="e">
        <f>VLOOKUP(Tabela1[[#This Row],[Nº]],Tabela13[#All],3,FALSE)</f>
        <v>#N/A</v>
      </c>
      <c r="C1359" s="2">
        <v>32</v>
      </c>
      <c r="D1359" s="2" t="s">
        <v>374</v>
      </c>
      <c r="E1359" s="2" t="s">
        <v>376</v>
      </c>
      <c r="F1359" s="3">
        <v>39796261.850000001</v>
      </c>
    </row>
    <row r="1360" spans="1:6" ht="45">
      <c r="A1360" s="2" t="s">
        <v>86</v>
      </c>
      <c r="B1360" s="2" t="e">
        <f>VLOOKUP(Tabela1[[#This Row],[Nº]],Tabela13[#All],3,FALSE)</f>
        <v>#N/A</v>
      </c>
      <c r="C1360" s="2">
        <v>32</v>
      </c>
      <c r="D1360" s="2" t="s">
        <v>374</v>
      </c>
      <c r="E1360" s="2" t="s">
        <v>376</v>
      </c>
      <c r="F1360" s="3">
        <v>241614.25</v>
      </c>
    </row>
    <row r="1361" spans="1:6" ht="45">
      <c r="A1361" s="2" t="s">
        <v>86</v>
      </c>
      <c r="B1361" s="2" t="e">
        <f>VLOOKUP(Tabela1[[#This Row],[Nº]],Tabela13[#All],3,FALSE)</f>
        <v>#N/A</v>
      </c>
      <c r="C1361" s="2">
        <v>32</v>
      </c>
      <c r="D1361" s="2" t="s">
        <v>374</v>
      </c>
      <c r="E1361" s="2" t="s">
        <v>376</v>
      </c>
      <c r="F1361" s="3">
        <v>8932086.9600000009</v>
      </c>
    </row>
    <row r="1362" spans="1:6" ht="45">
      <c r="A1362" s="2" t="s">
        <v>86</v>
      </c>
      <c r="B1362" s="2" t="e">
        <f>VLOOKUP(Tabela1[[#This Row],[Nº]],Tabela13[#All],3,FALSE)</f>
        <v>#N/A</v>
      </c>
      <c r="C1362" s="2">
        <v>32</v>
      </c>
      <c r="D1362" s="2" t="s">
        <v>374</v>
      </c>
      <c r="E1362" s="2" t="s">
        <v>376</v>
      </c>
      <c r="F1362" s="3">
        <v>490638.1</v>
      </c>
    </row>
    <row r="1363" spans="1:6" ht="45">
      <c r="A1363" s="2" t="s">
        <v>86</v>
      </c>
      <c r="B1363" s="2" t="e">
        <f>VLOOKUP(Tabela1[[#This Row],[Nº]],Tabela13[#All],3,FALSE)</f>
        <v>#N/A</v>
      </c>
      <c r="C1363" s="2">
        <v>32</v>
      </c>
      <c r="D1363" s="2" t="s">
        <v>374</v>
      </c>
      <c r="E1363" s="2" t="s">
        <v>376</v>
      </c>
      <c r="F1363" s="3">
        <v>691658.16</v>
      </c>
    </row>
    <row r="1364" spans="1:6" ht="45">
      <c r="A1364" s="2" t="s">
        <v>86</v>
      </c>
      <c r="B1364" s="2" t="e">
        <f>VLOOKUP(Tabela1[[#This Row],[Nº]],Tabela13[#All],3,FALSE)</f>
        <v>#N/A</v>
      </c>
      <c r="C1364" s="2">
        <v>32</v>
      </c>
      <c r="D1364" s="2" t="s">
        <v>374</v>
      </c>
      <c r="E1364" s="2" t="s">
        <v>376</v>
      </c>
      <c r="F1364" s="3">
        <v>0</v>
      </c>
    </row>
    <row r="1365" spans="1:6" ht="45">
      <c r="A1365" s="2" t="s">
        <v>86</v>
      </c>
      <c r="B1365" s="2" t="e">
        <f>VLOOKUP(Tabela1[[#This Row],[Nº]],Tabela13[#All],3,FALSE)</f>
        <v>#N/A</v>
      </c>
      <c r="C1365" s="2">
        <v>32</v>
      </c>
      <c r="D1365" s="2" t="s">
        <v>374</v>
      </c>
      <c r="E1365" s="2" t="s">
        <v>376</v>
      </c>
      <c r="F1365" s="3">
        <v>0</v>
      </c>
    </row>
    <row r="1366" spans="1:6" ht="45">
      <c r="A1366" s="2" t="s">
        <v>86</v>
      </c>
      <c r="B1366" s="2" t="e">
        <f>VLOOKUP(Tabela1[[#This Row],[Nº]],Tabela13[#All],3,FALSE)</f>
        <v>#N/A</v>
      </c>
      <c r="C1366" s="2">
        <v>32</v>
      </c>
      <c r="D1366" s="2" t="s">
        <v>374</v>
      </c>
      <c r="E1366" s="2" t="s">
        <v>376</v>
      </c>
      <c r="F1366" s="3">
        <v>9862638.7400000002</v>
      </c>
    </row>
    <row r="1367" spans="1:6" ht="45">
      <c r="A1367" s="2" t="s">
        <v>86</v>
      </c>
      <c r="B1367" s="2" t="e">
        <f>VLOOKUP(Tabela1[[#This Row],[Nº]],Tabela13[#All],3,FALSE)</f>
        <v>#N/A</v>
      </c>
      <c r="C1367" s="2">
        <v>32</v>
      </c>
      <c r="D1367" s="2" t="s">
        <v>374</v>
      </c>
      <c r="E1367" s="2" t="s">
        <v>376</v>
      </c>
      <c r="F1367" s="3">
        <v>6464600.0999999996</v>
      </c>
    </row>
    <row r="1368" spans="1:6" ht="45">
      <c r="A1368" s="2" t="s">
        <v>86</v>
      </c>
      <c r="B1368" s="2" t="e">
        <f>VLOOKUP(Tabela1[[#This Row],[Nº]],Tabela13[#All],3,FALSE)</f>
        <v>#N/A</v>
      </c>
      <c r="C1368" s="2">
        <v>32</v>
      </c>
      <c r="D1368" s="2" t="s">
        <v>374</v>
      </c>
      <c r="E1368" s="2" t="s">
        <v>376</v>
      </c>
      <c r="F1368" s="3">
        <v>1936444.23</v>
      </c>
    </row>
    <row r="1369" spans="1:6" ht="45">
      <c r="A1369" s="2" t="s">
        <v>86</v>
      </c>
      <c r="B1369" s="2" t="e">
        <f>VLOOKUP(Tabela1[[#This Row],[Nº]],Tabela13[#All],3,FALSE)</f>
        <v>#N/A</v>
      </c>
      <c r="C1369" s="2">
        <v>32</v>
      </c>
      <c r="D1369" s="2" t="s">
        <v>374</v>
      </c>
      <c r="E1369" s="2" t="s">
        <v>376</v>
      </c>
      <c r="F1369" s="3">
        <v>1112749.75</v>
      </c>
    </row>
    <row r="1370" spans="1:6" ht="45">
      <c r="A1370" s="2" t="s">
        <v>86</v>
      </c>
      <c r="B1370" s="2" t="e">
        <f>VLOOKUP(Tabela1[[#This Row],[Nº]],Tabela13[#All],3,FALSE)</f>
        <v>#N/A</v>
      </c>
      <c r="C1370" s="2">
        <v>32</v>
      </c>
      <c r="D1370" s="2" t="s">
        <v>374</v>
      </c>
      <c r="E1370" s="2" t="s">
        <v>376</v>
      </c>
      <c r="F1370" s="3">
        <v>2299086.04</v>
      </c>
    </row>
    <row r="1371" spans="1:6" ht="45">
      <c r="A1371" s="2" t="s">
        <v>86</v>
      </c>
      <c r="B1371" s="2" t="e">
        <f>VLOOKUP(Tabela1[[#This Row],[Nº]],Tabela13[#All],3,FALSE)</f>
        <v>#N/A</v>
      </c>
      <c r="C1371" s="2">
        <v>32</v>
      </c>
      <c r="D1371" s="2" t="s">
        <v>374</v>
      </c>
      <c r="E1371" s="2" t="s">
        <v>376</v>
      </c>
      <c r="F1371" s="3">
        <v>1996580.82</v>
      </c>
    </row>
    <row r="1372" spans="1:6" ht="45">
      <c r="A1372" s="2" t="s">
        <v>86</v>
      </c>
      <c r="B1372" s="2" t="e">
        <f>VLOOKUP(Tabela1[[#This Row],[Nº]],Tabela13[#All],3,FALSE)</f>
        <v>#N/A</v>
      </c>
      <c r="C1372" s="2">
        <v>32</v>
      </c>
      <c r="D1372" s="2" t="s">
        <v>374</v>
      </c>
      <c r="E1372" s="2" t="s">
        <v>376</v>
      </c>
      <c r="F1372" s="3">
        <v>9000499.3399999999</v>
      </c>
    </row>
    <row r="1373" spans="1:6" ht="45">
      <c r="A1373" s="2" t="s">
        <v>86</v>
      </c>
      <c r="B1373" s="2" t="e">
        <f>VLOOKUP(Tabela1[[#This Row],[Nº]],Tabela13[#All],3,FALSE)</f>
        <v>#N/A</v>
      </c>
      <c r="C1373" s="2">
        <v>32</v>
      </c>
      <c r="D1373" s="2" t="s">
        <v>374</v>
      </c>
      <c r="E1373" s="2" t="s">
        <v>376</v>
      </c>
      <c r="F1373" s="3">
        <v>1479852.43</v>
      </c>
    </row>
    <row r="1374" spans="1:6" ht="45">
      <c r="A1374" s="2" t="s">
        <v>86</v>
      </c>
      <c r="B1374" s="2" t="e">
        <f>VLOOKUP(Tabela1[[#This Row],[Nº]],Tabela13[#All],3,FALSE)</f>
        <v>#N/A</v>
      </c>
      <c r="C1374" s="2">
        <v>32</v>
      </c>
      <c r="D1374" s="2" t="s">
        <v>374</v>
      </c>
      <c r="E1374" s="2" t="s">
        <v>376</v>
      </c>
      <c r="F1374" s="3">
        <v>0</v>
      </c>
    </row>
    <row r="1375" spans="1:6" ht="45">
      <c r="A1375" s="2" t="s">
        <v>86</v>
      </c>
      <c r="B1375" s="2" t="e">
        <f>VLOOKUP(Tabela1[[#This Row],[Nº]],Tabela13[#All],3,FALSE)</f>
        <v>#N/A</v>
      </c>
      <c r="C1375" s="2">
        <v>32</v>
      </c>
      <c r="D1375" s="2" t="s">
        <v>374</v>
      </c>
      <c r="E1375" s="2" t="s">
        <v>376</v>
      </c>
      <c r="F1375" s="3">
        <v>567095.82999999996</v>
      </c>
    </row>
    <row r="1376" spans="1:6" ht="45">
      <c r="A1376" s="2" t="s">
        <v>86</v>
      </c>
      <c r="B1376" s="2" t="e">
        <f>VLOOKUP(Tabela1[[#This Row],[Nº]],Tabela13[#All],3,FALSE)</f>
        <v>#N/A</v>
      </c>
      <c r="C1376" s="2">
        <v>32</v>
      </c>
      <c r="D1376" s="2" t="s">
        <v>374</v>
      </c>
      <c r="E1376" s="2" t="s">
        <v>376</v>
      </c>
      <c r="F1376" s="3">
        <v>4999996.3</v>
      </c>
    </row>
    <row r="1377" spans="1:6" ht="45">
      <c r="A1377" s="2" t="s">
        <v>86</v>
      </c>
      <c r="B1377" s="2" t="e">
        <f>VLOOKUP(Tabela1[[#This Row],[Nº]],Tabela13[#All],3,FALSE)</f>
        <v>#N/A</v>
      </c>
      <c r="C1377" s="2">
        <v>32</v>
      </c>
      <c r="D1377" s="2" t="s">
        <v>374</v>
      </c>
      <c r="E1377" s="2" t="s">
        <v>376</v>
      </c>
      <c r="F1377" s="3">
        <v>7893348.7999999998</v>
      </c>
    </row>
    <row r="1378" spans="1:6" ht="45">
      <c r="A1378" s="2" t="s">
        <v>86</v>
      </c>
      <c r="B1378" s="2" t="e">
        <f>VLOOKUP(Tabela1[[#This Row],[Nº]],Tabela13[#All],3,FALSE)</f>
        <v>#N/A</v>
      </c>
      <c r="C1378" s="2">
        <v>32</v>
      </c>
      <c r="D1378" s="2" t="s">
        <v>374</v>
      </c>
      <c r="E1378" s="2" t="s">
        <v>376</v>
      </c>
      <c r="F1378" s="3">
        <v>9761490.4199999999</v>
      </c>
    </row>
    <row r="1379" spans="1:6" ht="45">
      <c r="A1379" s="2" t="s">
        <v>86</v>
      </c>
      <c r="B1379" s="2" t="e">
        <f>VLOOKUP(Tabela1[[#This Row],[Nº]],Tabela13[#All],3,FALSE)</f>
        <v>#N/A</v>
      </c>
      <c r="C1379" s="2">
        <v>32</v>
      </c>
      <c r="D1379" s="2" t="s">
        <v>374</v>
      </c>
      <c r="E1379" s="2" t="s">
        <v>376</v>
      </c>
      <c r="F1379" s="3">
        <v>5000410.03</v>
      </c>
    </row>
    <row r="1380" spans="1:6" ht="45">
      <c r="A1380" s="2" t="s">
        <v>86</v>
      </c>
      <c r="B1380" s="2" t="e">
        <f>VLOOKUP(Tabela1[[#This Row],[Nº]],Tabela13[#All],3,FALSE)</f>
        <v>#N/A</v>
      </c>
      <c r="C1380" s="2">
        <v>32</v>
      </c>
      <c r="D1380" s="2" t="s">
        <v>374</v>
      </c>
      <c r="E1380" s="2" t="s">
        <v>376</v>
      </c>
      <c r="F1380" s="3">
        <v>4800452.82</v>
      </c>
    </row>
    <row r="1381" spans="1:6" ht="45">
      <c r="A1381" s="2" t="s">
        <v>86</v>
      </c>
      <c r="B1381" s="2" t="e">
        <f>VLOOKUP(Tabela1[[#This Row],[Nº]],Tabela13[#All],3,FALSE)</f>
        <v>#N/A</v>
      </c>
      <c r="C1381" s="2">
        <v>32</v>
      </c>
      <c r="D1381" s="2" t="s">
        <v>374</v>
      </c>
      <c r="E1381" s="2" t="s">
        <v>376</v>
      </c>
      <c r="F1381" s="3">
        <v>0</v>
      </c>
    </row>
    <row r="1382" spans="1:6" ht="45">
      <c r="A1382" s="2" t="s">
        <v>86</v>
      </c>
      <c r="B1382" s="2" t="e">
        <f>VLOOKUP(Tabela1[[#This Row],[Nº]],Tabela13[#All],3,FALSE)</f>
        <v>#N/A</v>
      </c>
      <c r="C1382" s="2">
        <v>32</v>
      </c>
      <c r="D1382" s="2" t="s">
        <v>374</v>
      </c>
      <c r="E1382" s="2" t="s">
        <v>376</v>
      </c>
      <c r="F1382" s="3">
        <v>0</v>
      </c>
    </row>
    <row r="1383" spans="1:6" ht="45">
      <c r="A1383" s="2" t="s">
        <v>86</v>
      </c>
      <c r="B1383" s="2" t="e">
        <f>VLOOKUP(Tabela1[[#This Row],[Nº]],Tabela13[#All],3,FALSE)</f>
        <v>#N/A</v>
      </c>
      <c r="C1383" s="2">
        <v>32</v>
      </c>
      <c r="D1383" s="2" t="s">
        <v>374</v>
      </c>
      <c r="E1383" s="2" t="s">
        <v>376</v>
      </c>
      <c r="F1383" s="3">
        <v>0</v>
      </c>
    </row>
    <row r="1384" spans="1:6" ht="45">
      <c r="A1384" s="2" t="s">
        <v>86</v>
      </c>
      <c r="B1384" s="2" t="e">
        <f>VLOOKUP(Tabela1[[#This Row],[Nº]],Tabela13[#All],3,FALSE)</f>
        <v>#N/A</v>
      </c>
      <c r="C1384" s="2">
        <v>32</v>
      </c>
      <c r="D1384" s="2" t="s">
        <v>374</v>
      </c>
      <c r="E1384" s="2" t="s">
        <v>376</v>
      </c>
      <c r="F1384" s="3">
        <v>0</v>
      </c>
    </row>
    <row r="1385" spans="1:6" ht="45">
      <c r="A1385" s="2" t="s">
        <v>86</v>
      </c>
      <c r="B1385" s="2" t="e">
        <f>VLOOKUP(Tabela1[[#This Row],[Nº]],Tabela13[#All],3,FALSE)</f>
        <v>#N/A</v>
      </c>
      <c r="C1385" s="2">
        <v>32</v>
      </c>
      <c r="D1385" s="2" t="s">
        <v>374</v>
      </c>
      <c r="E1385" s="2" t="s">
        <v>376</v>
      </c>
      <c r="F1385" s="3">
        <v>0</v>
      </c>
    </row>
    <row r="1386" spans="1:6" ht="45">
      <c r="A1386" s="2" t="s">
        <v>86</v>
      </c>
      <c r="B1386" s="2" t="e">
        <f>VLOOKUP(Tabela1[[#This Row],[Nº]],Tabela13[#All],3,FALSE)</f>
        <v>#N/A</v>
      </c>
      <c r="C1386" s="2">
        <v>32</v>
      </c>
      <c r="D1386" s="2" t="s">
        <v>374</v>
      </c>
      <c r="E1386" s="2" t="s">
        <v>376</v>
      </c>
      <c r="F1386" s="3">
        <v>0</v>
      </c>
    </row>
    <row r="1387" spans="1:6" ht="45">
      <c r="A1387" s="2" t="s">
        <v>86</v>
      </c>
      <c r="B1387" s="2" t="e">
        <f>VLOOKUP(Tabela1[[#This Row],[Nº]],Tabela13[#All],3,FALSE)</f>
        <v>#N/A</v>
      </c>
      <c r="C1387" s="2">
        <v>32</v>
      </c>
      <c r="D1387" s="2" t="s">
        <v>374</v>
      </c>
      <c r="E1387" s="2" t="s">
        <v>376</v>
      </c>
      <c r="F1387" s="3">
        <v>5412351.7800000003</v>
      </c>
    </row>
    <row r="1388" spans="1:6" ht="45">
      <c r="A1388" s="2" t="s">
        <v>86</v>
      </c>
      <c r="B1388" s="2" t="e">
        <f>VLOOKUP(Tabela1[[#This Row],[Nº]],Tabela13[#All],3,FALSE)</f>
        <v>#N/A</v>
      </c>
      <c r="C1388" s="2">
        <v>32</v>
      </c>
      <c r="D1388" s="2" t="s">
        <v>374</v>
      </c>
      <c r="E1388" s="2" t="s">
        <v>376</v>
      </c>
      <c r="F1388" s="3">
        <v>0</v>
      </c>
    </row>
    <row r="1389" spans="1:6" ht="45">
      <c r="A1389" s="2" t="s">
        <v>86</v>
      </c>
      <c r="B1389" s="2" t="e">
        <f>VLOOKUP(Tabela1[[#This Row],[Nº]],Tabela13[#All],3,FALSE)</f>
        <v>#N/A</v>
      </c>
      <c r="C1389" s="2">
        <v>32</v>
      </c>
      <c r="D1389" s="2" t="s">
        <v>374</v>
      </c>
      <c r="E1389" s="2" t="s">
        <v>376</v>
      </c>
      <c r="F1389" s="3">
        <v>0</v>
      </c>
    </row>
    <row r="1390" spans="1:6" ht="45">
      <c r="A1390" s="2" t="s">
        <v>86</v>
      </c>
      <c r="B1390" s="2" t="e">
        <f>VLOOKUP(Tabela1[[#This Row],[Nº]],Tabela13[#All],3,FALSE)</f>
        <v>#N/A</v>
      </c>
      <c r="C1390" s="2">
        <v>32</v>
      </c>
      <c r="D1390" s="2" t="s">
        <v>374</v>
      </c>
      <c r="E1390" s="2" t="s">
        <v>376</v>
      </c>
      <c r="F1390" s="3">
        <v>0</v>
      </c>
    </row>
    <row r="1391" spans="1:6" ht="45">
      <c r="A1391" s="2" t="s">
        <v>86</v>
      </c>
      <c r="B1391" s="2" t="e">
        <f>VLOOKUP(Tabela1[[#This Row],[Nº]],Tabela13[#All],3,FALSE)</f>
        <v>#N/A</v>
      </c>
      <c r="C1391" s="2">
        <v>32</v>
      </c>
      <c r="D1391" s="2" t="s">
        <v>374</v>
      </c>
      <c r="E1391" s="2" t="s">
        <v>376</v>
      </c>
      <c r="F1391" s="3">
        <v>0</v>
      </c>
    </row>
    <row r="1392" spans="1:6" ht="45">
      <c r="A1392" s="2" t="s">
        <v>86</v>
      </c>
      <c r="B1392" s="2" t="e">
        <f>VLOOKUP(Tabela1[[#This Row],[Nº]],Tabela13[#All],3,FALSE)</f>
        <v>#N/A</v>
      </c>
      <c r="C1392" s="2">
        <v>32</v>
      </c>
      <c r="D1392" s="2" t="s">
        <v>374</v>
      </c>
      <c r="E1392" s="2" t="s">
        <v>376</v>
      </c>
      <c r="F1392" s="3">
        <v>5436039.9400000004</v>
      </c>
    </row>
    <row r="1393" spans="1:6" ht="45">
      <c r="A1393" s="2" t="s">
        <v>86</v>
      </c>
      <c r="B1393" s="2" t="e">
        <f>VLOOKUP(Tabela1[[#This Row],[Nº]],Tabela13[#All],3,FALSE)</f>
        <v>#N/A</v>
      </c>
      <c r="C1393" s="2">
        <v>32</v>
      </c>
      <c r="D1393" s="2" t="s">
        <v>374</v>
      </c>
      <c r="E1393" s="2" t="s">
        <v>376</v>
      </c>
      <c r="F1393" s="3">
        <v>0</v>
      </c>
    </row>
    <row r="1394" spans="1:6" ht="45">
      <c r="A1394" s="2" t="s">
        <v>86</v>
      </c>
      <c r="B1394" s="2" t="e">
        <f>VLOOKUP(Tabela1[[#This Row],[Nº]],Tabela13[#All],3,FALSE)</f>
        <v>#N/A</v>
      </c>
      <c r="C1394" s="2">
        <v>32</v>
      </c>
      <c r="D1394" s="2" t="s">
        <v>374</v>
      </c>
      <c r="E1394" s="2" t="s">
        <v>376</v>
      </c>
      <c r="F1394" s="3">
        <v>0</v>
      </c>
    </row>
    <row r="1395" spans="1:6" ht="45">
      <c r="A1395" s="2" t="s">
        <v>86</v>
      </c>
      <c r="B1395" s="2" t="e">
        <f>VLOOKUP(Tabela1[[#This Row],[Nº]],Tabela13[#All],3,FALSE)</f>
        <v>#N/A</v>
      </c>
      <c r="C1395" s="2">
        <v>32</v>
      </c>
      <c r="D1395" s="2" t="s">
        <v>374</v>
      </c>
      <c r="E1395" s="2" t="s">
        <v>376</v>
      </c>
      <c r="F1395" s="3">
        <v>2426605.94</v>
      </c>
    </row>
    <row r="1396" spans="1:6" ht="45">
      <c r="A1396" s="2" t="s">
        <v>86</v>
      </c>
      <c r="B1396" s="2" t="e">
        <f>VLOOKUP(Tabela1[[#This Row],[Nº]],Tabela13[#All],3,FALSE)</f>
        <v>#N/A</v>
      </c>
      <c r="C1396" s="2">
        <v>32</v>
      </c>
      <c r="D1396" s="2" t="s">
        <v>374</v>
      </c>
      <c r="E1396" s="2" t="s">
        <v>376</v>
      </c>
      <c r="F1396" s="3">
        <v>0</v>
      </c>
    </row>
    <row r="1397" spans="1:6" ht="45">
      <c r="A1397" s="2" t="s">
        <v>86</v>
      </c>
      <c r="B1397" s="2" t="e">
        <f>VLOOKUP(Tabela1[[#This Row],[Nº]],Tabela13[#All],3,FALSE)</f>
        <v>#N/A</v>
      </c>
      <c r="C1397" s="2">
        <v>32</v>
      </c>
      <c r="D1397" s="2" t="s">
        <v>374</v>
      </c>
      <c r="E1397" s="2" t="s">
        <v>376</v>
      </c>
      <c r="F1397" s="3">
        <v>565295.56000000006</v>
      </c>
    </row>
    <row r="1398" spans="1:6" ht="45">
      <c r="A1398" s="2" t="s">
        <v>86</v>
      </c>
      <c r="B1398" s="2" t="e">
        <f>VLOOKUP(Tabela1[[#This Row],[Nº]],Tabela13[#All],3,FALSE)</f>
        <v>#N/A</v>
      </c>
      <c r="C1398" s="2">
        <v>32</v>
      </c>
      <c r="D1398" s="2" t="s">
        <v>374</v>
      </c>
      <c r="E1398" s="2" t="s">
        <v>376</v>
      </c>
      <c r="F1398" s="3">
        <v>0</v>
      </c>
    </row>
    <row r="1399" spans="1:6" ht="45">
      <c r="A1399" s="2" t="s">
        <v>86</v>
      </c>
      <c r="B1399" s="2" t="e">
        <f>VLOOKUP(Tabela1[[#This Row],[Nº]],Tabela13[#All],3,FALSE)</f>
        <v>#N/A</v>
      </c>
      <c r="C1399" s="2">
        <v>32</v>
      </c>
      <c r="D1399" s="2" t="s">
        <v>374</v>
      </c>
      <c r="E1399" s="2" t="s">
        <v>376</v>
      </c>
      <c r="F1399" s="3">
        <v>4199836.8600000003</v>
      </c>
    </row>
    <row r="1400" spans="1:6" ht="45">
      <c r="A1400" s="2" t="s">
        <v>86</v>
      </c>
      <c r="B1400" s="2" t="e">
        <f>VLOOKUP(Tabela1[[#This Row],[Nº]],Tabela13[#All],3,FALSE)</f>
        <v>#N/A</v>
      </c>
      <c r="C1400" s="2">
        <v>32</v>
      </c>
      <c r="D1400" s="2" t="s">
        <v>374</v>
      </c>
      <c r="E1400" s="2" t="s">
        <v>376</v>
      </c>
      <c r="F1400" s="3">
        <v>1135969.29</v>
      </c>
    </row>
    <row r="1401" spans="1:6" ht="45">
      <c r="A1401" s="2" t="s">
        <v>86</v>
      </c>
      <c r="B1401" s="2" t="e">
        <f>VLOOKUP(Tabela1[[#This Row],[Nº]],Tabela13[#All],3,FALSE)</f>
        <v>#N/A</v>
      </c>
      <c r="C1401" s="2">
        <v>32</v>
      </c>
      <c r="D1401" s="2" t="s">
        <v>374</v>
      </c>
      <c r="E1401" s="2" t="s">
        <v>376</v>
      </c>
      <c r="F1401" s="3">
        <v>0</v>
      </c>
    </row>
    <row r="1402" spans="1:6" ht="45">
      <c r="A1402" s="2" t="s">
        <v>86</v>
      </c>
      <c r="B1402" s="2" t="e">
        <f>VLOOKUP(Tabela1[[#This Row],[Nº]],Tabela13[#All],3,FALSE)</f>
        <v>#N/A</v>
      </c>
      <c r="C1402" s="2">
        <v>32</v>
      </c>
      <c r="D1402" s="2" t="s">
        <v>374</v>
      </c>
      <c r="E1402" s="2" t="s">
        <v>376</v>
      </c>
      <c r="F1402" s="3">
        <v>0</v>
      </c>
    </row>
    <row r="1403" spans="1:6" ht="45">
      <c r="A1403" s="2" t="s">
        <v>86</v>
      </c>
      <c r="B1403" s="2" t="e">
        <f>VLOOKUP(Tabela1[[#This Row],[Nº]],Tabela13[#All],3,FALSE)</f>
        <v>#N/A</v>
      </c>
      <c r="C1403" s="2">
        <v>32</v>
      </c>
      <c r="D1403" s="2" t="s">
        <v>374</v>
      </c>
      <c r="E1403" s="2" t="s">
        <v>376</v>
      </c>
      <c r="F1403" s="3">
        <v>0</v>
      </c>
    </row>
    <row r="1404" spans="1:6" ht="45">
      <c r="A1404" s="2" t="s">
        <v>86</v>
      </c>
      <c r="B1404" s="2" t="e">
        <f>VLOOKUP(Tabela1[[#This Row],[Nº]],Tabela13[#All],3,FALSE)</f>
        <v>#N/A</v>
      </c>
      <c r="C1404" s="2">
        <v>32</v>
      </c>
      <c r="D1404" s="2" t="s">
        <v>374</v>
      </c>
      <c r="E1404" s="2" t="s">
        <v>376</v>
      </c>
      <c r="F1404" s="3">
        <v>0</v>
      </c>
    </row>
    <row r="1405" spans="1:6" ht="45">
      <c r="A1405" s="2" t="s">
        <v>86</v>
      </c>
      <c r="B1405" s="2" t="e">
        <f>VLOOKUP(Tabela1[[#This Row],[Nº]],Tabela13[#All],3,FALSE)</f>
        <v>#N/A</v>
      </c>
      <c r="C1405" s="2">
        <v>32</v>
      </c>
      <c r="D1405" s="2" t="s">
        <v>374</v>
      </c>
      <c r="E1405" s="2" t="s">
        <v>376</v>
      </c>
      <c r="F1405" s="3">
        <v>7671994.5099999998</v>
      </c>
    </row>
    <row r="1406" spans="1:6" ht="45">
      <c r="A1406" s="2" t="s">
        <v>86</v>
      </c>
      <c r="B1406" s="2" t="e">
        <f>VLOOKUP(Tabela1[[#This Row],[Nº]],Tabela13[#All],3,FALSE)</f>
        <v>#N/A</v>
      </c>
      <c r="C1406" s="2">
        <v>32</v>
      </c>
      <c r="D1406" s="2" t="s">
        <v>374</v>
      </c>
      <c r="E1406" s="2" t="s">
        <v>376</v>
      </c>
      <c r="F1406" s="3">
        <v>0</v>
      </c>
    </row>
    <row r="1407" spans="1:6" ht="45">
      <c r="A1407" s="2" t="s">
        <v>86</v>
      </c>
      <c r="B1407" s="2" t="e">
        <f>VLOOKUP(Tabela1[[#This Row],[Nº]],Tabela13[#All],3,FALSE)</f>
        <v>#N/A</v>
      </c>
      <c r="C1407" s="2">
        <v>32</v>
      </c>
      <c r="D1407" s="2" t="s">
        <v>374</v>
      </c>
      <c r="E1407" s="2" t="s">
        <v>376</v>
      </c>
      <c r="F1407" s="3">
        <v>0</v>
      </c>
    </row>
    <row r="1408" spans="1:6" ht="45">
      <c r="A1408" s="2" t="s">
        <v>86</v>
      </c>
      <c r="B1408" s="2" t="e">
        <f>VLOOKUP(Tabela1[[#This Row],[Nº]],Tabela13[#All],3,FALSE)</f>
        <v>#N/A</v>
      </c>
      <c r="C1408" s="2">
        <v>32</v>
      </c>
      <c r="D1408" s="2" t="s">
        <v>374</v>
      </c>
      <c r="E1408" s="2" t="s">
        <v>376</v>
      </c>
      <c r="F1408" s="3">
        <v>0</v>
      </c>
    </row>
    <row r="1409" spans="1:6" ht="45">
      <c r="A1409" s="2" t="s">
        <v>86</v>
      </c>
      <c r="B1409" s="2" t="e">
        <f>VLOOKUP(Tabela1[[#This Row],[Nº]],Tabela13[#All],3,FALSE)</f>
        <v>#N/A</v>
      </c>
      <c r="C1409" s="2">
        <v>32</v>
      </c>
      <c r="D1409" s="2" t="s">
        <v>374</v>
      </c>
      <c r="E1409" s="2" t="s">
        <v>376</v>
      </c>
      <c r="F1409" s="3">
        <v>0</v>
      </c>
    </row>
    <row r="1410" spans="1:6" ht="45">
      <c r="A1410" s="2" t="s">
        <v>86</v>
      </c>
      <c r="B1410" s="2" t="e">
        <f>VLOOKUP(Tabela1[[#This Row],[Nº]],Tabela13[#All],3,FALSE)</f>
        <v>#N/A</v>
      </c>
      <c r="C1410" s="2">
        <v>32</v>
      </c>
      <c r="D1410" s="2" t="s">
        <v>374</v>
      </c>
      <c r="E1410" s="2" t="s">
        <v>376</v>
      </c>
      <c r="F1410" s="3">
        <v>0</v>
      </c>
    </row>
    <row r="1411" spans="1:6" ht="45">
      <c r="A1411" s="2" t="s">
        <v>86</v>
      </c>
      <c r="B1411" s="2" t="e">
        <f>VLOOKUP(Tabela1[[#This Row],[Nº]],Tabela13[#All],3,FALSE)</f>
        <v>#N/A</v>
      </c>
      <c r="C1411" s="2">
        <v>32</v>
      </c>
      <c r="D1411" s="2" t="s">
        <v>374</v>
      </c>
      <c r="E1411" s="2" t="s">
        <v>376</v>
      </c>
      <c r="F1411" s="3">
        <v>0</v>
      </c>
    </row>
    <row r="1412" spans="1:6" ht="45">
      <c r="A1412" s="2" t="s">
        <v>86</v>
      </c>
      <c r="B1412" s="2" t="e">
        <f>VLOOKUP(Tabela1[[#This Row],[Nº]],Tabela13[#All],3,FALSE)</f>
        <v>#N/A</v>
      </c>
      <c r="C1412" s="2">
        <v>32</v>
      </c>
      <c r="D1412" s="2" t="s">
        <v>374</v>
      </c>
      <c r="E1412" s="2" t="s">
        <v>376</v>
      </c>
      <c r="F1412" s="3">
        <v>0</v>
      </c>
    </row>
    <row r="1413" spans="1:6" ht="45">
      <c r="A1413" s="2" t="s">
        <v>86</v>
      </c>
      <c r="B1413" s="2" t="e">
        <f>VLOOKUP(Tabela1[[#This Row],[Nº]],Tabela13[#All],3,FALSE)</f>
        <v>#N/A</v>
      </c>
      <c r="C1413" s="2">
        <v>32</v>
      </c>
      <c r="D1413" s="2" t="s">
        <v>374</v>
      </c>
      <c r="E1413" s="2" t="s">
        <v>376</v>
      </c>
      <c r="F1413" s="3">
        <v>0</v>
      </c>
    </row>
    <row r="1414" spans="1:6" ht="45">
      <c r="A1414" s="2" t="s">
        <v>86</v>
      </c>
      <c r="B1414" s="2" t="e">
        <f>VLOOKUP(Tabela1[[#This Row],[Nº]],Tabela13[#All],3,FALSE)</f>
        <v>#N/A</v>
      </c>
      <c r="C1414" s="2">
        <v>32</v>
      </c>
      <c r="D1414" s="2" t="s">
        <v>374</v>
      </c>
      <c r="E1414" s="2" t="s">
        <v>376</v>
      </c>
      <c r="F1414" s="3">
        <v>0</v>
      </c>
    </row>
    <row r="1415" spans="1:6" ht="45">
      <c r="A1415" s="2" t="s">
        <v>86</v>
      </c>
      <c r="B1415" s="2" t="e">
        <f>VLOOKUP(Tabela1[[#This Row],[Nº]],Tabela13[#All],3,FALSE)</f>
        <v>#N/A</v>
      </c>
      <c r="C1415" s="2">
        <v>32</v>
      </c>
      <c r="D1415" s="2" t="s">
        <v>374</v>
      </c>
      <c r="E1415" s="2" t="s">
        <v>376</v>
      </c>
      <c r="F1415" s="3">
        <v>0</v>
      </c>
    </row>
    <row r="1416" spans="1:6" ht="45">
      <c r="A1416" s="2" t="s">
        <v>86</v>
      </c>
      <c r="B1416" s="2" t="e">
        <f>VLOOKUP(Tabela1[[#This Row],[Nº]],Tabela13[#All],3,FALSE)</f>
        <v>#N/A</v>
      </c>
      <c r="C1416" s="2">
        <v>32</v>
      </c>
      <c r="D1416" s="2" t="s">
        <v>374</v>
      </c>
      <c r="E1416" s="2" t="s">
        <v>376</v>
      </c>
      <c r="F1416" s="3">
        <v>4092406.78</v>
      </c>
    </row>
    <row r="1417" spans="1:6" ht="45">
      <c r="A1417" s="2" t="s">
        <v>86</v>
      </c>
      <c r="B1417" s="2" t="e">
        <f>VLOOKUP(Tabela1[[#This Row],[Nº]],Tabela13[#All],3,FALSE)</f>
        <v>#N/A</v>
      </c>
      <c r="C1417" s="2">
        <v>32</v>
      </c>
      <c r="D1417" s="2" t="s">
        <v>374</v>
      </c>
      <c r="E1417" s="2" t="s">
        <v>376</v>
      </c>
      <c r="F1417" s="3">
        <v>0</v>
      </c>
    </row>
    <row r="1418" spans="1:6" ht="45">
      <c r="A1418" s="2" t="s">
        <v>86</v>
      </c>
      <c r="B1418" s="2" t="e">
        <f>VLOOKUP(Tabela1[[#This Row],[Nº]],Tabela13[#All],3,FALSE)</f>
        <v>#N/A</v>
      </c>
      <c r="C1418" s="2">
        <v>32</v>
      </c>
      <c r="D1418" s="2" t="s">
        <v>374</v>
      </c>
      <c r="E1418" s="2" t="s">
        <v>376</v>
      </c>
      <c r="F1418" s="3">
        <v>0</v>
      </c>
    </row>
    <row r="1419" spans="1:6" ht="45">
      <c r="A1419" s="2" t="s">
        <v>86</v>
      </c>
      <c r="B1419" s="2" t="e">
        <f>VLOOKUP(Tabela1[[#This Row],[Nº]],Tabela13[#All],3,FALSE)</f>
        <v>#N/A</v>
      </c>
      <c r="C1419" s="2">
        <v>32</v>
      </c>
      <c r="D1419" s="2" t="s">
        <v>374</v>
      </c>
      <c r="E1419" s="2" t="s">
        <v>376</v>
      </c>
      <c r="F1419" s="3">
        <v>0</v>
      </c>
    </row>
    <row r="1420" spans="1:6" ht="45">
      <c r="A1420" s="2" t="s">
        <v>86</v>
      </c>
      <c r="B1420" s="2" t="e">
        <f>VLOOKUP(Tabela1[[#This Row],[Nº]],Tabela13[#All],3,FALSE)</f>
        <v>#N/A</v>
      </c>
      <c r="C1420" s="2">
        <v>32</v>
      </c>
      <c r="D1420" s="2" t="s">
        <v>374</v>
      </c>
      <c r="E1420" s="2" t="s">
        <v>376</v>
      </c>
      <c r="F1420" s="3">
        <v>1813489.1</v>
      </c>
    </row>
    <row r="1421" spans="1:6" ht="45">
      <c r="A1421" s="2" t="s">
        <v>86</v>
      </c>
      <c r="B1421" s="2" t="e">
        <f>VLOOKUP(Tabela1[[#This Row],[Nº]],Tabela13[#All],3,FALSE)</f>
        <v>#N/A</v>
      </c>
      <c r="C1421" s="2">
        <v>32</v>
      </c>
      <c r="D1421" s="2" t="s">
        <v>374</v>
      </c>
      <c r="E1421" s="2" t="s">
        <v>376</v>
      </c>
      <c r="F1421" s="3">
        <v>977225.91</v>
      </c>
    </row>
    <row r="1422" spans="1:6" ht="45">
      <c r="A1422" s="2" t="s">
        <v>86</v>
      </c>
      <c r="B1422" s="2" t="e">
        <f>VLOOKUP(Tabela1[[#This Row],[Nº]],Tabela13[#All],3,FALSE)</f>
        <v>#N/A</v>
      </c>
      <c r="C1422" s="2">
        <v>32</v>
      </c>
      <c r="D1422" s="2" t="s">
        <v>374</v>
      </c>
      <c r="E1422" s="2" t="s">
        <v>376</v>
      </c>
      <c r="F1422" s="3">
        <v>0</v>
      </c>
    </row>
    <row r="1423" spans="1:6" ht="45">
      <c r="A1423" s="2" t="s">
        <v>86</v>
      </c>
      <c r="B1423" s="2" t="e">
        <f>VLOOKUP(Tabela1[[#This Row],[Nº]],Tabela13[#All],3,FALSE)</f>
        <v>#N/A</v>
      </c>
      <c r="C1423" s="2">
        <v>32</v>
      </c>
      <c r="D1423" s="2" t="s">
        <v>374</v>
      </c>
      <c r="E1423" s="2" t="s">
        <v>376</v>
      </c>
      <c r="F1423" s="3">
        <v>850747.54</v>
      </c>
    </row>
    <row r="1424" spans="1:6" ht="45">
      <c r="A1424" s="2" t="s">
        <v>86</v>
      </c>
      <c r="B1424" s="2" t="e">
        <f>VLOOKUP(Tabela1[[#This Row],[Nº]],Tabela13[#All],3,FALSE)</f>
        <v>#N/A</v>
      </c>
      <c r="C1424" s="2">
        <v>32</v>
      </c>
      <c r="D1424" s="2" t="s">
        <v>374</v>
      </c>
      <c r="E1424" s="2" t="s">
        <v>376</v>
      </c>
      <c r="F1424" s="3">
        <v>50759.96</v>
      </c>
    </row>
    <row r="1425" spans="1:6" ht="45">
      <c r="A1425" s="2" t="s">
        <v>86</v>
      </c>
      <c r="B1425" s="2" t="e">
        <f>VLOOKUP(Tabela1[[#This Row],[Nº]],Tabela13[#All],3,FALSE)</f>
        <v>#N/A</v>
      </c>
      <c r="C1425" s="2">
        <v>32</v>
      </c>
      <c r="D1425" s="2" t="s">
        <v>374</v>
      </c>
      <c r="E1425" s="2" t="s">
        <v>376</v>
      </c>
      <c r="F1425" s="3">
        <v>0</v>
      </c>
    </row>
    <row r="1426" spans="1:6" ht="45">
      <c r="A1426" s="2" t="s">
        <v>86</v>
      </c>
      <c r="B1426" s="2" t="e">
        <f>VLOOKUP(Tabela1[[#This Row],[Nº]],Tabela13[#All],3,FALSE)</f>
        <v>#N/A</v>
      </c>
      <c r="C1426" s="2">
        <v>32</v>
      </c>
      <c r="D1426" s="2" t="s">
        <v>374</v>
      </c>
      <c r="E1426" s="2" t="s">
        <v>377</v>
      </c>
      <c r="F1426" s="3">
        <v>14861977.02</v>
      </c>
    </row>
    <row r="1427" spans="1:6" ht="45">
      <c r="A1427" s="2" t="s">
        <v>86</v>
      </c>
      <c r="B1427" s="2" t="e">
        <f>VLOOKUP(Tabela1[[#This Row],[Nº]],Tabela13[#All],3,FALSE)</f>
        <v>#N/A</v>
      </c>
      <c r="C1427" s="2">
        <v>32</v>
      </c>
      <c r="D1427" s="2" t="s">
        <v>374</v>
      </c>
      <c r="E1427" s="2" t="s">
        <v>378</v>
      </c>
      <c r="F1427" s="3">
        <v>835899.29</v>
      </c>
    </row>
    <row r="1428" spans="1:6" ht="45">
      <c r="A1428" s="2" t="s">
        <v>86</v>
      </c>
      <c r="B1428" s="2" t="e">
        <f>VLOOKUP(Tabela1[[#This Row],[Nº]],Tabela13[#All],3,FALSE)</f>
        <v>#N/A</v>
      </c>
      <c r="C1428" s="2">
        <v>32</v>
      </c>
      <c r="D1428" s="2" t="s">
        <v>374</v>
      </c>
      <c r="E1428" s="2" t="s">
        <v>378</v>
      </c>
      <c r="F1428" s="3">
        <v>835899.28</v>
      </c>
    </row>
    <row r="1429" spans="1:6" ht="45">
      <c r="A1429" s="2" t="s">
        <v>86</v>
      </c>
      <c r="B1429" s="2" t="e">
        <f>VLOOKUP(Tabela1[[#This Row],[Nº]],Tabela13[#All],3,FALSE)</f>
        <v>#N/A</v>
      </c>
      <c r="C1429" s="2">
        <v>32</v>
      </c>
      <c r="D1429" s="2" t="s">
        <v>374</v>
      </c>
      <c r="E1429" s="2" t="s">
        <v>378</v>
      </c>
      <c r="F1429" s="3">
        <v>1043199.62</v>
      </c>
    </row>
    <row r="1430" spans="1:6" ht="45">
      <c r="A1430" s="2" t="s">
        <v>86</v>
      </c>
      <c r="B1430" s="2" t="e">
        <f>VLOOKUP(Tabela1[[#This Row],[Nº]],Tabela13[#All],3,FALSE)</f>
        <v>#N/A</v>
      </c>
      <c r="C1430" s="2">
        <v>32</v>
      </c>
      <c r="D1430" s="2" t="s">
        <v>374</v>
      </c>
      <c r="E1430" s="2" t="s">
        <v>379</v>
      </c>
      <c r="F1430" s="3">
        <v>7257716.3399999999</v>
      </c>
    </row>
    <row r="1431" spans="1:6" ht="45">
      <c r="A1431" s="2" t="s">
        <v>86</v>
      </c>
      <c r="B1431" s="2" t="e">
        <f>VLOOKUP(Tabela1[[#This Row],[Nº]],Tabela13[#All],3,FALSE)</f>
        <v>#N/A</v>
      </c>
      <c r="C1431" s="2">
        <v>32</v>
      </c>
      <c r="D1431" s="2" t="s">
        <v>374</v>
      </c>
      <c r="E1431" s="2" t="s">
        <v>380</v>
      </c>
      <c r="F1431" s="3">
        <v>5505731.2699999996</v>
      </c>
    </row>
    <row r="1432" spans="1:6" ht="45">
      <c r="A1432" s="2" t="s">
        <v>86</v>
      </c>
      <c r="B1432" s="2" t="e">
        <f>VLOOKUP(Tabela1[[#This Row],[Nº]],Tabela13[#All],3,FALSE)</f>
        <v>#N/A</v>
      </c>
      <c r="C1432" s="2">
        <v>32</v>
      </c>
      <c r="D1432" s="2" t="s">
        <v>374</v>
      </c>
      <c r="E1432" s="2" t="s">
        <v>381</v>
      </c>
      <c r="F1432" s="3">
        <v>3160460.84</v>
      </c>
    </row>
    <row r="1433" spans="1:6" ht="45">
      <c r="A1433" s="2" t="s">
        <v>86</v>
      </c>
      <c r="B1433" s="2" t="e">
        <f>VLOOKUP(Tabela1[[#This Row],[Nº]],Tabela13[#All],3,FALSE)</f>
        <v>#N/A</v>
      </c>
      <c r="C1433" s="2">
        <v>32</v>
      </c>
      <c r="D1433" s="2" t="s">
        <v>374</v>
      </c>
      <c r="E1433" s="2" t="s">
        <v>381</v>
      </c>
      <c r="F1433" s="3">
        <v>0</v>
      </c>
    </row>
    <row r="1434" spans="1:6" ht="45">
      <c r="A1434" s="2" t="s">
        <v>86</v>
      </c>
      <c r="B1434" s="2" t="e">
        <f>VLOOKUP(Tabela1[[#This Row],[Nº]],Tabela13[#All],3,FALSE)</f>
        <v>#N/A</v>
      </c>
      <c r="C1434" s="2">
        <v>32</v>
      </c>
      <c r="D1434" s="2" t="s">
        <v>374</v>
      </c>
      <c r="E1434" s="2" t="s">
        <v>381</v>
      </c>
      <c r="F1434" s="3">
        <v>0</v>
      </c>
    </row>
    <row r="1435" spans="1:6" ht="45">
      <c r="A1435" s="2" t="s">
        <v>86</v>
      </c>
      <c r="B1435" s="2" t="e">
        <f>VLOOKUP(Tabela1[[#This Row],[Nº]],Tabela13[#All],3,FALSE)</f>
        <v>#N/A</v>
      </c>
      <c r="C1435" s="2">
        <v>32</v>
      </c>
      <c r="D1435" s="2" t="s">
        <v>374</v>
      </c>
      <c r="E1435" s="2" t="s">
        <v>382</v>
      </c>
      <c r="F1435" s="3">
        <v>0</v>
      </c>
    </row>
    <row r="1436" spans="1:6" ht="45">
      <c r="A1436" s="2" t="s">
        <v>86</v>
      </c>
      <c r="B1436" s="2" t="e">
        <f>VLOOKUP(Tabela1[[#This Row],[Nº]],Tabela13[#All],3,FALSE)</f>
        <v>#N/A</v>
      </c>
      <c r="C1436" s="2">
        <v>32</v>
      </c>
      <c r="D1436" s="2" t="s">
        <v>374</v>
      </c>
      <c r="E1436" s="2" t="s">
        <v>382</v>
      </c>
      <c r="F1436" s="3">
        <v>362020.17</v>
      </c>
    </row>
    <row r="1437" spans="1:6" ht="45">
      <c r="A1437" s="2" t="s">
        <v>86</v>
      </c>
      <c r="B1437" s="2" t="e">
        <f>VLOOKUP(Tabela1[[#This Row],[Nº]],Tabela13[#All],3,FALSE)</f>
        <v>#N/A</v>
      </c>
      <c r="C1437" s="2">
        <v>32</v>
      </c>
      <c r="D1437" s="2" t="s">
        <v>374</v>
      </c>
      <c r="E1437" s="2" t="s">
        <v>382</v>
      </c>
      <c r="F1437" s="3">
        <v>2816921.41</v>
      </c>
    </row>
    <row r="1438" spans="1:6" ht="45">
      <c r="A1438" s="2" t="s">
        <v>86</v>
      </c>
      <c r="B1438" s="2" t="e">
        <f>VLOOKUP(Tabela1[[#This Row],[Nº]],Tabela13[#All],3,FALSE)</f>
        <v>#N/A</v>
      </c>
      <c r="C1438" s="2">
        <v>32</v>
      </c>
      <c r="D1438" s="2" t="s">
        <v>374</v>
      </c>
      <c r="E1438" s="2" t="s">
        <v>382</v>
      </c>
      <c r="F1438" s="3">
        <v>2816921.41</v>
      </c>
    </row>
    <row r="1439" spans="1:6" ht="45">
      <c r="A1439" s="2" t="s">
        <v>86</v>
      </c>
      <c r="B1439" s="2" t="e">
        <f>VLOOKUP(Tabela1[[#This Row],[Nº]],Tabela13[#All],3,FALSE)</f>
        <v>#N/A</v>
      </c>
      <c r="C1439" s="2">
        <v>32</v>
      </c>
      <c r="D1439" s="2" t="s">
        <v>374</v>
      </c>
      <c r="E1439" s="2" t="s">
        <v>382</v>
      </c>
      <c r="F1439" s="3">
        <v>0</v>
      </c>
    </row>
    <row r="1440" spans="1:6" ht="45">
      <c r="A1440" s="2" t="s">
        <v>86</v>
      </c>
      <c r="B1440" s="2" t="e">
        <f>VLOOKUP(Tabela1[[#This Row],[Nº]],Tabela13[#All],3,FALSE)</f>
        <v>#N/A</v>
      </c>
      <c r="C1440" s="2">
        <v>32</v>
      </c>
      <c r="D1440" s="2" t="s">
        <v>374</v>
      </c>
      <c r="E1440" s="2" t="s">
        <v>382</v>
      </c>
      <c r="F1440" s="3">
        <v>20286.07</v>
      </c>
    </row>
    <row r="1441" spans="1:6" ht="45">
      <c r="A1441" s="2" t="s">
        <v>86</v>
      </c>
      <c r="B1441" s="2" t="e">
        <f>VLOOKUP(Tabela1[[#This Row],[Nº]],Tabela13[#All],3,FALSE)</f>
        <v>#N/A</v>
      </c>
      <c r="C1441" s="2">
        <v>32</v>
      </c>
      <c r="D1441" s="2" t="s">
        <v>374</v>
      </c>
      <c r="E1441" s="2" t="s">
        <v>382</v>
      </c>
      <c r="F1441" s="3">
        <v>20286</v>
      </c>
    </row>
    <row r="1442" spans="1:6" ht="45">
      <c r="A1442" s="2" t="s">
        <v>86</v>
      </c>
      <c r="B1442" s="2" t="e">
        <f>VLOOKUP(Tabela1[[#This Row],[Nº]],Tabela13[#All],3,FALSE)</f>
        <v>#N/A</v>
      </c>
      <c r="C1442" s="2">
        <v>32</v>
      </c>
      <c r="D1442" s="2" t="s">
        <v>374</v>
      </c>
      <c r="E1442" s="2" t="s">
        <v>382</v>
      </c>
      <c r="F1442" s="3">
        <v>4817494.41</v>
      </c>
    </row>
    <row r="1443" spans="1:6" ht="45">
      <c r="A1443" s="2" t="s">
        <v>86</v>
      </c>
      <c r="B1443" s="2" t="e">
        <f>VLOOKUP(Tabela1[[#This Row],[Nº]],Tabela13[#All],3,FALSE)</f>
        <v>#N/A</v>
      </c>
      <c r="C1443" s="2">
        <v>32</v>
      </c>
      <c r="D1443" s="2" t="s">
        <v>374</v>
      </c>
      <c r="E1443" s="2" t="s">
        <v>382</v>
      </c>
      <c r="F1443" s="3">
        <v>4455474.1500000004</v>
      </c>
    </row>
    <row r="1444" spans="1:6" ht="45">
      <c r="A1444" s="2" t="s">
        <v>86</v>
      </c>
      <c r="B1444" s="2" t="e">
        <f>VLOOKUP(Tabela1[[#This Row],[Nº]],Tabela13[#All],3,FALSE)</f>
        <v>#N/A</v>
      </c>
      <c r="C1444" s="2">
        <v>32</v>
      </c>
      <c r="D1444" s="2" t="s">
        <v>374</v>
      </c>
      <c r="E1444" s="2" t="s">
        <v>382</v>
      </c>
      <c r="F1444" s="3">
        <v>0</v>
      </c>
    </row>
    <row r="1445" spans="1:6" ht="45">
      <c r="A1445" s="2" t="s">
        <v>86</v>
      </c>
      <c r="B1445" s="2" t="e">
        <f>VLOOKUP(Tabela1[[#This Row],[Nº]],Tabela13[#All],3,FALSE)</f>
        <v>#N/A</v>
      </c>
      <c r="C1445" s="2">
        <v>32</v>
      </c>
      <c r="D1445" s="2" t="s">
        <v>374</v>
      </c>
      <c r="E1445" s="2" t="s">
        <v>382</v>
      </c>
      <c r="F1445" s="3">
        <v>0</v>
      </c>
    </row>
    <row r="1446" spans="1:6" ht="45">
      <c r="A1446" s="2" t="s">
        <v>86</v>
      </c>
      <c r="B1446" s="2" t="e">
        <f>VLOOKUP(Tabela1[[#This Row],[Nº]],Tabela13[#All],3,FALSE)</f>
        <v>#N/A</v>
      </c>
      <c r="C1446" s="2">
        <v>32</v>
      </c>
      <c r="D1446" s="2" t="s">
        <v>374</v>
      </c>
      <c r="E1446" s="2" t="s">
        <v>382</v>
      </c>
      <c r="F1446" s="3">
        <v>2215000</v>
      </c>
    </row>
    <row r="1447" spans="1:6" ht="45">
      <c r="A1447" s="2" t="s">
        <v>86</v>
      </c>
      <c r="B1447" s="2" t="e">
        <f>VLOOKUP(Tabela1[[#This Row],[Nº]],Tabela13[#All],3,FALSE)</f>
        <v>#N/A</v>
      </c>
      <c r="C1447" s="2">
        <v>32</v>
      </c>
      <c r="D1447" s="2" t="s">
        <v>374</v>
      </c>
      <c r="E1447" s="2" t="s">
        <v>382</v>
      </c>
      <c r="F1447" s="3">
        <v>2215000</v>
      </c>
    </row>
    <row r="1448" spans="1:6" ht="45">
      <c r="A1448" s="2" t="s">
        <v>86</v>
      </c>
      <c r="B1448" s="2" t="e">
        <f>VLOOKUP(Tabela1[[#This Row],[Nº]],Tabela13[#All],3,FALSE)</f>
        <v>#N/A</v>
      </c>
      <c r="C1448" s="2">
        <v>32</v>
      </c>
      <c r="D1448" s="2" t="s">
        <v>374</v>
      </c>
      <c r="E1448" s="2" t="s">
        <v>383</v>
      </c>
      <c r="F1448" s="3">
        <v>0</v>
      </c>
    </row>
    <row r="1449" spans="1:6" ht="45">
      <c r="A1449" s="2" t="s">
        <v>86</v>
      </c>
      <c r="B1449" s="2" t="e">
        <f>VLOOKUP(Tabela1[[#This Row],[Nº]],Tabela13[#All],3,FALSE)</f>
        <v>#N/A</v>
      </c>
      <c r="C1449" s="2">
        <v>32</v>
      </c>
      <c r="D1449" s="2" t="s">
        <v>374</v>
      </c>
      <c r="E1449" s="2" t="s">
        <v>383</v>
      </c>
      <c r="F1449" s="3">
        <v>0</v>
      </c>
    </row>
    <row r="1450" spans="1:6" ht="45">
      <c r="A1450" s="2" t="s">
        <v>86</v>
      </c>
      <c r="B1450" s="2" t="e">
        <f>VLOOKUP(Tabela1[[#This Row],[Nº]],Tabela13[#All],3,FALSE)</f>
        <v>#N/A</v>
      </c>
      <c r="C1450" s="2">
        <v>32</v>
      </c>
      <c r="D1450" s="2" t="s">
        <v>374</v>
      </c>
      <c r="E1450" s="2" t="s">
        <v>384</v>
      </c>
      <c r="F1450" s="3">
        <v>305000</v>
      </c>
    </row>
    <row r="1451" spans="1:6" ht="45">
      <c r="A1451" s="2" t="s">
        <v>86</v>
      </c>
      <c r="B1451" s="2" t="e">
        <f>VLOOKUP(Tabela1[[#This Row],[Nº]],Tabela13[#All],3,FALSE)</f>
        <v>#N/A</v>
      </c>
      <c r="C1451" s="2">
        <v>32</v>
      </c>
      <c r="D1451" s="2" t="s">
        <v>374</v>
      </c>
      <c r="E1451" s="2" t="s">
        <v>384</v>
      </c>
      <c r="F1451" s="3">
        <v>0</v>
      </c>
    </row>
    <row r="1452" spans="1:6" ht="45">
      <c r="A1452" s="2" t="s">
        <v>86</v>
      </c>
      <c r="B1452" s="2" t="e">
        <f>VLOOKUP(Tabela1[[#This Row],[Nº]],Tabela13[#All],3,FALSE)</f>
        <v>#N/A</v>
      </c>
      <c r="C1452" s="2">
        <v>32</v>
      </c>
      <c r="D1452" s="2" t="s">
        <v>374</v>
      </c>
      <c r="E1452" s="2" t="s">
        <v>384</v>
      </c>
      <c r="F1452" s="3">
        <v>0</v>
      </c>
    </row>
    <row r="1453" spans="1:6" ht="45">
      <c r="A1453" s="2" t="s">
        <v>86</v>
      </c>
      <c r="B1453" s="2" t="e">
        <f>VLOOKUP(Tabela1[[#This Row],[Nº]],Tabela13[#All],3,FALSE)</f>
        <v>#N/A</v>
      </c>
      <c r="C1453" s="2">
        <v>32</v>
      </c>
      <c r="D1453" s="2" t="s">
        <v>374</v>
      </c>
      <c r="E1453" s="2" t="s">
        <v>384</v>
      </c>
      <c r="F1453" s="3">
        <v>0</v>
      </c>
    </row>
    <row r="1454" spans="1:6" ht="30">
      <c r="A1454" s="2" t="s">
        <v>86</v>
      </c>
      <c r="B1454" s="2" t="e">
        <f>VLOOKUP(Tabela1[[#This Row],[Nº]],Tabela13[#All],3,FALSE)</f>
        <v>#N/A</v>
      </c>
      <c r="C1454" s="2">
        <v>33</v>
      </c>
      <c r="D1454" s="2" t="s">
        <v>385</v>
      </c>
      <c r="E1454" s="2" t="s">
        <v>386</v>
      </c>
      <c r="F1454" s="3">
        <v>4345489.18</v>
      </c>
    </row>
    <row r="1455" spans="1:6" ht="30">
      <c r="A1455" s="2" t="s">
        <v>86</v>
      </c>
      <c r="B1455" s="2" t="e">
        <f>VLOOKUP(Tabela1[[#This Row],[Nº]],Tabela13[#All],3,FALSE)</f>
        <v>#N/A</v>
      </c>
      <c r="C1455" s="2">
        <v>33</v>
      </c>
      <c r="D1455" s="2" t="s">
        <v>385</v>
      </c>
      <c r="E1455" s="2" t="s">
        <v>387</v>
      </c>
      <c r="F1455" s="3">
        <v>905437.7</v>
      </c>
    </row>
    <row r="1456" spans="1:6" ht="30">
      <c r="A1456" s="2" t="s">
        <v>86</v>
      </c>
      <c r="B1456" s="2" t="e">
        <f>VLOOKUP(Tabela1[[#This Row],[Nº]],Tabela13[#All],3,FALSE)</f>
        <v>#N/A</v>
      </c>
      <c r="C1456" s="2">
        <v>33</v>
      </c>
      <c r="D1456" s="2" t="s">
        <v>385</v>
      </c>
      <c r="E1456" s="2" t="s">
        <v>388</v>
      </c>
      <c r="F1456" s="3">
        <v>1877457.95</v>
      </c>
    </row>
    <row r="1457" spans="1:6" ht="30">
      <c r="A1457" s="2" t="s">
        <v>86</v>
      </c>
      <c r="B1457" s="2" t="e">
        <f>VLOOKUP(Tabela1[[#This Row],[Nº]],Tabela13[#All],3,FALSE)</f>
        <v>#N/A</v>
      </c>
      <c r="C1457" s="2">
        <v>33</v>
      </c>
      <c r="D1457" s="2" t="s">
        <v>385</v>
      </c>
      <c r="E1457" s="2" t="s">
        <v>389</v>
      </c>
      <c r="F1457" s="3">
        <v>10829280.48</v>
      </c>
    </row>
    <row r="1458" spans="1:6" ht="30">
      <c r="A1458" s="2" t="s">
        <v>86</v>
      </c>
      <c r="B1458" s="2" t="e">
        <f>VLOOKUP(Tabela1[[#This Row],[Nº]],Tabela13[#All],3,FALSE)</f>
        <v>#N/A</v>
      </c>
      <c r="C1458" s="2">
        <v>33</v>
      </c>
      <c r="D1458" s="2" t="s">
        <v>385</v>
      </c>
      <c r="E1458" s="2" t="s">
        <v>390</v>
      </c>
      <c r="F1458" s="3">
        <v>69087.31</v>
      </c>
    </row>
    <row r="1459" spans="1:6" ht="30">
      <c r="A1459" s="2" t="s">
        <v>86</v>
      </c>
      <c r="B1459" s="2" t="e">
        <f>VLOOKUP(Tabela1[[#This Row],[Nº]],Tabela13[#All],3,FALSE)</f>
        <v>#N/A</v>
      </c>
      <c r="C1459" s="2">
        <v>33</v>
      </c>
      <c r="D1459" s="2" t="s">
        <v>385</v>
      </c>
      <c r="E1459" s="2" t="s">
        <v>391</v>
      </c>
      <c r="F1459" s="3">
        <v>1248205.43</v>
      </c>
    </row>
    <row r="1460" spans="1:6" ht="30">
      <c r="A1460" s="2" t="s">
        <v>86</v>
      </c>
      <c r="B1460" s="2" t="e">
        <f>VLOOKUP(Tabela1[[#This Row],[Nº]],Tabela13[#All],3,FALSE)</f>
        <v>#N/A</v>
      </c>
      <c r="C1460" s="2">
        <v>33</v>
      </c>
      <c r="D1460" s="2" t="s">
        <v>385</v>
      </c>
      <c r="E1460" s="2" t="s">
        <v>392</v>
      </c>
      <c r="F1460" s="3">
        <v>32397786.199999999</v>
      </c>
    </row>
    <row r="1461" spans="1:6" ht="30">
      <c r="A1461" s="2" t="s">
        <v>86</v>
      </c>
      <c r="B1461" s="2" t="e">
        <f>VLOOKUP(Tabela1[[#This Row],[Nº]],Tabela13[#All],3,FALSE)</f>
        <v>#N/A</v>
      </c>
      <c r="C1461" s="2">
        <v>33</v>
      </c>
      <c r="D1461" s="2" t="s">
        <v>385</v>
      </c>
      <c r="E1461" s="2" t="s">
        <v>393</v>
      </c>
      <c r="F1461" s="3">
        <v>34754461.670000002</v>
      </c>
    </row>
    <row r="1462" spans="1:6" ht="30">
      <c r="A1462" s="2" t="s">
        <v>86</v>
      </c>
      <c r="B1462" s="2" t="e">
        <f>VLOOKUP(Tabela1[[#This Row],[Nº]],Tabela13[#All],3,FALSE)</f>
        <v>#N/A</v>
      </c>
      <c r="C1462" s="2">
        <v>33</v>
      </c>
      <c r="D1462" s="2" t="s">
        <v>385</v>
      </c>
      <c r="E1462" s="2" t="s">
        <v>394</v>
      </c>
      <c r="F1462" s="3">
        <v>26015463.93</v>
      </c>
    </row>
    <row r="1463" spans="1:6" ht="30">
      <c r="A1463" s="2" t="s">
        <v>86</v>
      </c>
      <c r="B1463" s="2" t="e">
        <f>VLOOKUP(Tabela1[[#This Row],[Nº]],Tabela13[#All],3,FALSE)</f>
        <v>#N/A</v>
      </c>
      <c r="C1463" s="2">
        <v>33</v>
      </c>
      <c r="D1463" s="2" t="s">
        <v>385</v>
      </c>
      <c r="E1463" s="2" t="s">
        <v>395</v>
      </c>
      <c r="F1463" s="3">
        <v>5387470.9400000004</v>
      </c>
    </row>
    <row r="1464" spans="1:6" ht="30">
      <c r="A1464" s="2" t="s">
        <v>86</v>
      </c>
      <c r="B1464" s="2" t="e">
        <f>VLOOKUP(Tabela1[[#This Row],[Nº]],Tabela13[#All],3,FALSE)</f>
        <v>#N/A</v>
      </c>
      <c r="C1464" s="2">
        <v>33</v>
      </c>
      <c r="D1464" s="2" t="s">
        <v>385</v>
      </c>
      <c r="E1464" s="2" t="s">
        <v>396</v>
      </c>
      <c r="F1464" s="3">
        <v>20196015.98</v>
      </c>
    </row>
    <row r="1465" spans="1:6" ht="30">
      <c r="A1465" s="2" t="s">
        <v>86</v>
      </c>
      <c r="B1465" s="2" t="e">
        <f>VLOOKUP(Tabela1[[#This Row],[Nº]],Tabela13[#All],3,FALSE)</f>
        <v>#N/A</v>
      </c>
      <c r="C1465" s="2">
        <v>33</v>
      </c>
      <c r="D1465" s="2" t="s">
        <v>385</v>
      </c>
      <c r="E1465" s="2" t="s">
        <v>397</v>
      </c>
      <c r="F1465" s="3">
        <v>291070.59000000003</v>
      </c>
    </row>
    <row r="1466" spans="1:6" ht="30">
      <c r="A1466" s="2" t="s">
        <v>86</v>
      </c>
      <c r="B1466" s="2" t="e">
        <f>VLOOKUP(Tabela1[[#This Row],[Nº]],Tabela13[#All],3,FALSE)</f>
        <v>#N/A</v>
      </c>
      <c r="C1466" s="2">
        <v>33</v>
      </c>
      <c r="D1466" s="2" t="s">
        <v>385</v>
      </c>
      <c r="E1466" s="2" t="s">
        <v>398</v>
      </c>
      <c r="F1466" s="3">
        <v>72645.600000000006</v>
      </c>
    </row>
    <row r="1467" spans="1:6" ht="30">
      <c r="A1467" s="2" t="s">
        <v>86</v>
      </c>
      <c r="B1467" s="2" t="e">
        <f>VLOOKUP(Tabela1[[#This Row],[Nº]],Tabela13[#All],3,FALSE)</f>
        <v>#N/A</v>
      </c>
      <c r="C1467" s="2">
        <v>33</v>
      </c>
      <c r="D1467" s="2" t="s">
        <v>385</v>
      </c>
      <c r="E1467" s="2" t="s">
        <v>399</v>
      </c>
      <c r="F1467" s="3">
        <v>1270916.8999999999</v>
      </c>
    </row>
    <row r="1468" spans="1:6" ht="30">
      <c r="A1468" s="2" t="s">
        <v>86</v>
      </c>
      <c r="B1468" s="2" t="e">
        <f>VLOOKUP(Tabela1[[#This Row],[Nº]],Tabela13[#All],3,FALSE)</f>
        <v>#N/A</v>
      </c>
      <c r="C1468" s="2">
        <v>33</v>
      </c>
      <c r="D1468" s="2" t="s">
        <v>385</v>
      </c>
      <c r="E1468" s="2" t="s">
        <v>400</v>
      </c>
      <c r="F1468" s="3">
        <v>681673.61</v>
      </c>
    </row>
    <row r="1469" spans="1:6" ht="30">
      <c r="A1469" s="2" t="s">
        <v>86</v>
      </c>
      <c r="B1469" s="2" t="e">
        <f>VLOOKUP(Tabela1[[#This Row],[Nº]],Tabela13[#All],3,FALSE)</f>
        <v>#N/A</v>
      </c>
      <c r="C1469" s="2">
        <v>33</v>
      </c>
      <c r="D1469" s="2" t="s">
        <v>385</v>
      </c>
      <c r="E1469" s="2" t="s">
        <v>401</v>
      </c>
      <c r="F1469" s="3">
        <v>4322172.2699999996</v>
      </c>
    </row>
    <row r="1470" spans="1:6" ht="30">
      <c r="A1470" s="2" t="s">
        <v>86</v>
      </c>
      <c r="B1470" s="2" t="e">
        <f>VLOOKUP(Tabela1[[#This Row],[Nº]],Tabela13[#All],3,FALSE)</f>
        <v>#N/A</v>
      </c>
      <c r="C1470" s="2">
        <v>33</v>
      </c>
      <c r="D1470" s="2" t="s">
        <v>385</v>
      </c>
      <c r="E1470" s="2" t="s">
        <v>402</v>
      </c>
      <c r="F1470" s="3">
        <v>507413.27</v>
      </c>
    </row>
    <row r="1471" spans="1:6" ht="30">
      <c r="A1471" s="2" t="s">
        <v>86</v>
      </c>
      <c r="B1471" s="2" t="e">
        <f>VLOOKUP(Tabela1[[#This Row],[Nº]],Tabela13[#All],3,FALSE)</f>
        <v>#N/A</v>
      </c>
      <c r="C1471" s="2">
        <v>33</v>
      </c>
      <c r="D1471" s="2" t="s">
        <v>385</v>
      </c>
      <c r="E1471" s="2" t="s">
        <v>403</v>
      </c>
      <c r="F1471" s="3">
        <v>156026.16</v>
      </c>
    </row>
    <row r="1472" spans="1:6" ht="30">
      <c r="A1472" s="2" t="s">
        <v>86</v>
      </c>
      <c r="B1472" s="2" t="e">
        <f>VLOOKUP(Tabela1[[#This Row],[Nº]],Tabela13[#All],3,FALSE)</f>
        <v>#N/A</v>
      </c>
      <c r="C1472" s="2">
        <v>33</v>
      </c>
      <c r="D1472" s="2" t="s">
        <v>385</v>
      </c>
      <c r="E1472" s="2" t="s">
        <v>404</v>
      </c>
      <c r="F1472" s="3">
        <v>2731173.04</v>
      </c>
    </row>
    <row r="1473" spans="1:6" ht="30">
      <c r="A1473" s="2" t="s">
        <v>86</v>
      </c>
      <c r="B1473" s="2" t="e">
        <f>VLOOKUP(Tabela1[[#This Row],[Nº]],Tabela13[#All],3,FALSE)</f>
        <v>#N/A</v>
      </c>
      <c r="C1473" s="2">
        <v>33</v>
      </c>
      <c r="D1473" s="2" t="s">
        <v>385</v>
      </c>
      <c r="E1473" s="2" t="s">
        <v>405</v>
      </c>
      <c r="F1473" s="3">
        <v>2316664.9900000002</v>
      </c>
    </row>
    <row r="1474" spans="1:6" ht="30">
      <c r="A1474" s="2" t="s">
        <v>86</v>
      </c>
      <c r="B1474" s="2" t="e">
        <f>VLOOKUP(Tabela1[[#This Row],[Nº]],Tabela13[#All],3,FALSE)</f>
        <v>#N/A</v>
      </c>
      <c r="C1474" s="2">
        <v>33</v>
      </c>
      <c r="D1474" s="2" t="s">
        <v>385</v>
      </c>
      <c r="E1474" s="2" t="s">
        <v>406</v>
      </c>
      <c r="F1474" s="3">
        <v>271761.77</v>
      </c>
    </row>
    <row r="1475" spans="1:6" ht="30">
      <c r="A1475" s="2" t="s">
        <v>86</v>
      </c>
      <c r="B1475" s="2" t="e">
        <f>VLOOKUP(Tabela1[[#This Row],[Nº]],Tabela13[#All],3,FALSE)</f>
        <v>#N/A</v>
      </c>
      <c r="C1475" s="2">
        <v>33</v>
      </c>
      <c r="D1475" s="2" t="s">
        <v>385</v>
      </c>
      <c r="E1475" s="2" t="s">
        <v>407</v>
      </c>
      <c r="F1475" s="3">
        <v>5220713.49</v>
      </c>
    </row>
    <row r="1476" spans="1:6" ht="30">
      <c r="A1476" s="2" t="s">
        <v>86</v>
      </c>
      <c r="B1476" s="2" t="e">
        <f>VLOOKUP(Tabela1[[#This Row],[Nº]],Tabela13[#All],3,FALSE)</f>
        <v>#N/A</v>
      </c>
      <c r="C1476" s="2">
        <v>33</v>
      </c>
      <c r="D1476" s="2" t="s">
        <v>385</v>
      </c>
      <c r="E1476" s="2" t="s">
        <v>408</v>
      </c>
      <c r="F1476" s="3">
        <v>489223.65</v>
      </c>
    </row>
    <row r="1477" spans="1:6" ht="30">
      <c r="A1477" s="2" t="s">
        <v>86</v>
      </c>
      <c r="B1477" s="2" t="e">
        <f>VLOOKUP(Tabela1[[#This Row],[Nº]],Tabela13[#All],3,FALSE)</f>
        <v>#N/A</v>
      </c>
      <c r="C1477" s="2">
        <v>33</v>
      </c>
      <c r="D1477" s="2" t="s">
        <v>385</v>
      </c>
      <c r="E1477" s="2" t="s">
        <v>409</v>
      </c>
      <c r="F1477" s="3">
        <v>8928140.3399999999</v>
      </c>
    </row>
    <row r="1478" spans="1:6" ht="30">
      <c r="A1478" s="2" t="s">
        <v>86</v>
      </c>
      <c r="B1478" s="2" t="e">
        <f>VLOOKUP(Tabela1[[#This Row],[Nº]],Tabela13[#All],3,FALSE)</f>
        <v>#N/A</v>
      </c>
      <c r="C1478" s="2">
        <v>33</v>
      </c>
      <c r="D1478" s="2" t="s">
        <v>385</v>
      </c>
      <c r="E1478" s="2" t="s">
        <v>410</v>
      </c>
      <c r="F1478" s="3">
        <v>358313.88</v>
      </c>
    </row>
    <row r="1479" spans="1:6" ht="30">
      <c r="A1479" s="2" t="s">
        <v>86</v>
      </c>
      <c r="B1479" s="2" t="e">
        <f>VLOOKUP(Tabela1[[#This Row],[Nº]],Tabela13[#All],3,FALSE)</f>
        <v>#N/A</v>
      </c>
      <c r="C1479" s="2">
        <v>33</v>
      </c>
      <c r="D1479" s="2" t="s">
        <v>385</v>
      </c>
      <c r="E1479" s="2" t="s">
        <v>411</v>
      </c>
      <c r="F1479" s="3">
        <v>50806.51</v>
      </c>
    </row>
    <row r="1480" spans="1:6" ht="30">
      <c r="A1480" s="2" t="s">
        <v>86</v>
      </c>
      <c r="B1480" s="2" t="e">
        <f>VLOOKUP(Tabela1[[#This Row],[Nº]],Tabela13[#All],3,FALSE)</f>
        <v>#N/A</v>
      </c>
      <c r="C1480" s="2">
        <v>33</v>
      </c>
      <c r="D1480" s="2" t="s">
        <v>385</v>
      </c>
      <c r="E1480" s="2" t="s">
        <v>412</v>
      </c>
      <c r="F1480" s="3">
        <v>3204352.24</v>
      </c>
    </row>
    <row r="1481" spans="1:6" ht="30">
      <c r="A1481" s="2" t="s">
        <v>86</v>
      </c>
      <c r="B1481" s="2" t="e">
        <f>VLOOKUP(Tabela1[[#This Row],[Nº]],Tabela13[#All],3,FALSE)</f>
        <v>#N/A</v>
      </c>
      <c r="C1481" s="2">
        <v>33</v>
      </c>
      <c r="D1481" s="2" t="s">
        <v>385</v>
      </c>
      <c r="E1481" s="2" t="s">
        <v>413</v>
      </c>
      <c r="F1481" s="3">
        <v>1223291.58</v>
      </c>
    </row>
    <row r="1482" spans="1:6" ht="30">
      <c r="A1482" s="2" t="s">
        <v>86</v>
      </c>
      <c r="B1482" s="2" t="e">
        <f>VLOOKUP(Tabela1[[#This Row],[Nº]],Tabela13[#All],3,FALSE)</f>
        <v>#N/A</v>
      </c>
      <c r="C1482" s="2">
        <v>33</v>
      </c>
      <c r="D1482" s="2" t="s">
        <v>385</v>
      </c>
      <c r="E1482" s="2" t="s">
        <v>414</v>
      </c>
      <c r="F1482" s="3">
        <v>2125355.46</v>
      </c>
    </row>
    <row r="1483" spans="1:6" ht="30">
      <c r="A1483" s="2" t="s">
        <v>86</v>
      </c>
      <c r="B1483" s="2" t="e">
        <f>VLOOKUP(Tabela1[[#This Row],[Nº]],Tabela13[#All],3,FALSE)</f>
        <v>#N/A</v>
      </c>
      <c r="C1483" s="2">
        <v>33</v>
      </c>
      <c r="D1483" s="2" t="s">
        <v>385</v>
      </c>
      <c r="E1483" s="2" t="s">
        <v>415</v>
      </c>
      <c r="F1483" s="3">
        <v>976499.77</v>
      </c>
    </row>
    <row r="1484" spans="1:6" ht="30">
      <c r="A1484" s="2" t="s">
        <v>86</v>
      </c>
      <c r="B1484" s="2" t="e">
        <f>VLOOKUP(Tabela1[[#This Row],[Nº]],Tabela13[#All],3,FALSE)</f>
        <v>#N/A</v>
      </c>
      <c r="C1484" s="2">
        <v>33</v>
      </c>
      <c r="D1484" s="2" t="s">
        <v>385</v>
      </c>
      <c r="E1484" s="2" t="s">
        <v>416</v>
      </c>
      <c r="F1484" s="3">
        <v>1938360.12</v>
      </c>
    </row>
    <row r="1485" spans="1:6" ht="30">
      <c r="A1485" s="2" t="s">
        <v>86</v>
      </c>
      <c r="B1485" s="2" t="e">
        <f>VLOOKUP(Tabela1[[#This Row],[Nº]],Tabela13[#All],3,FALSE)</f>
        <v>#N/A</v>
      </c>
      <c r="C1485" s="2">
        <v>33</v>
      </c>
      <c r="D1485" s="2" t="s">
        <v>385</v>
      </c>
      <c r="E1485" s="2" t="s">
        <v>417</v>
      </c>
      <c r="F1485" s="3">
        <v>642558.31999999995</v>
      </c>
    </row>
    <row r="1486" spans="1:6" ht="30">
      <c r="A1486" s="2" t="s">
        <v>86</v>
      </c>
      <c r="B1486" s="2" t="e">
        <f>VLOOKUP(Tabela1[[#This Row],[Nº]],Tabela13[#All],3,FALSE)</f>
        <v>#N/A</v>
      </c>
      <c r="C1486" s="2">
        <v>33</v>
      </c>
      <c r="D1486" s="2" t="s">
        <v>385</v>
      </c>
      <c r="E1486" s="2" t="s">
        <v>418</v>
      </c>
      <c r="F1486" s="3">
        <v>2397872.8199999998</v>
      </c>
    </row>
    <row r="1487" spans="1:6" ht="30">
      <c r="A1487" s="2" t="s">
        <v>86</v>
      </c>
      <c r="B1487" s="2" t="e">
        <f>VLOOKUP(Tabela1[[#This Row],[Nº]],Tabela13[#All],3,FALSE)</f>
        <v>#N/A</v>
      </c>
      <c r="C1487" s="2">
        <v>33</v>
      </c>
      <c r="D1487" s="2" t="s">
        <v>385</v>
      </c>
      <c r="E1487" s="2" t="s">
        <v>419</v>
      </c>
      <c r="F1487" s="3">
        <v>961349.11</v>
      </c>
    </row>
    <row r="1488" spans="1:6" ht="30">
      <c r="A1488" s="2" t="s">
        <v>86</v>
      </c>
      <c r="B1488" s="2" t="e">
        <f>VLOOKUP(Tabela1[[#This Row],[Nº]],Tabela13[#All],3,FALSE)</f>
        <v>#N/A</v>
      </c>
      <c r="C1488" s="2">
        <v>33</v>
      </c>
      <c r="D1488" s="2" t="s">
        <v>385</v>
      </c>
      <c r="E1488" s="2" t="s">
        <v>420</v>
      </c>
      <c r="F1488" s="3">
        <v>1011801.12</v>
      </c>
    </row>
    <row r="1489" spans="1:6" ht="30">
      <c r="A1489" s="2" t="s">
        <v>86</v>
      </c>
      <c r="B1489" s="2" t="e">
        <f>VLOOKUP(Tabela1[[#This Row],[Nº]],Tabela13[#All],3,FALSE)</f>
        <v>#N/A</v>
      </c>
      <c r="C1489" s="2">
        <v>33</v>
      </c>
      <c r="D1489" s="2" t="s">
        <v>385</v>
      </c>
      <c r="E1489" s="2" t="s">
        <v>421</v>
      </c>
      <c r="F1489" s="3">
        <v>1679685.45</v>
      </c>
    </row>
    <row r="1490" spans="1:6" ht="30">
      <c r="A1490" s="2" t="s">
        <v>86</v>
      </c>
      <c r="B1490" s="2" t="e">
        <f>VLOOKUP(Tabela1[[#This Row],[Nº]],Tabela13[#All],3,FALSE)</f>
        <v>#N/A</v>
      </c>
      <c r="C1490" s="2">
        <v>33</v>
      </c>
      <c r="D1490" s="2" t="s">
        <v>385</v>
      </c>
      <c r="E1490" s="2" t="s">
        <v>422</v>
      </c>
      <c r="F1490" s="3">
        <v>1844178.79</v>
      </c>
    </row>
    <row r="1491" spans="1:6" ht="30">
      <c r="A1491" s="2" t="s">
        <v>86</v>
      </c>
      <c r="B1491" s="2" t="e">
        <f>VLOOKUP(Tabela1[[#This Row],[Nº]],Tabela13[#All],3,FALSE)</f>
        <v>#N/A</v>
      </c>
      <c r="C1491" s="2">
        <v>33</v>
      </c>
      <c r="D1491" s="2" t="s">
        <v>385</v>
      </c>
      <c r="E1491" s="2" t="s">
        <v>423</v>
      </c>
      <c r="F1491" s="3">
        <v>557684.63</v>
      </c>
    </row>
    <row r="1492" spans="1:6" ht="30">
      <c r="A1492" s="2" t="s">
        <v>86</v>
      </c>
      <c r="B1492" s="2" t="e">
        <f>VLOOKUP(Tabela1[[#This Row],[Nº]],Tabela13[#All],3,FALSE)</f>
        <v>#N/A</v>
      </c>
      <c r="C1492" s="2">
        <v>33</v>
      </c>
      <c r="D1492" s="2" t="s">
        <v>385</v>
      </c>
      <c r="E1492" s="2" t="s">
        <v>424</v>
      </c>
      <c r="F1492" s="3">
        <v>178522.6</v>
      </c>
    </row>
    <row r="1493" spans="1:6" ht="30">
      <c r="A1493" s="2" t="s">
        <v>86</v>
      </c>
      <c r="B1493" s="2" t="e">
        <f>VLOOKUP(Tabela1[[#This Row],[Nº]],Tabela13[#All],3,FALSE)</f>
        <v>#N/A</v>
      </c>
      <c r="C1493" s="2">
        <v>33</v>
      </c>
      <c r="D1493" s="2" t="s">
        <v>385</v>
      </c>
      <c r="E1493" s="2" t="s">
        <v>425</v>
      </c>
      <c r="F1493" s="3">
        <v>1964234.77</v>
      </c>
    </row>
    <row r="1494" spans="1:6" ht="30">
      <c r="A1494" s="2" t="s">
        <v>86</v>
      </c>
      <c r="B1494" s="2" t="e">
        <f>VLOOKUP(Tabela1[[#This Row],[Nº]],Tabela13[#All],3,FALSE)</f>
        <v>#N/A</v>
      </c>
      <c r="C1494" s="2">
        <v>33</v>
      </c>
      <c r="D1494" s="2" t="s">
        <v>385</v>
      </c>
      <c r="E1494" s="2" t="s">
        <v>426</v>
      </c>
      <c r="F1494" s="3">
        <v>374539.01</v>
      </c>
    </row>
    <row r="1495" spans="1:6" ht="30">
      <c r="A1495" s="2" t="s">
        <v>86</v>
      </c>
      <c r="B1495" s="2" t="e">
        <f>VLOOKUP(Tabela1[[#This Row],[Nº]],Tabela13[#All],3,FALSE)</f>
        <v>#N/A</v>
      </c>
      <c r="C1495" s="2">
        <v>33</v>
      </c>
      <c r="D1495" s="2" t="s">
        <v>385</v>
      </c>
      <c r="E1495" s="2" t="s">
        <v>427</v>
      </c>
      <c r="F1495" s="3">
        <v>3813571.53</v>
      </c>
    </row>
    <row r="1496" spans="1:6" ht="30">
      <c r="A1496" s="2" t="s">
        <v>86</v>
      </c>
      <c r="B1496" s="2" t="e">
        <f>VLOOKUP(Tabela1[[#This Row],[Nº]],Tabela13[#All],3,FALSE)</f>
        <v>#N/A</v>
      </c>
      <c r="C1496" s="2">
        <v>33</v>
      </c>
      <c r="D1496" s="2" t="s">
        <v>385</v>
      </c>
      <c r="E1496" s="2" t="s">
        <v>428</v>
      </c>
      <c r="F1496" s="3">
        <v>239244</v>
      </c>
    </row>
    <row r="1497" spans="1:6" ht="30">
      <c r="A1497" s="2" t="s">
        <v>86</v>
      </c>
      <c r="B1497" s="2" t="e">
        <f>VLOOKUP(Tabela1[[#This Row],[Nº]],Tabela13[#All],3,FALSE)</f>
        <v>#N/A</v>
      </c>
      <c r="C1497" s="2">
        <v>33</v>
      </c>
      <c r="D1497" s="2" t="s">
        <v>385</v>
      </c>
      <c r="E1497" s="2" t="s">
        <v>429</v>
      </c>
      <c r="F1497" s="3">
        <v>352357.39</v>
      </c>
    </row>
    <row r="1498" spans="1:6" ht="30">
      <c r="A1498" s="2" t="s">
        <v>86</v>
      </c>
      <c r="B1498" s="2" t="e">
        <f>VLOOKUP(Tabela1[[#This Row],[Nº]],Tabela13[#All],3,FALSE)</f>
        <v>#N/A</v>
      </c>
      <c r="C1498" s="2">
        <v>33</v>
      </c>
      <c r="D1498" s="2" t="s">
        <v>385</v>
      </c>
      <c r="E1498" s="2" t="s">
        <v>430</v>
      </c>
      <c r="F1498" s="3">
        <v>1486043.83</v>
      </c>
    </row>
    <row r="1499" spans="1:6" ht="30">
      <c r="A1499" s="2" t="s">
        <v>86</v>
      </c>
      <c r="B1499" s="2" t="e">
        <f>VLOOKUP(Tabela1[[#This Row],[Nº]],Tabela13[#All],3,FALSE)</f>
        <v>#N/A</v>
      </c>
      <c r="C1499" s="2">
        <v>33</v>
      </c>
      <c r="D1499" s="2" t="s">
        <v>385</v>
      </c>
      <c r="E1499" s="2" t="s">
        <v>431</v>
      </c>
      <c r="F1499" s="3">
        <v>1840346.44</v>
      </c>
    </row>
    <row r="1500" spans="1:6" ht="30">
      <c r="A1500" s="2" t="s">
        <v>86</v>
      </c>
      <c r="B1500" s="2" t="e">
        <f>VLOOKUP(Tabela1[[#This Row],[Nº]],Tabela13[#All],3,FALSE)</f>
        <v>#N/A</v>
      </c>
      <c r="C1500" s="2">
        <v>33</v>
      </c>
      <c r="D1500" s="2" t="s">
        <v>385</v>
      </c>
      <c r="E1500" s="2" t="s">
        <v>432</v>
      </c>
      <c r="F1500" s="3">
        <v>1012369.76</v>
      </c>
    </row>
    <row r="1501" spans="1:6" ht="30">
      <c r="A1501" s="2" t="s">
        <v>86</v>
      </c>
      <c r="B1501" s="2" t="e">
        <f>VLOOKUP(Tabela1[[#This Row],[Nº]],Tabela13[#All],3,FALSE)</f>
        <v>#N/A</v>
      </c>
      <c r="C1501" s="2">
        <v>33</v>
      </c>
      <c r="D1501" s="2" t="s">
        <v>385</v>
      </c>
      <c r="E1501" s="2" t="s">
        <v>433</v>
      </c>
      <c r="F1501" s="3">
        <v>3719123.02</v>
      </c>
    </row>
    <row r="1502" spans="1:6" ht="30">
      <c r="A1502" s="2" t="s">
        <v>86</v>
      </c>
      <c r="B1502" s="2" t="e">
        <f>VLOOKUP(Tabela1[[#This Row],[Nº]],Tabela13[#All],3,FALSE)</f>
        <v>#N/A</v>
      </c>
      <c r="C1502" s="2">
        <v>33</v>
      </c>
      <c r="D1502" s="2" t="s">
        <v>385</v>
      </c>
      <c r="E1502" s="2" t="s">
        <v>434</v>
      </c>
      <c r="F1502" s="3">
        <v>1980122.42</v>
      </c>
    </row>
    <row r="1503" spans="1:6" ht="30">
      <c r="A1503" s="2" t="s">
        <v>86</v>
      </c>
      <c r="B1503" s="2" t="e">
        <f>VLOOKUP(Tabela1[[#This Row],[Nº]],Tabela13[#All],3,FALSE)</f>
        <v>#N/A</v>
      </c>
      <c r="C1503" s="2">
        <v>33</v>
      </c>
      <c r="D1503" s="2" t="s">
        <v>385</v>
      </c>
      <c r="E1503" s="2" t="s">
        <v>435</v>
      </c>
      <c r="F1503" s="3">
        <v>908363.65</v>
      </c>
    </row>
    <row r="1504" spans="1:6" ht="30">
      <c r="A1504" s="2" t="s">
        <v>86</v>
      </c>
      <c r="B1504" s="2" t="e">
        <f>VLOOKUP(Tabela1[[#This Row],[Nº]],Tabela13[#All],3,FALSE)</f>
        <v>#N/A</v>
      </c>
      <c r="C1504" s="2">
        <v>33</v>
      </c>
      <c r="D1504" s="2" t="s">
        <v>385</v>
      </c>
      <c r="E1504" s="2" t="s">
        <v>436</v>
      </c>
      <c r="F1504" s="3">
        <v>207751.1</v>
      </c>
    </row>
    <row r="1505" spans="1:6" ht="30">
      <c r="A1505" s="2" t="s">
        <v>86</v>
      </c>
      <c r="B1505" s="2" t="e">
        <f>VLOOKUP(Tabela1[[#This Row],[Nº]],Tabela13[#All],3,FALSE)</f>
        <v>#N/A</v>
      </c>
      <c r="C1505" s="2">
        <v>33</v>
      </c>
      <c r="D1505" s="2" t="s">
        <v>385</v>
      </c>
      <c r="E1505" s="2" t="s">
        <v>437</v>
      </c>
      <c r="F1505" s="3">
        <v>3232450.94</v>
      </c>
    </row>
    <row r="1506" spans="1:6" ht="30">
      <c r="A1506" s="2" t="s">
        <v>86</v>
      </c>
      <c r="B1506" s="2" t="e">
        <f>VLOOKUP(Tabela1[[#This Row],[Nº]],Tabela13[#All],3,FALSE)</f>
        <v>#N/A</v>
      </c>
      <c r="C1506" s="2">
        <v>33</v>
      </c>
      <c r="D1506" s="2" t="s">
        <v>385</v>
      </c>
      <c r="E1506" s="2" t="s">
        <v>438</v>
      </c>
      <c r="F1506" s="3">
        <v>1087834.8600000001</v>
      </c>
    </row>
    <row r="1507" spans="1:6" ht="30">
      <c r="A1507" s="2" t="s">
        <v>86</v>
      </c>
      <c r="B1507" s="2" t="e">
        <f>VLOOKUP(Tabela1[[#This Row],[Nº]],Tabela13[#All],3,FALSE)</f>
        <v>#N/A</v>
      </c>
      <c r="C1507" s="2">
        <v>33</v>
      </c>
      <c r="D1507" s="2" t="s">
        <v>385</v>
      </c>
      <c r="E1507" s="2" t="s">
        <v>439</v>
      </c>
      <c r="F1507" s="3">
        <v>4048012.06</v>
      </c>
    </row>
    <row r="1508" spans="1:6" ht="30">
      <c r="A1508" s="2" t="s">
        <v>86</v>
      </c>
      <c r="B1508" s="2" t="e">
        <f>VLOOKUP(Tabela1[[#This Row],[Nº]],Tabela13[#All],3,FALSE)</f>
        <v>#N/A</v>
      </c>
      <c r="C1508" s="2">
        <v>33</v>
      </c>
      <c r="D1508" s="2" t="s">
        <v>385</v>
      </c>
      <c r="E1508" s="2" t="s">
        <v>440</v>
      </c>
      <c r="F1508" s="3">
        <v>929326.93</v>
      </c>
    </row>
    <row r="1509" spans="1:6" ht="30">
      <c r="A1509" s="2" t="s">
        <v>86</v>
      </c>
      <c r="B1509" s="2" t="e">
        <f>VLOOKUP(Tabela1[[#This Row],[Nº]],Tabela13[#All],3,FALSE)</f>
        <v>#N/A</v>
      </c>
      <c r="C1509" s="2">
        <v>33</v>
      </c>
      <c r="D1509" s="2" t="s">
        <v>385</v>
      </c>
      <c r="E1509" s="2" t="s">
        <v>441</v>
      </c>
      <c r="F1509" s="3">
        <v>261922.79</v>
      </c>
    </row>
    <row r="1510" spans="1:6" ht="30">
      <c r="A1510" s="2" t="s">
        <v>86</v>
      </c>
      <c r="B1510" s="2" t="e">
        <f>VLOOKUP(Tabela1[[#This Row],[Nº]],Tabela13[#All],3,FALSE)</f>
        <v>#N/A</v>
      </c>
      <c r="C1510" s="2">
        <v>33</v>
      </c>
      <c r="D1510" s="2" t="s">
        <v>385</v>
      </c>
      <c r="E1510" s="2" t="s">
        <v>442</v>
      </c>
      <c r="F1510" s="3">
        <v>141836</v>
      </c>
    </row>
    <row r="1511" spans="1:6" ht="30">
      <c r="A1511" s="2" t="s">
        <v>86</v>
      </c>
      <c r="B1511" s="2" t="e">
        <f>VLOOKUP(Tabela1[[#This Row],[Nº]],Tabela13[#All],3,FALSE)</f>
        <v>#N/A</v>
      </c>
      <c r="C1511" s="2">
        <v>33</v>
      </c>
      <c r="D1511" s="2" t="s">
        <v>385</v>
      </c>
      <c r="E1511" s="2" t="s">
        <v>443</v>
      </c>
      <c r="F1511" s="3">
        <v>4889170.82</v>
      </c>
    </row>
    <row r="1512" spans="1:6" ht="30">
      <c r="A1512" s="2" t="s">
        <v>86</v>
      </c>
      <c r="B1512" s="2" t="e">
        <f>VLOOKUP(Tabela1[[#This Row],[Nº]],Tabela13[#All],3,FALSE)</f>
        <v>#N/A</v>
      </c>
      <c r="C1512" s="2">
        <v>33</v>
      </c>
      <c r="D1512" s="2" t="s">
        <v>385</v>
      </c>
      <c r="E1512" s="2" t="s">
        <v>444</v>
      </c>
      <c r="F1512" s="3">
        <v>1794989.99</v>
      </c>
    </row>
    <row r="1513" spans="1:6" ht="30">
      <c r="A1513" s="2" t="s">
        <v>86</v>
      </c>
      <c r="B1513" s="2" t="e">
        <f>VLOOKUP(Tabela1[[#This Row],[Nº]],Tabela13[#All],3,FALSE)</f>
        <v>#N/A</v>
      </c>
      <c r="C1513" s="2">
        <v>33</v>
      </c>
      <c r="D1513" s="2" t="s">
        <v>385</v>
      </c>
      <c r="E1513" s="2" t="s">
        <v>445</v>
      </c>
      <c r="F1513" s="3">
        <v>4577495.33</v>
      </c>
    </row>
    <row r="1514" spans="1:6" ht="30">
      <c r="A1514" s="2" t="s">
        <v>86</v>
      </c>
      <c r="B1514" s="2" t="e">
        <f>VLOOKUP(Tabela1[[#This Row],[Nº]],Tabela13[#All],3,FALSE)</f>
        <v>#N/A</v>
      </c>
      <c r="C1514" s="2">
        <v>33</v>
      </c>
      <c r="D1514" s="2" t="s">
        <v>385</v>
      </c>
      <c r="E1514" s="2" t="s">
        <v>446</v>
      </c>
      <c r="F1514" s="3">
        <v>551611.43999999994</v>
      </c>
    </row>
    <row r="1515" spans="1:6" ht="30">
      <c r="A1515" s="2" t="s">
        <v>86</v>
      </c>
      <c r="B1515" s="2" t="e">
        <f>VLOOKUP(Tabela1[[#This Row],[Nº]],Tabela13[#All],3,FALSE)</f>
        <v>#N/A</v>
      </c>
      <c r="C1515" s="2">
        <v>33</v>
      </c>
      <c r="D1515" s="2" t="s">
        <v>385</v>
      </c>
      <c r="E1515" s="2" t="s">
        <v>447</v>
      </c>
      <c r="F1515" s="3">
        <v>1313090</v>
      </c>
    </row>
    <row r="1516" spans="1:6" ht="30">
      <c r="A1516" s="2" t="s">
        <v>86</v>
      </c>
      <c r="B1516" s="2" t="e">
        <f>VLOOKUP(Tabela1[[#This Row],[Nº]],Tabela13[#All],3,FALSE)</f>
        <v>#N/A</v>
      </c>
      <c r="C1516" s="2">
        <v>33</v>
      </c>
      <c r="D1516" s="2" t="s">
        <v>385</v>
      </c>
      <c r="E1516" s="2" t="s">
        <v>448</v>
      </c>
      <c r="F1516" s="3">
        <v>18829324.43</v>
      </c>
    </row>
    <row r="1517" spans="1:6" ht="30">
      <c r="A1517" s="2" t="s">
        <v>86</v>
      </c>
      <c r="B1517" s="2" t="e">
        <f>VLOOKUP(Tabela1[[#This Row],[Nº]],Tabela13[#All],3,FALSE)</f>
        <v>#N/A</v>
      </c>
      <c r="C1517" s="2">
        <v>33</v>
      </c>
      <c r="D1517" s="2" t="s">
        <v>385</v>
      </c>
      <c r="E1517" s="2" t="s">
        <v>449</v>
      </c>
      <c r="F1517" s="3">
        <v>3468112</v>
      </c>
    </row>
    <row r="1518" spans="1:6" ht="30">
      <c r="A1518" s="2" t="s">
        <v>86</v>
      </c>
      <c r="B1518" s="2" t="e">
        <f>VLOOKUP(Tabela1[[#This Row],[Nº]],Tabela13[#All],3,FALSE)</f>
        <v>#N/A</v>
      </c>
      <c r="C1518" s="2">
        <v>33</v>
      </c>
      <c r="D1518" s="2" t="s">
        <v>385</v>
      </c>
      <c r="E1518" s="2" t="s">
        <v>450</v>
      </c>
      <c r="F1518" s="3">
        <v>4245736.25</v>
      </c>
    </row>
    <row r="1519" spans="1:6" ht="30">
      <c r="A1519" s="2" t="s">
        <v>86</v>
      </c>
      <c r="B1519" s="2" t="e">
        <f>VLOOKUP(Tabela1[[#This Row],[Nº]],Tabela13[#All],3,FALSE)</f>
        <v>#N/A</v>
      </c>
      <c r="C1519" s="2">
        <v>33</v>
      </c>
      <c r="D1519" s="2" t="s">
        <v>385</v>
      </c>
      <c r="E1519" s="2" t="s">
        <v>451</v>
      </c>
      <c r="F1519" s="3">
        <v>6054819.2400000002</v>
      </c>
    </row>
    <row r="1520" spans="1:6" ht="30">
      <c r="A1520" s="2" t="s">
        <v>86</v>
      </c>
      <c r="B1520" s="2" t="e">
        <f>VLOOKUP(Tabela1[[#This Row],[Nº]],Tabela13[#All],3,FALSE)</f>
        <v>#N/A</v>
      </c>
      <c r="C1520" s="2">
        <v>33</v>
      </c>
      <c r="D1520" s="2" t="s">
        <v>385</v>
      </c>
      <c r="E1520" s="2" t="s">
        <v>452</v>
      </c>
      <c r="F1520" s="3">
        <v>1507031.81</v>
      </c>
    </row>
    <row r="1521" spans="1:6" ht="30">
      <c r="A1521" s="2" t="s">
        <v>86</v>
      </c>
      <c r="B1521" s="2" t="e">
        <f>VLOOKUP(Tabela1[[#This Row],[Nº]],Tabela13[#All],3,FALSE)</f>
        <v>#N/A</v>
      </c>
      <c r="C1521" s="2">
        <v>33</v>
      </c>
      <c r="D1521" s="2" t="s">
        <v>385</v>
      </c>
      <c r="E1521" s="2" t="s">
        <v>453</v>
      </c>
      <c r="F1521" s="3">
        <v>115827.72</v>
      </c>
    </row>
    <row r="1522" spans="1:6" ht="30">
      <c r="A1522" s="2" t="s">
        <v>86</v>
      </c>
      <c r="B1522" s="2" t="e">
        <f>VLOOKUP(Tabela1[[#This Row],[Nº]],Tabela13[#All],3,FALSE)</f>
        <v>#N/A</v>
      </c>
      <c r="C1522" s="2">
        <v>33</v>
      </c>
      <c r="D1522" s="2" t="s">
        <v>385</v>
      </c>
      <c r="E1522" s="2" t="s">
        <v>454</v>
      </c>
      <c r="F1522" s="3">
        <v>70473.490000000005</v>
      </c>
    </row>
    <row r="1523" spans="1:6" ht="30">
      <c r="A1523" s="2" t="s">
        <v>86</v>
      </c>
      <c r="B1523" s="2" t="e">
        <f>VLOOKUP(Tabela1[[#This Row],[Nº]],Tabela13[#All],3,FALSE)</f>
        <v>#N/A</v>
      </c>
      <c r="C1523" s="2">
        <v>33</v>
      </c>
      <c r="D1523" s="2" t="s">
        <v>385</v>
      </c>
      <c r="E1523" s="2" t="s">
        <v>455</v>
      </c>
      <c r="F1523" s="3">
        <v>2863015.69</v>
      </c>
    </row>
    <row r="1524" spans="1:6" ht="30">
      <c r="A1524" s="2" t="s">
        <v>86</v>
      </c>
      <c r="B1524" s="2" t="e">
        <f>VLOOKUP(Tabela1[[#This Row],[Nº]],Tabela13[#All],3,FALSE)</f>
        <v>#N/A</v>
      </c>
      <c r="C1524" s="2">
        <v>33</v>
      </c>
      <c r="D1524" s="2" t="s">
        <v>385</v>
      </c>
      <c r="E1524" s="2" t="s">
        <v>456</v>
      </c>
      <c r="F1524" s="3">
        <v>680379.71</v>
      </c>
    </row>
    <row r="1525" spans="1:6" ht="30">
      <c r="A1525" s="2" t="s">
        <v>86</v>
      </c>
      <c r="B1525" s="2" t="e">
        <f>VLOOKUP(Tabela1[[#This Row],[Nº]],Tabela13[#All],3,FALSE)</f>
        <v>#N/A</v>
      </c>
      <c r="C1525" s="2">
        <v>33</v>
      </c>
      <c r="D1525" s="2" t="s">
        <v>385</v>
      </c>
      <c r="E1525" s="2" t="s">
        <v>457</v>
      </c>
      <c r="F1525" s="3">
        <v>195058</v>
      </c>
    </row>
    <row r="1526" spans="1:6" ht="30">
      <c r="A1526" s="2" t="s">
        <v>86</v>
      </c>
      <c r="B1526" s="2" t="e">
        <f>VLOOKUP(Tabela1[[#This Row],[Nº]],Tabela13[#All],3,FALSE)</f>
        <v>#N/A</v>
      </c>
      <c r="C1526" s="2">
        <v>33</v>
      </c>
      <c r="D1526" s="2" t="s">
        <v>385</v>
      </c>
      <c r="E1526" s="2" t="s">
        <v>458</v>
      </c>
      <c r="F1526" s="3">
        <v>88246.69</v>
      </c>
    </row>
    <row r="1527" spans="1:6" ht="30">
      <c r="A1527" s="2" t="s">
        <v>86</v>
      </c>
      <c r="B1527" s="2" t="e">
        <f>VLOOKUP(Tabela1[[#This Row],[Nº]],Tabela13[#All],3,FALSE)</f>
        <v>#N/A</v>
      </c>
      <c r="C1527" s="2">
        <v>33</v>
      </c>
      <c r="D1527" s="2" t="s">
        <v>385</v>
      </c>
      <c r="E1527" s="2" t="s">
        <v>459</v>
      </c>
      <c r="F1527" s="3">
        <v>7447824.3399999999</v>
      </c>
    </row>
    <row r="1528" spans="1:6" ht="30">
      <c r="A1528" s="2" t="s">
        <v>86</v>
      </c>
      <c r="B1528" s="2" t="e">
        <f>VLOOKUP(Tabela1[[#This Row],[Nº]],Tabela13[#All],3,FALSE)</f>
        <v>#N/A</v>
      </c>
      <c r="C1528" s="2">
        <v>33</v>
      </c>
      <c r="D1528" s="2" t="s">
        <v>385</v>
      </c>
      <c r="E1528" s="2" t="s">
        <v>460</v>
      </c>
      <c r="F1528" s="3">
        <v>1144319.51</v>
      </c>
    </row>
    <row r="1529" spans="1:6" ht="30">
      <c r="A1529" s="2" t="s">
        <v>86</v>
      </c>
      <c r="B1529" s="2" t="e">
        <f>VLOOKUP(Tabela1[[#This Row],[Nº]],Tabela13[#All],3,FALSE)</f>
        <v>#N/A</v>
      </c>
      <c r="C1529" s="2">
        <v>33</v>
      </c>
      <c r="D1529" s="2" t="s">
        <v>385</v>
      </c>
      <c r="E1529" s="2" t="s">
        <v>461</v>
      </c>
      <c r="F1529" s="3">
        <v>199872.4</v>
      </c>
    </row>
    <row r="1530" spans="1:6" ht="30">
      <c r="A1530" s="2" t="s">
        <v>86</v>
      </c>
      <c r="B1530" s="2" t="e">
        <f>VLOOKUP(Tabela1[[#This Row],[Nº]],Tabela13[#All],3,FALSE)</f>
        <v>#N/A</v>
      </c>
      <c r="C1530" s="2">
        <v>33</v>
      </c>
      <c r="D1530" s="2" t="s">
        <v>385</v>
      </c>
      <c r="E1530" s="2" t="s">
        <v>462</v>
      </c>
      <c r="F1530" s="3">
        <v>416477.48</v>
      </c>
    </row>
    <row r="1531" spans="1:6" ht="30">
      <c r="A1531" s="2" t="s">
        <v>86</v>
      </c>
      <c r="B1531" s="2" t="e">
        <f>VLOOKUP(Tabela1[[#This Row],[Nº]],Tabela13[#All],3,FALSE)</f>
        <v>#N/A</v>
      </c>
      <c r="C1531" s="2">
        <v>33</v>
      </c>
      <c r="D1531" s="2" t="s">
        <v>385</v>
      </c>
      <c r="E1531" s="2" t="s">
        <v>463</v>
      </c>
      <c r="F1531" s="3">
        <v>4500000</v>
      </c>
    </row>
    <row r="1532" spans="1:6" ht="30">
      <c r="A1532" s="2" t="s">
        <v>86</v>
      </c>
      <c r="B1532" s="2" t="e">
        <f>VLOOKUP(Tabela1[[#This Row],[Nº]],Tabela13[#All],3,FALSE)</f>
        <v>#N/A</v>
      </c>
      <c r="C1532" s="2">
        <v>33</v>
      </c>
      <c r="D1532" s="2" t="s">
        <v>385</v>
      </c>
      <c r="E1532" s="2" t="s">
        <v>464</v>
      </c>
      <c r="F1532" s="3">
        <v>4360394.16</v>
      </c>
    </row>
    <row r="1533" spans="1:6" ht="30">
      <c r="A1533" s="2" t="s">
        <v>86</v>
      </c>
      <c r="B1533" s="2" t="e">
        <f>VLOOKUP(Tabela1[[#This Row],[Nº]],Tabela13[#All],3,FALSE)</f>
        <v>#N/A</v>
      </c>
      <c r="C1533" s="2">
        <v>33</v>
      </c>
      <c r="D1533" s="2" t="s">
        <v>385</v>
      </c>
      <c r="E1533" s="2" t="s">
        <v>465</v>
      </c>
      <c r="F1533" s="3">
        <v>3857291.15</v>
      </c>
    </row>
    <row r="1534" spans="1:6" ht="30">
      <c r="A1534" s="2" t="s">
        <v>86</v>
      </c>
      <c r="B1534" s="2" t="e">
        <f>VLOOKUP(Tabela1[[#This Row],[Nº]],Tabela13[#All],3,FALSE)</f>
        <v>#N/A</v>
      </c>
      <c r="C1534" s="2">
        <v>33</v>
      </c>
      <c r="D1534" s="2" t="s">
        <v>385</v>
      </c>
      <c r="E1534" s="2" t="s">
        <v>466</v>
      </c>
      <c r="F1534" s="3">
        <v>3931330.78</v>
      </c>
    </row>
    <row r="1535" spans="1:6" ht="30">
      <c r="A1535" s="2" t="s">
        <v>86</v>
      </c>
      <c r="B1535" s="2" t="e">
        <f>VLOOKUP(Tabela1[[#This Row],[Nº]],Tabela13[#All],3,FALSE)</f>
        <v>#N/A</v>
      </c>
      <c r="C1535" s="2">
        <v>33</v>
      </c>
      <c r="D1535" s="2" t="s">
        <v>385</v>
      </c>
      <c r="E1535" s="2" t="s">
        <v>467</v>
      </c>
      <c r="F1535" s="3">
        <v>750407.85</v>
      </c>
    </row>
    <row r="1536" spans="1:6" ht="30">
      <c r="A1536" s="2" t="s">
        <v>86</v>
      </c>
      <c r="B1536" s="2" t="e">
        <f>VLOOKUP(Tabela1[[#This Row],[Nº]],Tabela13[#All],3,FALSE)</f>
        <v>#N/A</v>
      </c>
      <c r="C1536" s="2">
        <v>33</v>
      </c>
      <c r="D1536" s="2" t="s">
        <v>385</v>
      </c>
      <c r="E1536" s="2" t="s">
        <v>468</v>
      </c>
      <c r="F1536" s="3">
        <v>470512.65</v>
      </c>
    </row>
    <row r="1537" spans="1:6" ht="30">
      <c r="A1537" s="2" t="s">
        <v>86</v>
      </c>
      <c r="B1537" s="2" t="e">
        <f>VLOOKUP(Tabela1[[#This Row],[Nº]],Tabela13[#All],3,FALSE)</f>
        <v>#N/A</v>
      </c>
      <c r="C1537" s="2">
        <v>33</v>
      </c>
      <c r="D1537" s="2" t="s">
        <v>385</v>
      </c>
      <c r="E1537" s="2" t="s">
        <v>469</v>
      </c>
      <c r="F1537" s="3">
        <v>5658087.9199999999</v>
      </c>
    </row>
    <row r="1538" spans="1:6" ht="30">
      <c r="A1538" s="2" t="s">
        <v>86</v>
      </c>
      <c r="B1538" s="2" t="e">
        <f>VLOOKUP(Tabela1[[#This Row],[Nº]],Tabela13[#All],3,FALSE)</f>
        <v>#N/A</v>
      </c>
      <c r="C1538" s="2">
        <v>33</v>
      </c>
      <c r="D1538" s="2" t="s">
        <v>385</v>
      </c>
      <c r="E1538" s="2" t="s">
        <v>470</v>
      </c>
      <c r="F1538" s="3">
        <v>1190815.79</v>
      </c>
    </row>
    <row r="1539" spans="1:6" ht="30">
      <c r="A1539" s="2" t="s">
        <v>86</v>
      </c>
      <c r="B1539" s="2" t="e">
        <f>VLOOKUP(Tabela1[[#This Row],[Nº]],Tabela13[#All],3,FALSE)</f>
        <v>#N/A</v>
      </c>
      <c r="C1539" s="2">
        <v>33</v>
      </c>
      <c r="D1539" s="2" t="s">
        <v>385</v>
      </c>
      <c r="E1539" s="2" t="s">
        <v>471</v>
      </c>
      <c r="F1539" s="3">
        <v>4739611.84</v>
      </c>
    </row>
    <row r="1540" spans="1:6" ht="30">
      <c r="A1540" s="2" t="s">
        <v>86</v>
      </c>
      <c r="B1540" s="2" t="e">
        <f>VLOOKUP(Tabela1[[#This Row],[Nº]],Tabela13[#All],3,FALSE)</f>
        <v>#N/A</v>
      </c>
      <c r="C1540" s="2">
        <v>33</v>
      </c>
      <c r="D1540" s="2" t="s">
        <v>385</v>
      </c>
      <c r="E1540" s="2" t="s">
        <v>472</v>
      </c>
      <c r="F1540" s="3">
        <v>3244028.06</v>
      </c>
    </row>
    <row r="1541" spans="1:6" ht="30">
      <c r="A1541" s="2" t="s">
        <v>86</v>
      </c>
      <c r="B1541" s="2" t="e">
        <f>VLOOKUP(Tabela1[[#This Row],[Nº]],Tabela13[#All],3,FALSE)</f>
        <v>#N/A</v>
      </c>
      <c r="C1541" s="2">
        <v>33</v>
      </c>
      <c r="D1541" s="2" t="s">
        <v>385</v>
      </c>
      <c r="E1541" s="2" t="s">
        <v>473</v>
      </c>
      <c r="F1541" s="3">
        <v>171535.08</v>
      </c>
    </row>
    <row r="1542" spans="1:6" ht="30">
      <c r="A1542" s="2" t="s">
        <v>86</v>
      </c>
      <c r="B1542" s="2" t="e">
        <f>VLOOKUP(Tabela1[[#This Row],[Nº]],Tabela13[#All],3,FALSE)</f>
        <v>#N/A</v>
      </c>
      <c r="C1542" s="2">
        <v>33</v>
      </c>
      <c r="D1542" s="2" t="s">
        <v>385</v>
      </c>
      <c r="E1542" s="2" t="s">
        <v>474</v>
      </c>
      <c r="F1542" s="3">
        <v>211658.4</v>
      </c>
    </row>
    <row r="1543" spans="1:6" ht="30">
      <c r="A1543" s="2" t="s">
        <v>86</v>
      </c>
      <c r="B1543" s="2" t="e">
        <f>VLOOKUP(Tabela1[[#This Row],[Nº]],Tabela13[#All],3,FALSE)</f>
        <v>#N/A</v>
      </c>
      <c r="C1543" s="2">
        <v>33</v>
      </c>
      <c r="D1543" s="2" t="s">
        <v>385</v>
      </c>
      <c r="E1543" s="2" t="s">
        <v>475</v>
      </c>
      <c r="F1543" s="3">
        <v>3372366.79</v>
      </c>
    </row>
    <row r="1544" spans="1:6" ht="30">
      <c r="A1544" s="2" t="s">
        <v>86</v>
      </c>
      <c r="B1544" s="2" t="e">
        <f>VLOOKUP(Tabela1[[#This Row],[Nº]],Tabela13[#All],3,FALSE)</f>
        <v>#N/A</v>
      </c>
      <c r="C1544" s="2">
        <v>33</v>
      </c>
      <c r="D1544" s="2" t="s">
        <v>385</v>
      </c>
      <c r="E1544" s="2" t="s">
        <v>476</v>
      </c>
      <c r="F1544" s="3">
        <v>94497.88</v>
      </c>
    </row>
    <row r="1545" spans="1:6" ht="30">
      <c r="A1545" s="2" t="s">
        <v>86</v>
      </c>
      <c r="B1545" s="2" t="e">
        <f>VLOOKUP(Tabela1[[#This Row],[Nº]],Tabela13[#All],3,FALSE)</f>
        <v>#N/A</v>
      </c>
      <c r="C1545" s="2">
        <v>33</v>
      </c>
      <c r="D1545" s="2" t="s">
        <v>385</v>
      </c>
      <c r="E1545" s="2" t="s">
        <v>477</v>
      </c>
      <c r="F1545" s="3">
        <v>3645693.33</v>
      </c>
    </row>
    <row r="1546" spans="1:6" ht="30">
      <c r="A1546" s="2" t="s">
        <v>86</v>
      </c>
      <c r="B1546" s="2" t="e">
        <f>VLOOKUP(Tabela1[[#This Row],[Nº]],Tabela13[#All],3,FALSE)</f>
        <v>#N/A</v>
      </c>
      <c r="C1546" s="2">
        <v>33</v>
      </c>
      <c r="D1546" s="2" t="s">
        <v>385</v>
      </c>
      <c r="E1546" s="2" t="s">
        <v>478</v>
      </c>
      <c r="F1546" s="3">
        <v>4348592.46</v>
      </c>
    </row>
    <row r="1547" spans="1:6" ht="30">
      <c r="A1547" s="2" t="s">
        <v>86</v>
      </c>
      <c r="B1547" s="2" t="e">
        <f>VLOOKUP(Tabela1[[#This Row],[Nº]],Tabela13[#All],3,FALSE)</f>
        <v>#N/A</v>
      </c>
      <c r="C1547" s="2">
        <v>33</v>
      </c>
      <c r="D1547" s="2" t="s">
        <v>385</v>
      </c>
      <c r="E1547" s="2" t="s">
        <v>479</v>
      </c>
      <c r="F1547" s="3">
        <v>13238.83</v>
      </c>
    </row>
    <row r="1548" spans="1:6" ht="30">
      <c r="A1548" s="2" t="s">
        <v>86</v>
      </c>
      <c r="B1548" s="2" t="e">
        <f>VLOOKUP(Tabela1[[#This Row],[Nº]],Tabela13[#All],3,FALSE)</f>
        <v>#N/A</v>
      </c>
      <c r="C1548" s="2">
        <v>33</v>
      </c>
      <c r="D1548" s="2" t="s">
        <v>385</v>
      </c>
      <c r="E1548" s="2" t="s">
        <v>480</v>
      </c>
      <c r="F1548" s="3">
        <v>2666.67</v>
      </c>
    </row>
    <row r="1549" spans="1:6" ht="30">
      <c r="A1549" s="2" t="s">
        <v>86</v>
      </c>
      <c r="B1549" s="2" t="e">
        <f>VLOOKUP(Tabela1[[#This Row],[Nº]],Tabela13[#All],3,FALSE)</f>
        <v>#N/A</v>
      </c>
      <c r="C1549" s="2">
        <v>33</v>
      </c>
      <c r="D1549" s="2" t="s">
        <v>385</v>
      </c>
      <c r="E1549" s="2" t="s">
        <v>481</v>
      </c>
      <c r="F1549" s="3">
        <v>2641138.94</v>
      </c>
    </row>
    <row r="1550" spans="1:6" ht="30">
      <c r="A1550" s="2" t="s">
        <v>86</v>
      </c>
      <c r="B1550" s="2" t="e">
        <f>VLOOKUP(Tabela1[[#This Row],[Nº]],Tabela13[#All],3,FALSE)</f>
        <v>#N/A</v>
      </c>
      <c r="C1550" s="2">
        <v>33</v>
      </c>
      <c r="D1550" s="2" t="s">
        <v>385</v>
      </c>
      <c r="E1550" s="2" t="s">
        <v>482</v>
      </c>
      <c r="F1550" s="3">
        <v>807708.83</v>
      </c>
    </row>
    <row r="1551" spans="1:6" ht="30">
      <c r="A1551" s="2" t="s">
        <v>86</v>
      </c>
      <c r="B1551" s="2" t="e">
        <f>VLOOKUP(Tabela1[[#This Row],[Nº]],Tabela13[#All],3,FALSE)</f>
        <v>#N/A</v>
      </c>
      <c r="C1551" s="2">
        <v>33</v>
      </c>
      <c r="D1551" s="2" t="s">
        <v>385</v>
      </c>
      <c r="E1551" s="2" t="s">
        <v>483</v>
      </c>
      <c r="F1551" s="3">
        <v>1911096.05</v>
      </c>
    </row>
    <row r="1552" spans="1:6" ht="30">
      <c r="A1552" s="2" t="s">
        <v>86</v>
      </c>
      <c r="B1552" s="2" t="e">
        <f>VLOOKUP(Tabela1[[#This Row],[Nº]],Tabela13[#All],3,FALSE)</f>
        <v>#N/A</v>
      </c>
      <c r="C1552" s="2">
        <v>33</v>
      </c>
      <c r="D1552" s="2" t="s">
        <v>385</v>
      </c>
      <c r="E1552" s="2" t="s">
        <v>484</v>
      </c>
      <c r="F1552" s="3">
        <v>2917911.3</v>
      </c>
    </row>
    <row r="1553" spans="1:6" ht="30">
      <c r="A1553" s="2" t="s">
        <v>86</v>
      </c>
      <c r="B1553" s="2" t="e">
        <f>VLOOKUP(Tabela1[[#This Row],[Nº]],Tabela13[#All],3,FALSE)</f>
        <v>#N/A</v>
      </c>
      <c r="C1553" s="2">
        <v>33</v>
      </c>
      <c r="D1553" s="2" t="s">
        <v>385</v>
      </c>
      <c r="E1553" s="2" t="s">
        <v>485</v>
      </c>
      <c r="F1553" s="3">
        <v>2047275.2</v>
      </c>
    </row>
    <row r="1554" spans="1:6" ht="30">
      <c r="A1554" s="2" t="s">
        <v>86</v>
      </c>
      <c r="B1554" s="2" t="e">
        <f>VLOOKUP(Tabela1[[#This Row],[Nº]],Tabela13[#All],3,FALSE)</f>
        <v>#N/A</v>
      </c>
      <c r="C1554" s="2">
        <v>33</v>
      </c>
      <c r="D1554" s="2" t="s">
        <v>385</v>
      </c>
      <c r="E1554" s="2" t="s">
        <v>486</v>
      </c>
      <c r="F1554" s="3">
        <v>95705.44</v>
      </c>
    </row>
    <row r="1555" spans="1:6" ht="30">
      <c r="A1555" s="2" t="s">
        <v>86</v>
      </c>
      <c r="B1555" s="2" t="e">
        <f>VLOOKUP(Tabela1[[#This Row],[Nº]],Tabela13[#All],3,FALSE)</f>
        <v>#N/A</v>
      </c>
      <c r="C1555" s="2">
        <v>33</v>
      </c>
      <c r="D1555" s="2" t="s">
        <v>385</v>
      </c>
      <c r="E1555" s="2" t="s">
        <v>487</v>
      </c>
      <c r="F1555" s="3">
        <v>84048.639999999999</v>
      </c>
    </row>
    <row r="1556" spans="1:6" ht="30">
      <c r="A1556" s="2" t="s">
        <v>86</v>
      </c>
      <c r="B1556" s="2" t="e">
        <f>VLOOKUP(Tabela1[[#This Row],[Nº]],Tabela13[#All],3,FALSE)</f>
        <v>#N/A</v>
      </c>
      <c r="C1556" s="2">
        <v>33</v>
      </c>
      <c r="D1556" s="2" t="s">
        <v>385</v>
      </c>
      <c r="E1556" s="2" t="s">
        <v>488</v>
      </c>
      <c r="F1556" s="3">
        <v>3972476.2</v>
      </c>
    </row>
    <row r="1557" spans="1:6" ht="30">
      <c r="A1557" s="2" t="s">
        <v>86</v>
      </c>
      <c r="B1557" s="2" t="e">
        <f>VLOOKUP(Tabela1[[#This Row],[Nº]],Tabela13[#All],3,FALSE)</f>
        <v>#N/A</v>
      </c>
      <c r="C1557" s="2">
        <v>33</v>
      </c>
      <c r="D1557" s="2" t="s">
        <v>385</v>
      </c>
      <c r="E1557" s="2" t="s">
        <v>489</v>
      </c>
      <c r="F1557" s="3">
        <v>2915846.01</v>
      </c>
    </row>
    <row r="1558" spans="1:6" ht="30">
      <c r="A1558" s="2" t="s">
        <v>86</v>
      </c>
      <c r="B1558" s="2" t="e">
        <f>VLOOKUP(Tabela1[[#This Row],[Nº]],Tabela13[#All],3,FALSE)</f>
        <v>#N/A</v>
      </c>
      <c r="C1558" s="2">
        <v>33</v>
      </c>
      <c r="D1558" s="2" t="s">
        <v>385</v>
      </c>
      <c r="E1558" s="2" t="s">
        <v>490</v>
      </c>
      <c r="F1558" s="3">
        <v>65560.47</v>
      </c>
    </row>
    <row r="1559" spans="1:6" ht="30">
      <c r="A1559" s="2" t="s">
        <v>86</v>
      </c>
      <c r="B1559" s="2" t="e">
        <f>VLOOKUP(Tabela1[[#This Row],[Nº]],Tabela13[#All],3,FALSE)</f>
        <v>#N/A</v>
      </c>
      <c r="C1559" s="2">
        <v>33</v>
      </c>
      <c r="D1559" s="2" t="s">
        <v>385</v>
      </c>
      <c r="E1559" s="2" t="s">
        <v>491</v>
      </c>
      <c r="F1559" s="3">
        <v>62804.26</v>
      </c>
    </row>
    <row r="1560" spans="1:6" ht="30">
      <c r="A1560" s="2" t="s">
        <v>86</v>
      </c>
      <c r="B1560" s="2" t="e">
        <f>VLOOKUP(Tabela1[[#This Row],[Nº]],Tabela13[#All],3,FALSE)</f>
        <v>#N/A</v>
      </c>
      <c r="C1560" s="2">
        <v>33</v>
      </c>
      <c r="D1560" s="2" t="s">
        <v>385</v>
      </c>
      <c r="E1560" s="2" t="s">
        <v>492</v>
      </c>
      <c r="F1560" s="3">
        <v>3480006.33</v>
      </c>
    </row>
    <row r="1561" spans="1:6" ht="30">
      <c r="A1561" s="2" t="s">
        <v>86</v>
      </c>
      <c r="B1561" s="2" t="e">
        <f>VLOOKUP(Tabela1[[#This Row],[Nº]],Tabela13[#All],3,FALSE)</f>
        <v>#N/A</v>
      </c>
      <c r="C1561" s="2">
        <v>33</v>
      </c>
      <c r="D1561" s="2" t="s">
        <v>385</v>
      </c>
      <c r="E1561" s="2" t="s">
        <v>493</v>
      </c>
      <c r="F1561" s="3">
        <v>2994724.83</v>
      </c>
    </row>
    <row r="1562" spans="1:6" ht="30">
      <c r="A1562" s="2" t="s">
        <v>86</v>
      </c>
      <c r="B1562" s="2" t="e">
        <f>VLOOKUP(Tabela1[[#This Row],[Nº]],Tabela13[#All],3,FALSE)</f>
        <v>#N/A</v>
      </c>
      <c r="C1562" s="2">
        <v>33</v>
      </c>
      <c r="D1562" s="2" t="s">
        <v>385</v>
      </c>
      <c r="E1562" s="2" t="s">
        <v>494</v>
      </c>
      <c r="F1562" s="3">
        <v>664988.03</v>
      </c>
    </row>
    <row r="1563" spans="1:6" ht="30">
      <c r="A1563" s="2" t="s">
        <v>86</v>
      </c>
      <c r="B1563" s="2" t="e">
        <f>VLOOKUP(Tabela1[[#This Row],[Nº]],Tabela13[#All],3,FALSE)</f>
        <v>#N/A</v>
      </c>
      <c r="C1563" s="2">
        <v>33</v>
      </c>
      <c r="D1563" s="2" t="s">
        <v>385</v>
      </c>
      <c r="E1563" s="2" t="s">
        <v>495</v>
      </c>
      <c r="F1563" s="3">
        <v>826518.57</v>
      </c>
    </row>
    <row r="1564" spans="1:6" ht="30">
      <c r="A1564" s="2" t="s">
        <v>86</v>
      </c>
      <c r="B1564" s="2" t="e">
        <f>VLOOKUP(Tabela1[[#This Row],[Nº]],Tabela13[#All],3,FALSE)</f>
        <v>#N/A</v>
      </c>
      <c r="C1564" s="2">
        <v>33</v>
      </c>
      <c r="D1564" s="2" t="s">
        <v>385</v>
      </c>
      <c r="E1564" s="2" t="s">
        <v>496</v>
      </c>
      <c r="F1564" s="3">
        <v>1797903.03</v>
      </c>
    </row>
    <row r="1565" spans="1:6" ht="30">
      <c r="A1565" s="2" t="s">
        <v>86</v>
      </c>
      <c r="B1565" s="2" t="e">
        <f>VLOOKUP(Tabela1[[#This Row],[Nº]],Tabela13[#All],3,FALSE)</f>
        <v>#N/A</v>
      </c>
      <c r="C1565" s="2">
        <v>33</v>
      </c>
      <c r="D1565" s="2" t="s">
        <v>385</v>
      </c>
      <c r="E1565" s="2" t="s">
        <v>497</v>
      </c>
      <c r="F1565" s="3">
        <v>6302768.5300000003</v>
      </c>
    </row>
    <row r="1566" spans="1:6" ht="30">
      <c r="A1566" s="2" t="s">
        <v>86</v>
      </c>
      <c r="B1566" s="2" t="e">
        <f>VLOOKUP(Tabela1[[#This Row],[Nº]],Tabela13[#All],3,FALSE)</f>
        <v>#N/A</v>
      </c>
      <c r="C1566" s="2">
        <v>33</v>
      </c>
      <c r="D1566" s="2" t="s">
        <v>385</v>
      </c>
      <c r="E1566" s="2" t="s">
        <v>498</v>
      </c>
      <c r="F1566" s="3">
        <v>2283541.34</v>
      </c>
    </row>
    <row r="1567" spans="1:6" ht="30">
      <c r="A1567" s="2" t="s">
        <v>86</v>
      </c>
      <c r="B1567" s="2" t="e">
        <f>VLOOKUP(Tabela1[[#This Row],[Nº]],Tabela13[#All],3,FALSE)</f>
        <v>#N/A</v>
      </c>
      <c r="C1567" s="2">
        <v>33</v>
      </c>
      <c r="D1567" s="2" t="s">
        <v>385</v>
      </c>
      <c r="E1567" s="2" t="s">
        <v>499</v>
      </c>
      <c r="F1567" s="3">
        <v>3703967.03</v>
      </c>
    </row>
    <row r="1568" spans="1:6" ht="30">
      <c r="A1568" s="2" t="s">
        <v>86</v>
      </c>
      <c r="B1568" s="2" t="e">
        <f>VLOOKUP(Tabela1[[#This Row],[Nº]],Tabela13[#All],3,FALSE)</f>
        <v>#N/A</v>
      </c>
      <c r="C1568" s="2">
        <v>33</v>
      </c>
      <c r="D1568" s="2" t="s">
        <v>385</v>
      </c>
      <c r="E1568" s="2" t="s">
        <v>500</v>
      </c>
      <c r="F1568" s="3">
        <v>1242053.07</v>
      </c>
    </row>
    <row r="1569" spans="1:6" ht="30">
      <c r="A1569" s="2" t="s">
        <v>86</v>
      </c>
      <c r="B1569" s="2" t="e">
        <f>VLOOKUP(Tabela1[[#This Row],[Nº]],Tabela13[#All],3,FALSE)</f>
        <v>#N/A</v>
      </c>
      <c r="C1569" s="2">
        <v>33</v>
      </c>
      <c r="D1569" s="2" t="s">
        <v>385</v>
      </c>
      <c r="E1569" s="2" t="s">
        <v>501</v>
      </c>
      <c r="F1569" s="3">
        <v>4148174.56</v>
      </c>
    </row>
    <row r="1570" spans="1:6" ht="30">
      <c r="A1570" s="2" t="s">
        <v>86</v>
      </c>
      <c r="B1570" s="2" t="e">
        <f>VLOOKUP(Tabela1[[#This Row],[Nº]],Tabela13[#All],3,FALSE)</f>
        <v>#N/A</v>
      </c>
      <c r="C1570" s="2">
        <v>33</v>
      </c>
      <c r="D1570" s="2" t="s">
        <v>385</v>
      </c>
      <c r="E1570" s="2" t="s">
        <v>502</v>
      </c>
      <c r="F1570" s="3">
        <v>652158.14</v>
      </c>
    </row>
    <row r="1571" spans="1:6" ht="30">
      <c r="A1571" s="2" t="s">
        <v>86</v>
      </c>
      <c r="B1571" s="2" t="e">
        <f>VLOOKUP(Tabela1[[#This Row],[Nº]],Tabela13[#All],3,FALSE)</f>
        <v>#N/A</v>
      </c>
      <c r="C1571" s="2">
        <v>33</v>
      </c>
      <c r="D1571" s="2" t="s">
        <v>385</v>
      </c>
      <c r="E1571" s="2" t="s">
        <v>503</v>
      </c>
      <c r="F1571" s="3">
        <v>119686.78</v>
      </c>
    </row>
    <row r="1572" spans="1:6" ht="30">
      <c r="A1572" s="2" t="s">
        <v>86</v>
      </c>
      <c r="B1572" s="2" t="e">
        <f>VLOOKUP(Tabela1[[#This Row],[Nº]],Tabela13[#All],3,FALSE)</f>
        <v>#N/A</v>
      </c>
      <c r="C1572" s="2">
        <v>33</v>
      </c>
      <c r="D1572" s="2" t="s">
        <v>385</v>
      </c>
      <c r="E1572" s="2" t="s">
        <v>504</v>
      </c>
      <c r="F1572" s="3">
        <v>3029144.8</v>
      </c>
    </row>
    <row r="1573" spans="1:6" ht="30">
      <c r="A1573" s="2" t="s">
        <v>86</v>
      </c>
      <c r="B1573" s="2" t="e">
        <f>VLOOKUP(Tabela1[[#This Row],[Nº]],Tabela13[#All],3,FALSE)</f>
        <v>#N/A</v>
      </c>
      <c r="C1573" s="2">
        <v>33</v>
      </c>
      <c r="D1573" s="2" t="s">
        <v>385</v>
      </c>
      <c r="E1573" s="2" t="s">
        <v>505</v>
      </c>
      <c r="F1573" s="3">
        <v>2222375.7400000002</v>
      </c>
    </row>
    <row r="1574" spans="1:6" ht="30">
      <c r="A1574" s="2" t="s">
        <v>86</v>
      </c>
      <c r="B1574" s="2" t="e">
        <f>VLOOKUP(Tabela1[[#This Row],[Nº]],Tabela13[#All],3,FALSE)</f>
        <v>#N/A</v>
      </c>
      <c r="C1574" s="2">
        <v>33</v>
      </c>
      <c r="D1574" s="2" t="s">
        <v>385</v>
      </c>
      <c r="E1574" s="2" t="s">
        <v>506</v>
      </c>
      <c r="F1574" s="3">
        <v>8173001.7400000002</v>
      </c>
    </row>
    <row r="1575" spans="1:6" ht="30">
      <c r="A1575" s="2" t="s">
        <v>86</v>
      </c>
      <c r="B1575" s="2" t="e">
        <f>VLOOKUP(Tabela1[[#This Row],[Nº]],Tabela13[#All],3,FALSE)</f>
        <v>#N/A</v>
      </c>
      <c r="C1575" s="2">
        <v>33</v>
      </c>
      <c r="D1575" s="2" t="s">
        <v>385</v>
      </c>
      <c r="E1575" s="2" t="s">
        <v>507</v>
      </c>
      <c r="F1575" s="3">
        <v>122077.29</v>
      </c>
    </row>
    <row r="1576" spans="1:6" ht="30">
      <c r="A1576" s="2" t="s">
        <v>86</v>
      </c>
      <c r="B1576" s="2" t="e">
        <f>VLOOKUP(Tabela1[[#This Row],[Nº]],Tabela13[#All],3,FALSE)</f>
        <v>#N/A</v>
      </c>
      <c r="C1576" s="2">
        <v>33</v>
      </c>
      <c r="D1576" s="2" t="s">
        <v>385</v>
      </c>
      <c r="E1576" s="2" t="s">
        <v>508</v>
      </c>
      <c r="F1576" s="3">
        <v>91596</v>
      </c>
    </row>
    <row r="1577" spans="1:6" ht="30">
      <c r="A1577" s="2" t="s">
        <v>86</v>
      </c>
      <c r="B1577" s="2" t="e">
        <f>VLOOKUP(Tabela1[[#This Row],[Nº]],Tabela13[#All],3,FALSE)</f>
        <v>#N/A</v>
      </c>
      <c r="C1577" s="2">
        <v>33</v>
      </c>
      <c r="D1577" s="2" t="s">
        <v>385</v>
      </c>
      <c r="E1577" s="2" t="s">
        <v>509</v>
      </c>
      <c r="F1577" s="3">
        <v>188335</v>
      </c>
    </row>
    <row r="1578" spans="1:6" ht="30">
      <c r="A1578" s="2" t="s">
        <v>86</v>
      </c>
      <c r="B1578" s="2" t="e">
        <f>VLOOKUP(Tabela1[[#This Row],[Nº]],Tabela13[#All],3,FALSE)</f>
        <v>#N/A</v>
      </c>
      <c r="C1578" s="2">
        <v>33</v>
      </c>
      <c r="D1578" s="2" t="s">
        <v>385</v>
      </c>
      <c r="E1578" s="2" t="s">
        <v>510</v>
      </c>
      <c r="F1578" s="3">
        <v>2298597.89</v>
      </c>
    </row>
    <row r="1579" spans="1:6" ht="30">
      <c r="A1579" s="2" t="s">
        <v>86</v>
      </c>
      <c r="B1579" s="2" t="e">
        <f>VLOOKUP(Tabela1[[#This Row],[Nº]],Tabela13[#All],3,FALSE)</f>
        <v>#N/A</v>
      </c>
      <c r="C1579" s="2">
        <v>33</v>
      </c>
      <c r="D1579" s="2" t="s">
        <v>385</v>
      </c>
      <c r="E1579" s="2" t="s">
        <v>511</v>
      </c>
      <c r="F1579" s="3">
        <v>1010121.42</v>
      </c>
    </row>
    <row r="1580" spans="1:6" ht="30">
      <c r="A1580" s="2" t="s">
        <v>86</v>
      </c>
      <c r="B1580" s="2" t="e">
        <f>VLOOKUP(Tabela1[[#This Row],[Nº]],Tabela13[#All],3,FALSE)</f>
        <v>#N/A</v>
      </c>
      <c r="C1580" s="2">
        <v>33</v>
      </c>
      <c r="D1580" s="2" t="s">
        <v>385</v>
      </c>
      <c r="E1580" s="2" t="s">
        <v>512</v>
      </c>
      <c r="F1580" s="3">
        <v>91596</v>
      </c>
    </row>
    <row r="1581" spans="1:6" ht="30">
      <c r="A1581" s="2" t="s">
        <v>86</v>
      </c>
      <c r="B1581" s="2" t="e">
        <f>VLOOKUP(Tabela1[[#This Row],[Nº]],Tabela13[#All],3,FALSE)</f>
        <v>#N/A</v>
      </c>
      <c r="C1581" s="2">
        <v>33</v>
      </c>
      <c r="D1581" s="2" t="s">
        <v>385</v>
      </c>
      <c r="E1581" s="2" t="s">
        <v>513</v>
      </c>
      <c r="F1581" s="3">
        <v>204935</v>
      </c>
    </row>
    <row r="1582" spans="1:6" ht="30">
      <c r="A1582" s="2" t="s">
        <v>86</v>
      </c>
      <c r="B1582" s="2" t="e">
        <f>VLOOKUP(Tabela1[[#This Row],[Nº]],Tabela13[#All],3,FALSE)</f>
        <v>#N/A</v>
      </c>
      <c r="C1582" s="2">
        <v>33</v>
      </c>
      <c r="D1582" s="2" t="s">
        <v>385</v>
      </c>
      <c r="E1582" s="2" t="s">
        <v>514</v>
      </c>
      <c r="F1582" s="3">
        <v>5826374.5999999996</v>
      </c>
    </row>
    <row r="1583" spans="1:6" ht="30">
      <c r="A1583" s="2" t="s">
        <v>86</v>
      </c>
      <c r="B1583" s="2" t="e">
        <f>VLOOKUP(Tabela1[[#This Row],[Nº]],Tabela13[#All],3,FALSE)</f>
        <v>#N/A</v>
      </c>
      <c r="C1583" s="2">
        <v>33</v>
      </c>
      <c r="D1583" s="2" t="s">
        <v>385</v>
      </c>
      <c r="E1583" s="2" t="s">
        <v>515</v>
      </c>
      <c r="F1583" s="3">
        <v>2327159.56</v>
      </c>
    </row>
    <row r="1584" spans="1:6" ht="30">
      <c r="A1584" s="2" t="s">
        <v>86</v>
      </c>
      <c r="B1584" s="2" t="e">
        <f>VLOOKUP(Tabela1[[#This Row],[Nº]],Tabela13[#All],3,FALSE)</f>
        <v>#N/A</v>
      </c>
      <c r="C1584" s="2">
        <v>33</v>
      </c>
      <c r="D1584" s="2" t="s">
        <v>385</v>
      </c>
      <c r="E1584" s="2" t="s">
        <v>516</v>
      </c>
      <c r="F1584" s="3">
        <v>794288.89</v>
      </c>
    </row>
    <row r="1585" spans="1:6" ht="30">
      <c r="A1585" s="2" t="s">
        <v>86</v>
      </c>
      <c r="B1585" s="2" t="e">
        <f>VLOOKUP(Tabela1[[#This Row],[Nº]],Tabela13[#All],3,FALSE)</f>
        <v>#N/A</v>
      </c>
      <c r="C1585" s="2">
        <v>33</v>
      </c>
      <c r="D1585" s="2" t="s">
        <v>385</v>
      </c>
      <c r="E1585" s="2" t="s">
        <v>517</v>
      </c>
      <c r="F1585" s="3">
        <v>2371694.75</v>
      </c>
    </row>
    <row r="1586" spans="1:6" ht="30">
      <c r="A1586" s="2" t="s">
        <v>86</v>
      </c>
      <c r="B1586" s="2" t="e">
        <f>VLOOKUP(Tabela1[[#This Row],[Nº]],Tabela13[#All],3,FALSE)</f>
        <v>#N/A</v>
      </c>
      <c r="C1586" s="2">
        <v>33</v>
      </c>
      <c r="D1586" s="2" t="s">
        <v>385</v>
      </c>
      <c r="E1586" s="2" t="s">
        <v>518</v>
      </c>
      <c r="F1586" s="3">
        <v>1592075.43</v>
      </c>
    </row>
    <row r="1587" spans="1:6" ht="30">
      <c r="A1587" s="2" t="s">
        <v>86</v>
      </c>
      <c r="B1587" s="2" t="e">
        <f>VLOOKUP(Tabela1[[#This Row],[Nº]],Tabela13[#All],3,FALSE)</f>
        <v>#N/A</v>
      </c>
      <c r="C1587" s="2">
        <v>33</v>
      </c>
      <c r="D1587" s="2" t="s">
        <v>385</v>
      </c>
      <c r="E1587" s="2" t="s">
        <v>519</v>
      </c>
      <c r="F1587" s="3">
        <v>5937214.21</v>
      </c>
    </row>
    <row r="1588" spans="1:6" ht="30">
      <c r="A1588" s="2" t="s">
        <v>86</v>
      </c>
      <c r="B1588" s="2" t="e">
        <f>VLOOKUP(Tabela1[[#This Row],[Nº]],Tabela13[#All],3,FALSE)</f>
        <v>#N/A</v>
      </c>
      <c r="C1588" s="2">
        <v>33</v>
      </c>
      <c r="D1588" s="2" t="s">
        <v>385</v>
      </c>
      <c r="E1588" s="2" t="s">
        <v>520</v>
      </c>
      <c r="F1588" s="3">
        <v>3734912.53</v>
      </c>
    </row>
    <row r="1589" spans="1:6" ht="30">
      <c r="A1589" s="2" t="s">
        <v>86</v>
      </c>
      <c r="B1589" s="2" t="e">
        <f>VLOOKUP(Tabela1[[#This Row],[Nº]],Tabela13[#All],3,FALSE)</f>
        <v>#N/A</v>
      </c>
      <c r="C1589" s="2">
        <v>33</v>
      </c>
      <c r="D1589" s="2" t="s">
        <v>385</v>
      </c>
      <c r="E1589" s="2" t="s">
        <v>521</v>
      </c>
      <c r="F1589" s="3">
        <v>147405.6</v>
      </c>
    </row>
    <row r="1590" spans="1:6" ht="30">
      <c r="A1590" s="2" t="s">
        <v>86</v>
      </c>
      <c r="B1590" s="2" t="e">
        <f>VLOOKUP(Tabela1[[#This Row],[Nº]],Tabela13[#All],3,FALSE)</f>
        <v>#N/A</v>
      </c>
      <c r="C1590" s="2">
        <v>33</v>
      </c>
      <c r="D1590" s="2" t="s">
        <v>385</v>
      </c>
      <c r="E1590" s="2" t="s">
        <v>522</v>
      </c>
      <c r="F1590" s="3">
        <v>619145</v>
      </c>
    </row>
    <row r="1591" spans="1:6" ht="30">
      <c r="A1591" s="2" t="s">
        <v>86</v>
      </c>
      <c r="B1591" s="2" t="e">
        <f>VLOOKUP(Tabela1[[#This Row],[Nº]],Tabela13[#All],3,FALSE)</f>
        <v>#N/A</v>
      </c>
      <c r="C1591" s="2">
        <v>33</v>
      </c>
      <c r="D1591" s="2" t="s">
        <v>385</v>
      </c>
      <c r="E1591" s="2" t="s">
        <v>523</v>
      </c>
      <c r="F1591" s="3">
        <v>1618939</v>
      </c>
    </row>
    <row r="1592" spans="1:6" ht="30">
      <c r="A1592" s="2" t="s">
        <v>86</v>
      </c>
      <c r="B1592" s="2" t="e">
        <f>VLOOKUP(Tabela1[[#This Row],[Nº]],Tabela13[#All],3,FALSE)</f>
        <v>#N/A</v>
      </c>
      <c r="C1592" s="2">
        <v>33</v>
      </c>
      <c r="D1592" s="2" t="s">
        <v>385</v>
      </c>
      <c r="E1592" s="2" t="s">
        <v>524</v>
      </c>
      <c r="F1592" s="3">
        <v>4439707.5599999996</v>
      </c>
    </row>
    <row r="1593" spans="1:6" ht="30">
      <c r="A1593" s="2" t="s">
        <v>86</v>
      </c>
      <c r="B1593" s="2" t="e">
        <f>VLOOKUP(Tabela1[[#This Row],[Nº]],Tabela13[#All],3,FALSE)</f>
        <v>#N/A</v>
      </c>
      <c r="C1593" s="2">
        <v>33</v>
      </c>
      <c r="D1593" s="2" t="s">
        <v>385</v>
      </c>
      <c r="E1593" s="2" t="s">
        <v>525</v>
      </c>
      <c r="F1593" s="3">
        <v>0</v>
      </c>
    </row>
    <row r="1594" spans="1:6" ht="30">
      <c r="A1594" s="2" t="s">
        <v>86</v>
      </c>
      <c r="B1594" s="2" t="e">
        <f>VLOOKUP(Tabela1[[#This Row],[Nº]],Tabela13[#All],3,FALSE)</f>
        <v>#N/A</v>
      </c>
      <c r="C1594" s="2">
        <v>33</v>
      </c>
      <c r="D1594" s="2" t="s">
        <v>385</v>
      </c>
      <c r="E1594" s="2" t="s">
        <v>526</v>
      </c>
      <c r="F1594" s="3">
        <v>5049848.93</v>
      </c>
    </row>
    <row r="1595" spans="1:6" ht="30">
      <c r="A1595" s="2" t="s">
        <v>86</v>
      </c>
      <c r="B1595" s="2" t="e">
        <f>VLOOKUP(Tabela1[[#This Row],[Nº]],Tabela13[#All],3,FALSE)</f>
        <v>#N/A</v>
      </c>
      <c r="C1595" s="2">
        <v>33</v>
      </c>
      <c r="D1595" s="2" t="s">
        <v>385</v>
      </c>
      <c r="E1595" s="2" t="s">
        <v>527</v>
      </c>
      <c r="F1595" s="3">
        <v>3774514.05</v>
      </c>
    </row>
    <row r="1596" spans="1:6" ht="30">
      <c r="A1596" s="2" t="s">
        <v>86</v>
      </c>
      <c r="B1596" s="2" t="e">
        <f>VLOOKUP(Tabela1[[#This Row],[Nº]],Tabela13[#All],3,FALSE)</f>
        <v>#N/A</v>
      </c>
      <c r="C1596" s="2">
        <v>33</v>
      </c>
      <c r="D1596" s="2" t="s">
        <v>385</v>
      </c>
      <c r="E1596" s="2" t="s">
        <v>528</v>
      </c>
      <c r="F1596" s="3">
        <v>266094.2</v>
      </c>
    </row>
    <row r="1597" spans="1:6" ht="30">
      <c r="A1597" s="2" t="s">
        <v>86</v>
      </c>
      <c r="B1597" s="2" t="e">
        <f>VLOOKUP(Tabela1[[#This Row],[Nº]],Tabela13[#All],3,FALSE)</f>
        <v>#N/A</v>
      </c>
      <c r="C1597" s="2">
        <v>33</v>
      </c>
      <c r="D1597" s="2" t="s">
        <v>385</v>
      </c>
      <c r="E1597" s="2" t="s">
        <v>529</v>
      </c>
      <c r="F1597" s="3">
        <v>2181335.98</v>
      </c>
    </row>
    <row r="1598" spans="1:6" ht="30">
      <c r="A1598" s="2" t="s">
        <v>86</v>
      </c>
      <c r="B1598" s="2" t="e">
        <f>VLOOKUP(Tabela1[[#This Row],[Nº]],Tabela13[#All],3,FALSE)</f>
        <v>#N/A</v>
      </c>
      <c r="C1598" s="2">
        <v>33</v>
      </c>
      <c r="D1598" s="2" t="s">
        <v>385</v>
      </c>
      <c r="E1598" s="2" t="s">
        <v>530</v>
      </c>
      <c r="F1598" s="3">
        <v>918998.14</v>
      </c>
    </row>
    <row r="1599" spans="1:6" ht="30">
      <c r="A1599" s="2" t="s">
        <v>86</v>
      </c>
      <c r="B1599" s="2" t="e">
        <f>VLOOKUP(Tabela1[[#This Row],[Nº]],Tabela13[#All],3,FALSE)</f>
        <v>#N/A</v>
      </c>
      <c r="C1599" s="2">
        <v>33</v>
      </c>
      <c r="D1599" s="2" t="s">
        <v>385</v>
      </c>
      <c r="E1599" s="2" t="s">
        <v>531</v>
      </c>
      <c r="F1599" s="3">
        <v>83832</v>
      </c>
    </row>
    <row r="1600" spans="1:6" ht="30">
      <c r="A1600" s="2" t="s">
        <v>86</v>
      </c>
      <c r="B1600" s="2" t="e">
        <f>VLOOKUP(Tabela1[[#This Row],[Nº]],Tabela13[#All],3,FALSE)</f>
        <v>#N/A</v>
      </c>
      <c r="C1600" s="2">
        <v>33</v>
      </c>
      <c r="D1600" s="2" t="s">
        <v>385</v>
      </c>
      <c r="E1600" s="2" t="s">
        <v>532</v>
      </c>
      <c r="F1600" s="3">
        <v>1503971.68</v>
      </c>
    </row>
    <row r="1601" spans="1:6" ht="30">
      <c r="A1601" s="2" t="s">
        <v>86</v>
      </c>
      <c r="B1601" s="2" t="e">
        <f>VLOOKUP(Tabela1[[#This Row],[Nº]],Tabela13[#All],3,FALSE)</f>
        <v>#N/A</v>
      </c>
      <c r="C1601" s="2">
        <v>33</v>
      </c>
      <c r="D1601" s="2" t="s">
        <v>385</v>
      </c>
      <c r="E1601" s="2" t="s">
        <v>533</v>
      </c>
      <c r="F1601" s="3">
        <v>3526162.7</v>
      </c>
    </row>
    <row r="1602" spans="1:6" ht="30">
      <c r="A1602" s="2" t="s">
        <v>86</v>
      </c>
      <c r="B1602" s="2" t="e">
        <f>VLOOKUP(Tabela1[[#This Row],[Nº]],Tabela13[#All],3,FALSE)</f>
        <v>#N/A</v>
      </c>
      <c r="C1602" s="2">
        <v>33</v>
      </c>
      <c r="D1602" s="2" t="s">
        <v>385</v>
      </c>
      <c r="E1602" s="2" t="s">
        <v>534</v>
      </c>
      <c r="F1602" s="3">
        <v>3244865.96</v>
      </c>
    </row>
    <row r="1603" spans="1:6" ht="30">
      <c r="A1603" s="2" t="s">
        <v>86</v>
      </c>
      <c r="B1603" s="2" t="e">
        <f>VLOOKUP(Tabela1[[#This Row],[Nº]],Tabela13[#All],3,FALSE)</f>
        <v>#N/A</v>
      </c>
      <c r="C1603" s="2">
        <v>33</v>
      </c>
      <c r="D1603" s="2" t="s">
        <v>385</v>
      </c>
      <c r="E1603" s="2" t="s">
        <v>535</v>
      </c>
      <c r="F1603" s="3">
        <v>1196469.96</v>
      </c>
    </row>
    <row r="1604" spans="1:6" ht="30">
      <c r="A1604" s="2" t="s">
        <v>86</v>
      </c>
      <c r="B1604" s="2" t="e">
        <f>VLOOKUP(Tabela1[[#This Row],[Nº]],Tabela13[#All],3,FALSE)</f>
        <v>#N/A</v>
      </c>
      <c r="C1604" s="2">
        <v>33</v>
      </c>
      <c r="D1604" s="2" t="s">
        <v>385</v>
      </c>
      <c r="E1604" s="2" t="s">
        <v>536</v>
      </c>
      <c r="F1604" s="3">
        <v>4050145.73</v>
      </c>
    </row>
    <row r="1605" spans="1:6" ht="30">
      <c r="A1605" s="2" t="s">
        <v>86</v>
      </c>
      <c r="B1605" s="2" t="e">
        <f>VLOOKUP(Tabela1[[#This Row],[Nº]],Tabela13[#All],3,FALSE)</f>
        <v>#N/A</v>
      </c>
      <c r="C1605" s="2">
        <v>33</v>
      </c>
      <c r="D1605" s="2" t="s">
        <v>385</v>
      </c>
      <c r="E1605" s="2" t="s">
        <v>537</v>
      </c>
      <c r="F1605" s="3">
        <v>7560432.8499999996</v>
      </c>
    </row>
    <row r="1606" spans="1:6" ht="30">
      <c r="A1606" s="2" t="s">
        <v>86</v>
      </c>
      <c r="B1606" s="2" t="e">
        <f>VLOOKUP(Tabela1[[#This Row],[Nº]],Tabela13[#All],3,FALSE)</f>
        <v>#N/A</v>
      </c>
      <c r="C1606" s="2">
        <v>33</v>
      </c>
      <c r="D1606" s="2" t="s">
        <v>385</v>
      </c>
      <c r="E1606" s="2" t="s">
        <v>538</v>
      </c>
      <c r="F1606" s="3">
        <v>444259.74</v>
      </c>
    </row>
    <row r="1607" spans="1:6" ht="30">
      <c r="A1607" s="2" t="s">
        <v>86</v>
      </c>
      <c r="B1607" s="2" t="e">
        <f>VLOOKUP(Tabela1[[#This Row],[Nº]],Tabela13[#All],3,FALSE)</f>
        <v>#N/A</v>
      </c>
      <c r="C1607" s="2">
        <v>33</v>
      </c>
      <c r="D1607" s="2" t="s">
        <v>385</v>
      </c>
      <c r="E1607" s="2" t="s">
        <v>539</v>
      </c>
      <c r="F1607" s="3">
        <v>1672021.24</v>
      </c>
    </row>
    <row r="1608" spans="1:6" ht="30">
      <c r="A1608" s="2" t="s">
        <v>86</v>
      </c>
      <c r="B1608" s="2" t="e">
        <f>VLOOKUP(Tabela1[[#This Row],[Nº]],Tabela13[#All],3,FALSE)</f>
        <v>#N/A</v>
      </c>
      <c r="C1608" s="2">
        <v>33</v>
      </c>
      <c r="D1608" s="2" t="s">
        <v>385</v>
      </c>
      <c r="E1608" s="2" t="s">
        <v>540</v>
      </c>
      <c r="F1608" s="3">
        <v>50747.09</v>
      </c>
    </row>
    <row r="1609" spans="1:6" ht="30">
      <c r="A1609" s="2" t="s">
        <v>86</v>
      </c>
      <c r="B1609" s="2" t="e">
        <f>VLOOKUP(Tabela1[[#This Row],[Nº]],Tabela13[#All],3,FALSE)</f>
        <v>#N/A</v>
      </c>
      <c r="C1609" s="2">
        <v>33</v>
      </c>
      <c r="D1609" s="2" t="s">
        <v>385</v>
      </c>
      <c r="E1609" s="2" t="s">
        <v>541</v>
      </c>
      <c r="F1609" s="3">
        <v>24000</v>
      </c>
    </row>
    <row r="1610" spans="1:6" ht="30">
      <c r="A1610" s="2" t="s">
        <v>86</v>
      </c>
      <c r="B1610" s="2" t="e">
        <f>VLOOKUP(Tabela1[[#This Row],[Nº]],Tabela13[#All],3,FALSE)</f>
        <v>#N/A</v>
      </c>
      <c r="C1610" s="2">
        <v>33</v>
      </c>
      <c r="D1610" s="2" t="s">
        <v>385</v>
      </c>
      <c r="E1610" s="2" t="s">
        <v>542</v>
      </c>
      <c r="F1610" s="3">
        <v>2730811.73</v>
      </c>
    </row>
    <row r="1611" spans="1:6" ht="30">
      <c r="A1611" s="2" t="s">
        <v>86</v>
      </c>
      <c r="B1611" s="2" t="e">
        <f>VLOOKUP(Tabela1[[#This Row],[Nº]],Tabela13[#All],3,FALSE)</f>
        <v>#N/A</v>
      </c>
      <c r="C1611" s="2">
        <v>33</v>
      </c>
      <c r="D1611" s="2" t="s">
        <v>385</v>
      </c>
      <c r="E1611" s="2" t="s">
        <v>543</v>
      </c>
      <c r="F1611" s="3">
        <v>909359.54</v>
      </c>
    </row>
    <row r="1612" spans="1:6" ht="30">
      <c r="A1612" s="2" t="s">
        <v>86</v>
      </c>
      <c r="B1612" s="2" t="e">
        <f>VLOOKUP(Tabela1[[#This Row],[Nº]],Tabela13[#All],3,FALSE)</f>
        <v>#N/A</v>
      </c>
      <c r="C1612" s="2">
        <v>33</v>
      </c>
      <c r="D1612" s="2" t="s">
        <v>385</v>
      </c>
      <c r="E1612" s="2" t="s">
        <v>544</v>
      </c>
      <c r="F1612" s="3">
        <v>0</v>
      </c>
    </row>
    <row r="1613" spans="1:6" ht="30">
      <c r="A1613" s="2" t="s">
        <v>86</v>
      </c>
      <c r="B1613" s="2" t="e">
        <f>VLOOKUP(Tabela1[[#This Row],[Nº]],Tabela13[#All],3,FALSE)</f>
        <v>#N/A</v>
      </c>
      <c r="C1613" s="2">
        <v>33</v>
      </c>
      <c r="D1613" s="2" t="s">
        <v>385</v>
      </c>
      <c r="E1613" s="2" t="s">
        <v>545</v>
      </c>
      <c r="F1613" s="3">
        <v>779696.4</v>
      </c>
    </row>
    <row r="1614" spans="1:6" ht="30">
      <c r="A1614" s="2" t="s">
        <v>86</v>
      </c>
      <c r="B1614" s="2" t="e">
        <f>VLOOKUP(Tabela1[[#This Row],[Nº]],Tabela13[#All],3,FALSE)</f>
        <v>#N/A</v>
      </c>
      <c r="C1614" s="2">
        <v>33</v>
      </c>
      <c r="D1614" s="2" t="s">
        <v>385</v>
      </c>
      <c r="E1614" s="2" t="s">
        <v>546</v>
      </c>
      <c r="F1614" s="3">
        <v>7735145.0099999998</v>
      </c>
    </row>
    <row r="1615" spans="1:6" ht="30">
      <c r="A1615" s="2" t="s">
        <v>86</v>
      </c>
      <c r="B1615" s="2" t="e">
        <f>VLOOKUP(Tabela1[[#This Row],[Nº]],Tabela13[#All],3,FALSE)</f>
        <v>#N/A</v>
      </c>
      <c r="C1615" s="2">
        <v>33</v>
      </c>
      <c r="D1615" s="2" t="s">
        <v>385</v>
      </c>
      <c r="E1615" s="2" t="s">
        <v>547</v>
      </c>
      <c r="F1615" s="3">
        <v>0</v>
      </c>
    </row>
    <row r="1616" spans="1:6" ht="30">
      <c r="A1616" s="2" t="s">
        <v>86</v>
      </c>
      <c r="B1616" s="2" t="e">
        <f>VLOOKUP(Tabela1[[#This Row],[Nº]],Tabela13[#All],3,FALSE)</f>
        <v>#N/A</v>
      </c>
      <c r="C1616" s="2">
        <v>33</v>
      </c>
      <c r="D1616" s="2" t="s">
        <v>385</v>
      </c>
      <c r="E1616" s="2" t="s">
        <v>548</v>
      </c>
      <c r="F1616" s="3">
        <v>4704773.51</v>
      </c>
    </row>
    <row r="1617" spans="1:6" ht="30">
      <c r="A1617" s="2" t="s">
        <v>86</v>
      </c>
      <c r="B1617" s="2" t="e">
        <f>VLOOKUP(Tabela1[[#This Row],[Nº]],Tabela13[#All],3,FALSE)</f>
        <v>#N/A</v>
      </c>
      <c r="C1617" s="2">
        <v>33</v>
      </c>
      <c r="D1617" s="2" t="s">
        <v>385</v>
      </c>
      <c r="E1617" s="2" t="s">
        <v>549</v>
      </c>
      <c r="F1617" s="3">
        <v>238030.78</v>
      </c>
    </row>
    <row r="1618" spans="1:6" ht="30">
      <c r="A1618" s="2" t="s">
        <v>86</v>
      </c>
      <c r="B1618" s="2" t="e">
        <f>VLOOKUP(Tabela1[[#This Row],[Nº]],Tabela13[#All],3,FALSE)</f>
        <v>#N/A</v>
      </c>
      <c r="C1618" s="2">
        <v>33</v>
      </c>
      <c r="D1618" s="2" t="s">
        <v>385</v>
      </c>
      <c r="E1618" s="2" t="s">
        <v>550</v>
      </c>
      <c r="F1618" s="3">
        <v>103912</v>
      </c>
    </row>
    <row r="1619" spans="1:6" ht="30">
      <c r="A1619" s="2" t="s">
        <v>86</v>
      </c>
      <c r="B1619" s="2" t="e">
        <f>VLOOKUP(Tabela1[[#This Row],[Nº]],Tabela13[#All],3,FALSE)</f>
        <v>#N/A</v>
      </c>
      <c r="C1619" s="2">
        <v>33</v>
      </c>
      <c r="D1619" s="2" t="s">
        <v>385</v>
      </c>
      <c r="E1619" s="2" t="s">
        <v>551</v>
      </c>
      <c r="F1619" s="3">
        <v>3046421.17</v>
      </c>
    </row>
    <row r="1620" spans="1:6" ht="30">
      <c r="A1620" s="2" t="s">
        <v>86</v>
      </c>
      <c r="B1620" s="2" t="e">
        <f>VLOOKUP(Tabela1[[#This Row],[Nº]],Tabela13[#All],3,FALSE)</f>
        <v>#N/A</v>
      </c>
      <c r="C1620" s="2">
        <v>33</v>
      </c>
      <c r="D1620" s="2" t="s">
        <v>385</v>
      </c>
      <c r="E1620" s="2" t="s">
        <v>552</v>
      </c>
      <c r="F1620" s="3">
        <v>41335.620000000003</v>
      </c>
    </row>
    <row r="1621" spans="1:6" ht="30">
      <c r="A1621" s="2" t="s">
        <v>86</v>
      </c>
      <c r="B1621" s="2" t="e">
        <f>VLOOKUP(Tabela1[[#This Row],[Nº]],Tabela13[#All],3,FALSE)</f>
        <v>#N/A</v>
      </c>
      <c r="C1621" s="2">
        <v>33</v>
      </c>
      <c r="D1621" s="2" t="s">
        <v>385</v>
      </c>
      <c r="E1621" s="2" t="s">
        <v>553</v>
      </c>
      <c r="F1621" s="3">
        <v>5241530.25</v>
      </c>
    </row>
    <row r="1622" spans="1:6" ht="30">
      <c r="A1622" s="2" t="s">
        <v>86</v>
      </c>
      <c r="B1622" s="2" t="e">
        <f>VLOOKUP(Tabela1[[#This Row],[Nº]],Tabela13[#All],3,FALSE)</f>
        <v>#N/A</v>
      </c>
      <c r="C1622" s="2">
        <v>33</v>
      </c>
      <c r="D1622" s="2" t="s">
        <v>385</v>
      </c>
      <c r="E1622" s="2" t="s">
        <v>554</v>
      </c>
      <c r="F1622" s="3">
        <v>3756504.92</v>
      </c>
    </row>
    <row r="1623" spans="1:6" ht="30">
      <c r="A1623" s="2" t="s">
        <v>86</v>
      </c>
      <c r="B1623" s="2" t="e">
        <f>VLOOKUP(Tabela1[[#This Row],[Nº]],Tabela13[#All],3,FALSE)</f>
        <v>#N/A</v>
      </c>
      <c r="C1623" s="2">
        <v>33</v>
      </c>
      <c r="D1623" s="2" t="s">
        <v>385</v>
      </c>
      <c r="E1623" s="2" t="s">
        <v>555</v>
      </c>
      <c r="F1623" s="3">
        <v>152655.24</v>
      </c>
    </row>
    <row r="1624" spans="1:6" ht="30">
      <c r="A1624" s="2" t="s">
        <v>86</v>
      </c>
      <c r="B1624" s="2" t="e">
        <f>VLOOKUP(Tabela1[[#This Row],[Nº]],Tabela13[#All],3,FALSE)</f>
        <v>#N/A</v>
      </c>
      <c r="C1624" s="2">
        <v>33</v>
      </c>
      <c r="D1624" s="2" t="s">
        <v>385</v>
      </c>
      <c r="E1624" s="2" t="s">
        <v>556</v>
      </c>
      <c r="F1624" s="3">
        <v>0</v>
      </c>
    </row>
    <row r="1625" spans="1:6" ht="30">
      <c r="A1625" s="2" t="s">
        <v>86</v>
      </c>
      <c r="B1625" s="2" t="e">
        <f>VLOOKUP(Tabela1[[#This Row],[Nº]],Tabela13[#All],3,FALSE)</f>
        <v>#N/A</v>
      </c>
      <c r="C1625" s="2">
        <v>33</v>
      </c>
      <c r="D1625" s="2" t="s">
        <v>385</v>
      </c>
      <c r="E1625" s="2" t="s">
        <v>557</v>
      </c>
      <c r="F1625" s="3">
        <v>3280404.69</v>
      </c>
    </row>
    <row r="1626" spans="1:6" ht="30">
      <c r="A1626" s="2" t="s">
        <v>86</v>
      </c>
      <c r="B1626" s="2" t="e">
        <f>VLOOKUP(Tabela1[[#This Row],[Nº]],Tabela13[#All],3,FALSE)</f>
        <v>#N/A</v>
      </c>
      <c r="C1626" s="2">
        <v>33</v>
      </c>
      <c r="D1626" s="2" t="s">
        <v>385</v>
      </c>
      <c r="E1626" s="2" t="s">
        <v>558</v>
      </c>
      <c r="F1626" s="3">
        <v>2851005.38</v>
      </c>
    </row>
    <row r="1627" spans="1:6" ht="30">
      <c r="A1627" s="2" t="s">
        <v>86</v>
      </c>
      <c r="B1627" s="2" t="e">
        <f>VLOOKUP(Tabela1[[#This Row],[Nº]],Tabela13[#All],3,FALSE)</f>
        <v>#N/A</v>
      </c>
      <c r="C1627" s="2">
        <v>33</v>
      </c>
      <c r="D1627" s="2" t="s">
        <v>385</v>
      </c>
      <c r="E1627" s="2" t="s">
        <v>559</v>
      </c>
      <c r="F1627" s="3">
        <v>4159384.97</v>
      </c>
    </row>
    <row r="1628" spans="1:6" ht="30">
      <c r="A1628" s="2" t="s">
        <v>86</v>
      </c>
      <c r="B1628" s="2" t="e">
        <f>VLOOKUP(Tabela1[[#This Row],[Nº]],Tabela13[#All],3,FALSE)</f>
        <v>#N/A</v>
      </c>
      <c r="C1628" s="2">
        <v>33</v>
      </c>
      <c r="D1628" s="2" t="s">
        <v>385</v>
      </c>
      <c r="E1628" s="2" t="s">
        <v>560</v>
      </c>
      <c r="F1628" s="3">
        <v>4028651.32</v>
      </c>
    </row>
    <row r="1629" spans="1:6" ht="30">
      <c r="A1629" s="2" t="s">
        <v>86</v>
      </c>
      <c r="B1629" s="2" t="e">
        <f>VLOOKUP(Tabela1[[#This Row],[Nº]],Tabela13[#All],3,FALSE)</f>
        <v>#N/A</v>
      </c>
      <c r="C1629" s="2">
        <v>33</v>
      </c>
      <c r="D1629" s="2" t="s">
        <v>385</v>
      </c>
      <c r="E1629" s="2" t="s">
        <v>561</v>
      </c>
      <c r="F1629" s="3">
        <v>171761.9</v>
      </c>
    </row>
    <row r="1630" spans="1:6" ht="30">
      <c r="A1630" s="2" t="s">
        <v>86</v>
      </c>
      <c r="B1630" s="2" t="e">
        <f>VLOOKUP(Tabela1[[#This Row],[Nº]],Tabela13[#All],3,FALSE)</f>
        <v>#N/A</v>
      </c>
      <c r="C1630" s="2">
        <v>33</v>
      </c>
      <c r="D1630" s="2" t="s">
        <v>385</v>
      </c>
      <c r="E1630" s="2" t="s">
        <v>562</v>
      </c>
      <c r="F1630" s="3">
        <v>339610.83</v>
      </c>
    </row>
    <row r="1631" spans="1:6" ht="30">
      <c r="A1631" s="2" t="s">
        <v>86</v>
      </c>
      <c r="B1631" s="2" t="e">
        <f>VLOOKUP(Tabela1[[#This Row],[Nº]],Tabela13[#All],3,FALSE)</f>
        <v>#N/A</v>
      </c>
      <c r="C1631" s="2">
        <v>33</v>
      </c>
      <c r="D1631" s="2" t="s">
        <v>385</v>
      </c>
      <c r="E1631" s="2" t="s">
        <v>563</v>
      </c>
      <c r="F1631" s="3">
        <v>3848073.26</v>
      </c>
    </row>
    <row r="1632" spans="1:6" ht="30">
      <c r="A1632" s="2" t="s">
        <v>86</v>
      </c>
      <c r="B1632" s="2" t="e">
        <f>VLOOKUP(Tabela1[[#This Row],[Nº]],Tabela13[#All],3,FALSE)</f>
        <v>#N/A</v>
      </c>
      <c r="C1632" s="2">
        <v>33</v>
      </c>
      <c r="D1632" s="2" t="s">
        <v>385</v>
      </c>
      <c r="E1632" s="2" t="s">
        <v>564</v>
      </c>
      <c r="F1632" s="3">
        <v>1515550.45</v>
      </c>
    </row>
    <row r="1633" spans="1:6" ht="30">
      <c r="A1633" s="2" t="s">
        <v>86</v>
      </c>
      <c r="B1633" s="2" t="e">
        <f>VLOOKUP(Tabela1[[#This Row],[Nº]],Tabela13[#All],3,FALSE)</f>
        <v>#N/A</v>
      </c>
      <c r="C1633" s="2">
        <v>33</v>
      </c>
      <c r="D1633" s="2" t="s">
        <v>385</v>
      </c>
      <c r="E1633" s="2" t="s">
        <v>565</v>
      </c>
      <c r="F1633" s="3">
        <v>50067</v>
      </c>
    </row>
    <row r="1634" spans="1:6" ht="30">
      <c r="A1634" s="2" t="s">
        <v>86</v>
      </c>
      <c r="B1634" s="2" t="e">
        <f>VLOOKUP(Tabela1[[#This Row],[Nº]],Tabela13[#All],3,FALSE)</f>
        <v>#N/A</v>
      </c>
      <c r="C1634" s="2">
        <v>33</v>
      </c>
      <c r="D1634" s="2" t="s">
        <v>385</v>
      </c>
      <c r="E1634" s="2" t="s">
        <v>566</v>
      </c>
      <c r="F1634" s="3">
        <v>6975381.7800000003</v>
      </c>
    </row>
    <row r="1635" spans="1:6" ht="30">
      <c r="A1635" s="2" t="s">
        <v>86</v>
      </c>
      <c r="B1635" s="2" t="e">
        <f>VLOOKUP(Tabela1[[#This Row],[Nº]],Tabela13[#All],3,FALSE)</f>
        <v>#N/A</v>
      </c>
      <c r="C1635" s="2">
        <v>33</v>
      </c>
      <c r="D1635" s="2" t="s">
        <v>385</v>
      </c>
      <c r="E1635" s="2" t="s">
        <v>567</v>
      </c>
      <c r="F1635" s="3">
        <v>3315603.07</v>
      </c>
    </row>
    <row r="1636" spans="1:6" ht="30">
      <c r="A1636" s="2" t="s">
        <v>86</v>
      </c>
      <c r="B1636" s="2" t="e">
        <f>VLOOKUP(Tabela1[[#This Row],[Nº]],Tabela13[#All],3,FALSE)</f>
        <v>#N/A</v>
      </c>
      <c r="C1636" s="2">
        <v>33</v>
      </c>
      <c r="D1636" s="2" t="s">
        <v>385</v>
      </c>
      <c r="E1636" s="2" t="s">
        <v>568</v>
      </c>
      <c r="F1636" s="3">
        <v>7178</v>
      </c>
    </row>
    <row r="1637" spans="1:6" ht="30">
      <c r="A1637" s="2" t="s">
        <v>86</v>
      </c>
      <c r="B1637" s="2" t="e">
        <f>VLOOKUP(Tabela1[[#This Row],[Nº]],Tabela13[#All],3,FALSE)</f>
        <v>#N/A</v>
      </c>
      <c r="C1637" s="2">
        <v>33</v>
      </c>
      <c r="D1637" s="2" t="s">
        <v>385</v>
      </c>
      <c r="E1637" s="2" t="s">
        <v>569</v>
      </c>
      <c r="F1637" s="3">
        <v>0</v>
      </c>
    </row>
    <row r="1638" spans="1:6" ht="30">
      <c r="A1638" s="2" t="s">
        <v>86</v>
      </c>
      <c r="B1638" s="2" t="e">
        <f>VLOOKUP(Tabela1[[#This Row],[Nº]],Tabela13[#All],3,FALSE)</f>
        <v>#N/A</v>
      </c>
      <c r="C1638" s="2">
        <v>33</v>
      </c>
      <c r="D1638" s="2" t="s">
        <v>385</v>
      </c>
      <c r="E1638" s="2" t="s">
        <v>570</v>
      </c>
      <c r="F1638" s="3">
        <v>48996</v>
      </c>
    </row>
    <row r="1639" spans="1:6" ht="30">
      <c r="A1639" s="2" t="s">
        <v>86</v>
      </c>
      <c r="B1639" s="2" t="e">
        <f>VLOOKUP(Tabela1[[#This Row],[Nº]],Tabela13[#All],3,FALSE)</f>
        <v>#N/A</v>
      </c>
      <c r="C1639" s="2">
        <v>33</v>
      </c>
      <c r="D1639" s="2" t="s">
        <v>385</v>
      </c>
      <c r="E1639" s="2" t="s">
        <v>571</v>
      </c>
      <c r="F1639" s="3">
        <v>1972514.76</v>
      </c>
    </row>
    <row r="1640" spans="1:6" ht="30">
      <c r="A1640" s="2" t="s">
        <v>86</v>
      </c>
      <c r="B1640" s="2" t="e">
        <f>VLOOKUP(Tabela1[[#This Row],[Nº]],Tabela13[#All],3,FALSE)</f>
        <v>#N/A</v>
      </c>
      <c r="C1640" s="2">
        <v>33</v>
      </c>
      <c r="D1640" s="2" t="s">
        <v>385</v>
      </c>
      <c r="E1640" s="2" t="s">
        <v>572</v>
      </c>
      <c r="F1640" s="3">
        <v>1540248.65</v>
      </c>
    </row>
    <row r="1641" spans="1:6" ht="30">
      <c r="A1641" s="2" t="s">
        <v>86</v>
      </c>
      <c r="B1641" s="2" t="e">
        <f>VLOOKUP(Tabela1[[#This Row],[Nº]],Tabela13[#All],3,FALSE)</f>
        <v>#N/A</v>
      </c>
      <c r="C1641" s="2">
        <v>33</v>
      </c>
      <c r="D1641" s="2" t="s">
        <v>385</v>
      </c>
      <c r="E1641" s="2" t="s">
        <v>573</v>
      </c>
      <c r="F1641" s="3">
        <v>89740</v>
      </c>
    </row>
    <row r="1642" spans="1:6" ht="30">
      <c r="A1642" s="2" t="s">
        <v>86</v>
      </c>
      <c r="B1642" s="2" t="e">
        <f>VLOOKUP(Tabela1[[#This Row],[Nº]],Tabela13[#All],3,FALSE)</f>
        <v>#N/A</v>
      </c>
      <c r="C1642" s="2">
        <v>33</v>
      </c>
      <c r="D1642" s="2" t="s">
        <v>385</v>
      </c>
      <c r="E1642" s="2" t="s">
        <v>574</v>
      </c>
      <c r="F1642" s="3">
        <v>23437.5</v>
      </c>
    </row>
    <row r="1643" spans="1:6" ht="30">
      <c r="A1643" s="2" t="s">
        <v>86</v>
      </c>
      <c r="B1643" s="2" t="e">
        <f>VLOOKUP(Tabela1[[#This Row],[Nº]],Tabela13[#All],3,FALSE)</f>
        <v>#N/A</v>
      </c>
      <c r="C1643" s="2">
        <v>33</v>
      </c>
      <c r="D1643" s="2" t="s">
        <v>385</v>
      </c>
      <c r="E1643" s="2" t="s">
        <v>575</v>
      </c>
      <c r="F1643" s="3">
        <v>564300.92000000004</v>
      </c>
    </row>
    <row r="1644" spans="1:6" ht="30">
      <c r="A1644" s="2" t="s">
        <v>86</v>
      </c>
      <c r="B1644" s="2" t="e">
        <f>VLOOKUP(Tabela1[[#This Row],[Nº]],Tabela13[#All],3,FALSE)</f>
        <v>#N/A</v>
      </c>
      <c r="C1644" s="2">
        <v>33</v>
      </c>
      <c r="D1644" s="2" t="s">
        <v>385</v>
      </c>
      <c r="E1644" s="2" t="s">
        <v>576</v>
      </c>
      <c r="F1644" s="3">
        <v>9008579.0299999993</v>
      </c>
    </row>
    <row r="1645" spans="1:6" ht="30">
      <c r="A1645" s="2" t="s">
        <v>86</v>
      </c>
      <c r="B1645" s="2" t="e">
        <f>VLOOKUP(Tabela1[[#This Row],[Nº]],Tabela13[#All],3,FALSE)</f>
        <v>#N/A</v>
      </c>
      <c r="C1645" s="2">
        <v>33</v>
      </c>
      <c r="D1645" s="2" t="s">
        <v>385</v>
      </c>
      <c r="E1645" s="2" t="s">
        <v>577</v>
      </c>
      <c r="F1645" s="3">
        <v>146870.62</v>
      </c>
    </row>
    <row r="1646" spans="1:6" ht="30">
      <c r="A1646" s="2" t="s">
        <v>86</v>
      </c>
      <c r="B1646" s="2" t="e">
        <f>VLOOKUP(Tabela1[[#This Row],[Nº]],Tabela13[#All],3,FALSE)</f>
        <v>#N/A</v>
      </c>
      <c r="C1646" s="2">
        <v>33</v>
      </c>
      <c r="D1646" s="2" t="s">
        <v>385</v>
      </c>
      <c r="E1646" s="2" t="s">
        <v>578</v>
      </c>
      <c r="F1646" s="3">
        <v>562657.28000000003</v>
      </c>
    </row>
    <row r="1647" spans="1:6" ht="30">
      <c r="A1647" s="2" t="s">
        <v>86</v>
      </c>
      <c r="B1647" s="2" t="e">
        <f>VLOOKUP(Tabela1[[#This Row],[Nº]],Tabela13[#All],3,FALSE)</f>
        <v>#N/A</v>
      </c>
      <c r="C1647" s="2">
        <v>33</v>
      </c>
      <c r="D1647" s="2" t="s">
        <v>385</v>
      </c>
      <c r="E1647" s="2" t="s">
        <v>579</v>
      </c>
      <c r="F1647" s="3">
        <v>108017</v>
      </c>
    </row>
    <row r="1648" spans="1:6" ht="30">
      <c r="A1648" s="2" t="s">
        <v>86</v>
      </c>
      <c r="B1648" s="2" t="e">
        <f>VLOOKUP(Tabela1[[#This Row],[Nº]],Tabela13[#All],3,FALSE)</f>
        <v>#N/A</v>
      </c>
      <c r="C1648" s="2">
        <v>33</v>
      </c>
      <c r="D1648" s="2" t="s">
        <v>385</v>
      </c>
      <c r="E1648" s="2" t="s">
        <v>580</v>
      </c>
      <c r="F1648" s="3">
        <v>2990111.59</v>
      </c>
    </row>
    <row r="1649" spans="1:6" ht="30">
      <c r="A1649" s="2" t="s">
        <v>86</v>
      </c>
      <c r="B1649" s="2" t="e">
        <f>VLOOKUP(Tabela1[[#This Row],[Nº]],Tabela13[#All],3,FALSE)</f>
        <v>#N/A</v>
      </c>
      <c r="C1649" s="2">
        <v>33</v>
      </c>
      <c r="D1649" s="2" t="s">
        <v>385</v>
      </c>
      <c r="E1649" s="2" t="s">
        <v>581</v>
      </c>
      <c r="F1649" s="3">
        <v>3352799.04</v>
      </c>
    </row>
    <row r="1650" spans="1:6" ht="30">
      <c r="A1650" s="2" t="s">
        <v>86</v>
      </c>
      <c r="B1650" s="2" t="e">
        <f>VLOOKUP(Tabela1[[#This Row],[Nº]],Tabela13[#All],3,FALSE)</f>
        <v>#N/A</v>
      </c>
      <c r="C1650" s="2">
        <v>33</v>
      </c>
      <c r="D1650" s="2" t="s">
        <v>385</v>
      </c>
      <c r="E1650" s="2" t="s">
        <v>582</v>
      </c>
      <c r="F1650" s="3">
        <v>1603248.52</v>
      </c>
    </row>
    <row r="1651" spans="1:6" ht="30">
      <c r="A1651" s="2" t="s">
        <v>86</v>
      </c>
      <c r="B1651" s="2" t="e">
        <f>VLOOKUP(Tabela1[[#This Row],[Nº]],Tabela13[#All],3,FALSE)</f>
        <v>#N/A</v>
      </c>
      <c r="C1651" s="2">
        <v>33</v>
      </c>
      <c r="D1651" s="2" t="s">
        <v>385</v>
      </c>
      <c r="E1651" s="2" t="s">
        <v>583</v>
      </c>
      <c r="F1651" s="3">
        <v>4242734.8099999996</v>
      </c>
    </row>
    <row r="1652" spans="1:6" ht="30">
      <c r="A1652" s="2" t="s">
        <v>86</v>
      </c>
      <c r="B1652" s="2" t="e">
        <f>VLOOKUP(Tabela1[[#This Row],[Nº]],Tabela13[#All],3,FALSE)</f>
        <v>#N/A</v>
      </c>
      <c r="C1652" s="2">
        <v>33</v>
      </c>
      <c r="D1652" s="2" t="s">
        <v>385</v>
      </c>
      <c r="E1652" s="2" t="s">
        <v>584</v>
      </c>
      <c r="F1652" s="3">
        <v>7265.75</v>
      </c>
    </row>
    <row r="1653" spans="1:6" ht="30">
      <c r="A1653" s="2" t="s">
        <v>86</v>
      </c>
      <c r="B1653" s="2" t="e">
        <f>VLOOKUP(Tabela1[[#This Row],[Nº]],Tabela13[#All],3,FALSE)</f>
        <v>#N/A</v>
      </c>
      <c r="C1653" s="2">
        <v>33</v>
      </c>
      <c r="D1653" s="2" t="s">
        <v>385</v>
      </c>
      <c r="E1653" s="2" t="s">
        <v>585</v>
      </c>
      <c r="F1653" s="3">
        <v>190692.31</v>
      </c>
    </row>
    <row r="1654" spans="1:6" ht="30">
      <c r="A1654" s="2" t="s">
        <v>86</v>
      </c>
      <c r="B1654" s="2" t="e">
        <f>VLOOKUP(Tabela1[[#This Row],[Nº]],Tabela13[#All],3,FALSE)</f>
        <v>#N/A</v>
      </c>
      <c r="C1654" s="2">
        <v>33</v>
      </c>
      <c r="D1654" s="2" t="s">
        <v>385</v>
      </c>
      <c r="E1654" s="2" t="s">
        <v>586</v>
      </c>
      <c r="F1654" s="3">
        <v>4090925.13</v>
      </c>
    </row>
    <row r="1655" spans="1:6" ht="30">
      <c r="A1655" s="2" t="s">
        <v>86</v>
      </c>
      <c r="B1655" s="2" t="e">
        <f>VLOOKUP(Tabela1[[#This Row],[Nº]],Tabela13[#All],3,FALSE)</f>
        <v>#N/A</v>
      </c>
      <c r="C1655" s="2">
        <v>33</v>
      </c>
      <c r="D1655" s="2" t="s">
        <v>385</v>
      </c>
      <c r="E1655" s="2" t="s">
        <v>587</v>
      </c>
      <c r="F1655" s="3">
        <v>555820.17000000004</v>
      </c>
    </row>
    <row r="1656" spans="1:6" ht="30">
      <c r="A1656" s="2" t="s">
        <v>86</v>
      </c>
      <c r="B1656" s="2" t="e">
        <f>VLOOKUP(Tabela1[[#This Row],[Nº]],Tabela13[#All],3,FALSE)</f>
        <v>#N/A</v>
      </c>
      <c r="C1656" s="2">
        <v>33</v>
      </c>
      <c r="D1656" s="2" t="s">
        <v>385</v>
      </c>
      <c r="E1656" s="2" t="s">
        <v>588</v>
      </c>
      <c r="F1656" s="3">
        <v>240761</v>
      </c>
    </row>
    <row r="1657" spans="1:6" ht="30">
      <c r="A1657" s="2" t="s">
        <v>86</v>
      </c>
      <c r="B1657" s="2" t="e">
        <f>VLOOKUP(Tabela1[[#This Row],[Nº]],Tabela13[#All],3,FALSE)</f>
        <v>#N/A</v>
      </c>
      <c r="C1657" s="2">
        <v>33</v>
      </c>
      <c r="D1657" s="2" t="s">
        <v>385</v>
      </c>
      <c r="E1657" s="2" t="s">
        <v>589</v>
      </c>
      <c r="F1657" s="3">
        <v>281484.53999999998</v>
      </c>
    </row>
    <row r="1658" spans="1:6" ht="30">
      <c r="A1658" s="2" t="s">
        <v>86</v>
      </c>
      <c r="B1658" s="2" t="e">
        <f>VLOOKUP(Tabela1[[#This Row],[Nº]],Tabela13[#All],3,FALSE)</f>
        <v>#N/A</v>
      </c>
      <c r="C1658" s="2">
        <v>33</v>
      </c>
      <c r="D1658" s="2" t="s">
        <v>385</v>
      </c>
      <c r="E1658" s="2" t="s">
        <v>590</v>
      </c>
      <c r="F1658" s="3">
        <v>3906958.71</v>
      </c>
    </row>
    <row r="1659" spans="1:6" ht="30">
      <c r="A1659" s="2" t="s">
        <v>86</v>
      </c>
      <c r="B1659" s="2" t="e">
        <f>VLOOKUP(Tabela1[[#This Row],[Nº]],Tabela13[#All],3,FALSE)</f>
        <v>#N/A</v>
      </c>
      <c r="C1659" s="2">
        <v>33</v>
      </c>
      <c r="D1659" s="2" t="s">
        <v>385</v>
      </c>
      <c r="E1659" s="2" t="s">
        <v>591</v>
      </c>
      <c r="F1659" s="3">
        <v>400780.56</v>
      </c>
    </row>
    <row r="1660" spans="1:6" ht="30">
      <c r="A1660" s="2" t="s">
        <v>86</v>
      </c>
      <c r="B1660" s="2" t="e">
        <f>VLOOKUP(Tabela1[[#This Row],[Nº]],Tabela13[#All],3,FALSE)</f>
        <v>#N/A</v>
      </c>
      <c r="C1660" s="2">
        <v>33</v>
      </c>
      <c r="D1660" s="2" t="s">
        <v>385</v>
      </c>
      <c r="E1660" s="2" t="s">
        <v>592</v>
      </c>
      <c r="F1660" s="3">
        <v>1535559.38</v>
      </c>
    </row>
    <row r="1661" spans="1:6" ht="30">
      <c r="A1661" s="2" t="s">
        <v>86</v>
      </c>
      <c r="B1661" s="2" t="e">
        <f>VLOOKUP(Tabela1[[#This Row],[Nº]],Tabela13[#All],3,FALSE)</f>
        <v>#N/A</v>
      </c>
      <c r="C1661" s="2">
        <v>33</v>
      </c>
      <c r="D1661" s="2" t="s">
        <v>385</v>
      </c>
      <c r="E1661" s="2" t="s">
        <v>593</v>
      </c>
      <c r="F1661" s="3">
        <v>6671191.7699999996</v>
      </c>
    </row>
    <row r="1662" spans="1:6" ht="30">
      <c r="A1662" s="2" t="s">
        <v>86</v>
      </c>
      <c r="B1662" s="2" t="e">
        <f>VLOOKUP(Tabela1[[#This Row],[Nº]],Tabela13[#All],3,FALSE)</f>
        <v>#N/A</v>
      </c>
      <c r="C1662" s="2">
        <v>33</v>
      </c>
      <c r="D1662" s="2" t="s">
        <v>385</v>
      </c>
      <c r="E1662" s="2" t="s">
        <v>594</v>
      </c>
      <c r="F1662" s="3">
        <v>2128385.6</v>
      </c>
    </row>
    <row r="1663" spans="1:6" ht="30">
      <c r="A1663" s="2" t="s">
        <v>86</v>
      </c>
      <c r="B1663" s="2" t="e">
        <f>VLOOKUP(Tabela1[[#This Row],[Nº]],Tabela13[#All],3,FALSE)</f>
        <v>#N/A</v>
      </c>
      <c r="C1663" s="2">
        <v>33</v>
      </c>
      <c r="D1663" s="2" t="s">
        <v>385</v>
      </c>
      <c r="E1663" s="2" t="s">
        <v>595</v>
      </c>
      <c r="F1663" s="3">
        <v>181584</v>
      </c>
    </row>
    <row r="1664" spans="1:6" ht="30">
      <c r="A1664" s="2" t="s">
        <v>86</v>
      </c>
      <c r="B1664" s="2" t="e">
        <f>VLOOKUP(Tabela1[[#This Row],[Nº]],Tabela13[#All],3,FALSE)</f>
        <v>#N/A</v>
      </c>
      <c r="C1664" s="2">
        <v>33</v>
      </c>
      <c r="D1664" s="2" t="s">
        <v>385</v>
      </c>
      <c r="E1664" s="2" t="s">
        <v>596</v>
      </c>
      <c r="F1664" s="3">
        <v>8370</v>
      </c>
    </row>
    <row r="1665" spans="1:6" ht="30">
      <c r="A1665" s="2" t="s">
        <v>86</v>
      </c>
      <c r="B1665" s="2" t="e">
        <f>VLOOKUP(Tabela1[[#This Row],[Nº]],Tabela13[#All],3,FALSE)</f>
        <v>#N/A</v>
      </c>
      <c r="C1665" s="2">
        <v>33</v>
      </c>
      <c r="D1665" s="2" t="s">
        <v>385</v>
      </c>
      <c r="E1665" s="2" t="s">
        <v>597</v>
      </c>
      <c r="F1665" s="3">
        <v>1894543.11</v>
      </c>
    </row>
    <row r="1666" spans="1:6" ht="30">
      <c r="A1666" s="2" t="s">
        <v>86</v>
      </c>
      <c r="B1666" s="2" t="e">
        <f>VLOOKUP(Tabela1[[#This Row],[Nº]],Tabela13[#All],3,FALSE)</f>
        <v>#N/A</v>
      </c>
      <c r="C1666" s="2">
        <v>33</v>
      </c>
      <c r="D1666" s="2" t="s">
        <v>385</v>
      </c>
      <c r="E1666" s="2" t="s">
        <v>598</v>
      </c>
      <c r="F1666" s="3">
        <v>0</v>
      </c>
    </row>
    <row r="1667" spans="1:6" ht="30">
      <c r="A1667" s="2" t="s">
        <v>86</v>
      </c>
      <c r="B1667" s="2" t="e">
        <f>VLOOKUP(Tabela1[[#This Row],[Nº]],Tabela13[#All],3,FALSE)</f>
        <v>#N/A</v>
      </c>
      <c r="C1667" s="2">
        <v>33</v>
      </c>
      <c r="D1667" s="2" t="s">
        <v>385</v>
      </c>
      <c r="E1667" s="2" t="s">
        <v>599</v>
      </c>
      <c r="F1667" s="3">
        <v>1618195</v>
      </c>
    </row>
    <row r="1668" spans="1:6" ht="30">
      <c r="A1668" s="2" t="s">
        <v>86</v>
      </c>
      <c r="B1668" s="2" t="e">
        <f>VLOOKUP(Tabela1[[#This Row],[Nº]],Tabela13[#All],3,FALSE)</f>
        <v>#N/A</v>
      </c>
      <c r="C1668" s="2">
        <v>33</v>
      </c>
      <c r="D1668" s="2" t="s">
        <v>385</v>
      </c>
      <c r="E1668" s="2" t="s">
        <v>600</v>
      </c>
      <c r="F1668" s="3">
        <v>4465747.53</v>
      </c>
    </row>
    <row r="1669" spans="1:6" ht="30">
      <c r="A1669" s="2" t="s">
        <v>86</v>
      </c>
      <c r="B1669" s="2" t="e">
        <f>VLOOKUP(Tabela1[[#This Row],[Nº]],Tabela13[#All],3,FALSE)</f>
        <v>#N/A</v>
      </c>
      <c r="C1669" s="2">
        <v>33</v>
      </c>
      <c r="D1669" s="2" t="s">
        <v>385</v>
      </c>
      <c r="E1669" s="2" t="s">
        <v>601</v>
      </c>
      <c r="F1669" s="3">
        <v>5959950.0599999996</v>
      </c>
    </row>
    <row r="1670" spans="1:6" ht="30">
      <c r="A1670" s="2" t="s">
        <v>86</v>
      </c>
      <c r="B1670" s="2" t="e">
        <f>VLOOKUP(Tabela1[[#This Row],[Nº]],Tabela13[#All],3,FALSE)</f>
        <v>#N/A</v>
      </c>
      <c r="C1670" s="2">
        <v>33</v>
      </c>
      <c r="D1670" s="2" t="s">
        <v>385</v>
      </c>
      <c r="E1670" s="2" t="s">
        <v>602</v>
      </c>
      <c r="F1670" s="3">
        <v>356684.21</v>
      </c>
    </row>
    <row r="1671" spans="1:6" ht="30">
      <c r="A1671" s="2" t="s">
        <v>86</v>
      </c>
      <c r="B1671" s="2" t="e">
        <f>VLOOKUP(Tabela1[[#This Row],[Nº]],Tabela13[#All],3,FALSE)</f>
        <v>#N/A</v>
      </c>
      <c r="C1671" s="2">
        <v>33</v>
      </c>
      <c r="D1671" s="2" t="s">
        <v>385</v>
      </c>
      <c r="E1671" s="2" t="s">
        <v>603</v>
      </c>
      <c r="F1671" s="3">
        <v>16461</v>
      </c>
    </row>
    <row r="1672" spans="1:6" ht="30">
      <c r="A1672" s="2" t="s">
        <v>86</v>
      </c>
      <c r="B1672" s="2" t="e">
        <f>VLOOKUP(Tabela1[[#This Row],[Nº]],Tabela13[#All],3,FALSE)</f>
        <v>#N/A</v>
      </c>
      <c r="C1672" s="2">
        <v>33</v>
      </c>
      <c r="D1672" s="2" t="s">
        <v>385</v>
      </c>
      <c r="E1672" s="2" t="s">
        <v>604</v>
      </c>
      <c r="F1672" s="3">
        <v>1341542.06</v>
      </c>
    </row>
    <row r="1673" spans="1:6" ht="30">
      <c r="A1673" s="2" t="s">
        <v>86</v>
      </c>
      <c r="B1673" s="2" t="e">
        <f>VLOOKUP(Tabela1[[#This Row],[Nº]],Tabela13[#All],3,FALSE)</f>
        <v>#N/A</v>
      </c>
      <c r="C1673" s="2">
        <v>33</v>
      </c>
      <c r="D1673" s="2" t="s">
        <v>385</v>
      </c>
      <c r="E1673" s="2" t="s">
        <v>605</v>
      </c>
      <c r="F1673" s="3">
        <v>321168.53999999998</v>
      </c>
    </row>
    <row r="1674" spans="1:6" ht="30">
      <c r="A1674" s="2" t="s">
        <v>86</v>
      </c>
      <c r="B1674" s="2" t="e">
        <f>VLOOKUP(Tabela1[[#This Row],[Nº]],Tabela13[#All],3,FALSE)</f>
        <v>#N/A</v>
      </c>
      <c r="C1674" s="2">
        <v>33</v>
      </c>
      <c r="D1674" s="2" t="s">
        <v>385</v>
      </c>
      <c r="E1674" s="2" t="s">
        <v>606</v>
      </c>
      <c r="F1674" s="3">
        <v>4727432.55</v>
      </c>
    </row>
    <row r="1675" spans="1:6" ht="30">
      <c r="A1675" s="2" t="s">
        <v>86</v>
      </c>
      <c r="B1675" s="2" t="e">
        <f>VLOOKUP(Tabela1[[#This Row],[Nº]],Tabela13[#All],3,FALSE)</f>
        <v>#N/A</v>
      </c>
      <c r="C1675" s="2">
        <v>33</v>
      </c>
      <c r="D1675" s="2" t="s">
        <v>385</v>
      </c>
      <c r="E1675" s="2" t="s">
        <v>607</v>
      </c>
      <c r="F1675" s="3">
        <v>3200522.5</v>
      </c>
    </row>
    <row r="1676" spans="1:6" ht="30">
      <c r="A1676" s="2" t="s">
        <v>86</v>
      </c>
      <c r="B1676" s="2" t="e">
        <f>VLOOKUP(Tabela1[[#This Row],[Nº]],Tabela13[#All],3,FALSE)</f>
        <v>#N/A</v>
      </c>
      <c r="C1676" s="2">
        <v>33</v>
      </c>
      <c r="D1676" s="2" t="s">
        <v>385</v>
      </c>
      <c r="E1676" s="2" t="s">
        <v>608</v>
      </c>
      <c r="F1676" s="3">
        <v>164948.19</v>
      </c>
    </row>
    <row r="1677" spans="1:6" ht="30">
      <c r="A1677" s="2" t="s">
        <v>86</v>
      </c>
      <c r="B1677" s="2" t="e">
        <f>VLOOKUP(Tabela1[[#This Row],[Nº]],Tabela13[#All],3,FALSE)</f>
        <v>#N/A</v>
      </c>
      <c r="C1677" s="2">
        <v>33</v>
      </c>
      <c r="D1677" s="2" t="s">
        <v>385</v>
      </c>
      <c r="E1677" s="2" t="s">
        <v>609</v>
      </c>
      <c r="F1677" s="3">
        <v>208844.6</v>
      </c>
    </row>
    <row r="1678" spans="1:6" ht="30">
      <c r="A1678" s="2" t="s">
        <v>86</v>
      </c>
      <c r="B1678" s="2" t="e">
        <f>VLOOKUP(Tabela1[[#This Row],[Nº]],Tabela13[#All],3,FALSE)</f>
        <v>#N/A</v>
      </c>
      <c r="C1678" s="2">
        <v>33</v>
      </c>
      <c r="D1678" s="2" t="s">
        <v>385</v>
      </c>
      <c r="E1678" s="2" t="s">
        <v>610</v>
      </c>
      <c r="F1678" s="3">
        <v>1791267.34</v>
      </c>
    </row>
    <row r="1679" spans="1:6" ht="30">
      <c r="A1679" s="2" t="s">
        <v>86</v>
      </c>
      <c r="B1679" s="2" t="e">
        <f>VLOOKUP(Tabela1[[#This Row],[Nº]],Tabela13[#All],3,FALSE)</f>
        <v>#N/A</v>
      </c>
      <c r="C1679" s="2">
        <v>33</v>
      </c>
      <c r="D1679" s="2" t="s">
        <v>385</v>
      </c>
      <c r="E1679" s="2" t="s">
        <v>611</v>
      </c>
      <c r="F1679" s="3">
        <v>172444.54</v>
      </c>
    </row>
    <row r="1680" spans="1:6" ht="30">
      <c r="A1680" s="2" t="s">
        <v>86</v>
      </c>
      <c r="B1680" s="2" t="e">
        <f>VLOOKUP(Tabela1[[#This Row],[Nº]],Tabela13[#All],3,FALSE)</f>
        <v>#N/A</v>
      </c>
      <c r="C1680" s="2">
        <v>33</v>
      </c>
      <c r="D1680" s="2" t="s">
        <v>385</v>
      </c>
      <c r="E1680" s="2" t="s">
        <v>612</v>
      </c>
      <c r="F1680" s="3">
        <v>614575.17000000004</v>
      </c>
    </row>
    <row r="1681" spans="1:6" ht="30">
      <c r="A1681" s="2" t="s">
        <v>86</v>
      </c>
      <c r="B1681" s="2" t="e">
        <f>VLOOKUP(Tabela1[[#This Row],[Nº]],Tabela13[#All],3,FALSE)</f>
        <v>#N/A</v>
      </c>
      <c r="C1681" s="2">
        <v>33</v>
      </c>
      <c r="D1681" s="2" t="s">
        <v>385</v>
      </c>
      <c r="E1681" s="2" t="s">
        <v>613</v>
      </c>
      <c r="F1681" s="3">
        <v>3109956.85</v>
      </c>
    </row>
    <row r="1682" spans="1:6" ht="30">
      <c r="A1682" s="2" t="s">
        <v>86</v>
      </c>
      <c r="B1682" s="2" t="e">
        <f>VLOOKUP(Tabela1[[#This Row],[Nº]],Tabela13[#All],3,FALSE)</f>
        <v>#N/A</v>
      </c>
      <c r="C1682" s="2">
        <v>33</v>
      </c>
      <c r="D1682" s="2" t="s">
        <v>385</v>
      </c>
      <c r="E1682" s="2" t="s">
        <v>614</v>
      </c>
      <c r="F1682" s="3">
        <v>1469417.58</v>
      </c>
    </row>
    <row r="1683" spans="1:6" ht="45">
      <c r="A1683" s="2" t="s">
        <v>86</v>
      </c>
      <c r="B1683" s="2" t="e">
        <f>VLOOKUP(Tabela1[[#This Row],[Nº]],Tabela13[#All],3,FALSE)</f>
        <v>#N/A</v>
      </c>
      <c r="C1683" s="2">
        <v>34</v>
      </c>
      <c r="D1683" s="2" t="s">
        <v>615</v>
      </c>
      <c r="E1683" s="2" t="s">
        <v>616</v>
      </c>
      <c r="F1683" s="3">
        <v>369450396.82999998</v>
      </c>
    </row>
    <row r="1684" spans="1:6" ht="45">
      <c r="A1684" s="2" t="s">
        <v>86</v>
      </c>
      <c r="B1684" s="2" t="e">
        <f>VLOOKUP(Tabela1[[#This Row],[Nº]],Tabela13[#All],3,FALSE)</f>
        <v>#N/A</v>
      </c>
      <c r="C1684" s="2">
        <v>34</v>
      </c>
      <c r="D1684" s="2" t="s">
        <v>615</v>
      </c>
      <c r="E1684" s="2" t="s">
        <v>617</v>
      </c>
      <c r="F1684" s="3">
        <v>107946924.31999999</v>
      </c>
    </row>
    <row r="1685" spans="1:6" ht="45">
      <c r="A1685" s="2" t="s">
        <v>86</v>
      </c>
      <c r="B1685" s="2" t="e">
        <f>VLOOKUP(Tabela1[[#This Row],[Nº]],Tabela13[#All],3,FALSE)</f>
        <v>#N/A</v>
      </c>
      <c r="C1685" s="2">
        <v>34</v>
      </c>
      <c r="D1685" s="2" t="s">
        <v>615</v>
      </c>
      <c r="E1685" s="2" t="s">
        <v>618</v>
      </c>
      <c r="F1685" s="3">
        <v>237519630.86000001</v>
      </c>
    </row>
    <row r="1686" spans="1:6" ht="45">
      <c r="A1686" s="2" t="s">
        <v>86</v>
      </c>
      <c r="B1686" s="2" t="e">
        <f>VLOOKUP(Tabela1[[#This Row],[Nº]],Tabela13[#All],3,FALSE)</f>
        <v>#N/A</v>
      </c>
      <c r="C1686" s="2">
        <v>34</v>
      </c>
      <c r="D1686" s="2" t="s">
        <v>615</v>
      </c>
      <c r="E1686" s="2" t="s">
        <v>619</v>
      </c>
      <c r="F1686" s="3">
        <v>411162113.37</v>
      </c>
    </row>
    <row r="1687" spans="1:6" ht="45">
      <c r="A1687" s="2" t="s">
        <v>86</v>
      </c>
      <c r="B1687" s="2" t="e">
        <f>VLOOKUP(Tabela1[[#This Row],[Nº]],Tabela13[#All],3,FALSE)</f>
        <v>#N/A</v>
      </c>
      <c r="C1687" s="2">
        <v>34</v>
      </c>
      <c r="D1687" s="2" t="s">
        <v>615</v>
      </c>
      <c r="E1687" s="2" t="s">
        <v>620</v>
      </c>
      <c r="F1687" s="3">
        <v>104782268.23999999</v>
      </c>
    </row>
    <row r="1688" spans="1:6" ht="45">
      <c r="A1688" s="2" t="s">
        <v>86</v>
      </c>
      <c r="B1688" s="2" t="e">
        <f>VLOOKUP(Tabela1[[#This Row],[Nº]],Tabela13[#All],3,FALSE)</f>
        <v>#N/A</v>
      </c>
      <c r="C1688" s="2">
        <v>34</v>
      </c>
      <c r="D1688" s="2" t="s">
        <v>615</v>
      </c>
      <c r="E1688" s="2" t="s">
        <v>621</v>
      </c>
      <c r="F1688" s="3">
        <v>1540235837.24</v>
      </c>
    </row>
    <row r="1689" spans="1:6" ht="45">
      <c r="A1689" s="2" t="s">
        <v>86</v>
      </c>
      <c r="B1689" s="2" t="e">
        <f>VLOOKUP(Tabela1[[#This Row],[Nº]],Tabela13[#All],3,FALSE)</f>
        <v>#N/A</v>
      </c>
      <c r="C1689" s="2">
        <v>34</v>
      </c>
      <c r="D1689" s="2" t="s">
        <v>615</v>
      </c>
      <c r="E1689" s="2" t="s">
        <v>622</v>
      </c>
      <c r="F1689" s="3">
        <v>7500000</v>
      </c>
    </row>
    <row r="1690" spans="1:6" ht="30">
      <c r="A1690" s="2" t="s">
        <v>86</v>
      </c>
      <c r="B1690" s="2" t="e">
        <f>VLOOKUP(Tabela1[[#This Row],[Nº]],Tabela13[#All],3,FALSE)</f>
        <v>#N/A</v>
      </c>
      <c r="C1690" s="2">
        <v>35</v>
      </c>
      <c r="D1690" s="2" t="s">
        <v>623</v>
      </c>
      <c r="E1690" s="2" t="s">
        <v>624</v>
      </c>
      <c r="F1690" s="3">
        <v>59833285.68</v>
      </c>
    </row>
    <row r="1691" spans="1:6" ht="30">
      <c r="A1691" s="2" t="s">
        <v>86</v>
      </c>
      <c r="B1691" s="2" t="e">
        <f>VLOOKUP(Tabela1[[#This Row],[Nº]],Tabela13[#All],3,FALSE)</f>
        <v>#N/A</v>
      </c>
      <c r="C1691" s="2">
        <v>35</v>
      </c>
      <c r="D1691" s="2" t="s">
        <v>623</v>
      </c>
      <c r="E1691" s="2" t="s">
        <v>625</v>
      </c>
      <c r="F1691" s="3">
        <v>70328973.200000003</v>
      </c>
    </row>
    <row r="1692" spans="1:6" ht="30">
      <c r="A1692" s="2" t="s">
        <v>86</v>
      </c>
      <c r="B1692" s="2" t="e">
        <f>VLOOKUP(Tabela1[[#This Row],[Nº]],Tabela13[#All],3,FALSE)</f>
        <v>#N/A</v>
      </c>
      <c r="C1692" s="2">
        <v>35</v>
      </c>
      <c r="D1692" s="2" t="s">
        <v>623</v>
      </c>
      <c r="E1692" s="2" t="s">
        <v>626</v>
      </c>
      <c r="F1692" s="3">
        <v>0</v>
      </c>
    </row>
    <row r="1693" spans="1:6" ht="30">
      <c r="A1693" s="2" t="s">
        <v>86</v>
      </c>
      <c r="B1693" s="2" t="e">
        <f>VLOOKUP(Tabela1[[#This Row],[Nº]],Tabela13[#All],3,FALSE)</f>
        <v>#N/A</v>
      </c>
      <c r="C1693" s="2">
        <v>35</v>
      </c>
      <c r="D1693" s="2" t="s">
        <v>623</v>
      </c>
      <c r="E1693" s="2" t="s">
        <v>627</v>
      </c>
      <c r="F1693" s="3">
        <v>154797981.55000001</v>
      </c>
    </row>
    <row r="1694" spans="1:6" ht="30">
      <c r="A1694" s="2" t="s">
        <v>86</v>
      </c>
      <c r="B1694" s="2" t="e">
        <f>VLOOKUP(Tabela1[[#This Row],[Nº]],Tabela13[#All],3,FALSE)</f>
        <v>#N/A</v>
      </c>
      <c r="C1694" s="2">
        <v>35</v>
      </c>
      <c r="D1694" s="2" t="s">
        <v>623</v>
      </c>
      <c r="E1694" s="2" t="s">
        <v>628</v>
      </c>
      <c r="F1694" s="3">
        <v>187210726.53</v>
      </c>
    </row>
    <row r="1695" spans="1:6" ht="30">
      <c r="A1695" s="2" t="s">
        <v>100</v>
      </c>
      <c r="B1695" s="2" t="str">
        <f>VLOOKUP(Tabela1[[#This Row],[Nº]],Tabela13[#All],3,FALSE)</f>
        <v>SMSUB</v>
      </c>
      <c r="C1695" s="2">
        <v>36</v>
      </c>
      <c r="D1695" s="2" t="s">
        <v>629</v>
      </c>
      <c r="E1695" s="2" t="s">
        <v>630</v>
      </c>
      <c r="F1695" s="3">
        <v>30292564.010000002</v>
      </c>
    </row>
    <row r="1696" spans="1:6" ht="30">
      <c r="A1696" s="2" t="s">
        <v>100</v>
      </c>
      <c r="B1696" s="2" t="str">
        <f>VLOOKUP(Tabela1[[#This Row],[Nº]],Tabela13[#All],3,FALSE)</f>
        <v>SMSUB</v>
      </c>
      <c r="C1696" s="2">
        <v>36</v>
      </c>
      <c r="D1696" s="2" t="s">
        <v>629</v>
      </c>
      <c r="E1696" s="2" t="s">
        <v>631</v>
      </c>
      <c r="F1696" s="3">
        <v>29087571.789999999</v>
      </c>
    </row>
    <row r="1697" spans="1:6" ht="30">
      <c r="A1697" s="2" t="s">
        <v>100</v>
      </c>
      <c r="B1697" s="2" t="str">
        <f>VLOOKUP(Tabela1[[#This Row],[Nº]],Tabela13[#All],3,FALSE)</f>
        <v>SMSUB</v>
      </c>
      <c r="C1697" s="2">
        <v>36</v>
      </c>
      <c r="D1697" s="2" t="s">
        <v>629</v>
      </c>
      <c r="E1697" s="2" t="s">
        <v>632</v>
      </c>
      <c r="F1697" s="3">
        <v>109263976.81</v>
      </c>
    </row>
    <row r="1698" spans="1:6" ht="30">
      <c r="A1698" s="2" t="s">
        <v>100</v>
      </c>
      <c r="B1698" s="2" t="str">
        <f>VLOOKUP(Tabela1[[#This Row],[Nº]],Tabela13[#All],3,FALSE)</f>
        <v>SMSUB</v>
      </c>
      <c r="C1698" s="2">
        <v>36</v>
      </c>
      <c r="D1698" s="2" t="s">
        <v>629</v>
      </c>
      <c r="E1698" s="2" t="s">
        <v>633</v>
      </c>
      <c r="F1698" s="3">
        <v>33057429.800000001</v>
      </c>
    </row>
    <row r="1699" spans="1:6" ht="30">
      <c r="A1699" s="2" t="s">
        <v>100</v>
      </c>
      <c r="B1699" s="2" t="str">
        <f>VLOOKUP(Tabela1[[#This Row],[Nº]],Tabela13[#All],3,FALSE)</f>
        <v>SMSUB</v>
      </c>
      <c r="C1699" s="2">
        <v>36</v>
      </c>
      <c r="D1699" s="2" t="s">
        <v>629</v>
      </c>
      <c r="E1699" s="2" t="s">
        <v>634</v>
      </c>
      <c r="F1699" s="3">
        <v>0</v>
      </c>
    </row>
    <row r="1700" spans="1:6" ht="30">
      <c r="A1700" s="2" t="s">
        <v>100</v>
      </c>
      <c r="B1700" s="2" t="str">
        <f>VLOOKUP(Tabela1[[#This Row],[Nº]],Tabela13[#All],3,FALSE)</f>
        <v>SMSUB</v>
      </c>
      <c r="C1700" s="2">
        <v>36</v>
      </c>
      <c r="D1700" s="2" t="s">
        <v>629</v>
      </c>
      <c r="E1700" s="2" t="s">
        <v>635</v>
      </c>
      <c r="F1700" s="3">
        <v>0</v>
      </c>
    </row>
    <row r="1701" spans="1:6" ht="30">
      <c r="A1701" s="2" t="s">
        <v>100</v>
      </c>
      <c r="B1701" s="2" t="str">
        <f>VLOOKUP(Tabela1[[#This Row],[Nº]],Tabela13[#All],3,FALSE)</f>
        <v>SMSUB</v>
      </c>
      <c r="C1701" s="2">
        <v>36</v>
      </c>
      <c r="D1701" s="2" t="s">
        <v>629</v>
      </c>
      <c r="E1701" s="2" t="s">
        <v>636</v>
      </c>
      <c r="F1701" s="3">
        <v>45824.19</v>
      </c>
    </row>
    <row r="1702" spans="1:6" ht="30">
      <c r="A1702" s="2" t="s">
        <v>100</v>
      </c>
      <c r="B1702" s="2" t="str">
        <f>VLOOKUP(Tabela1[[#This Row],[Nº]],Tabela13[#All],3,FALSE)</f>
        <v>SMSUB</v>
      </c>
      <c r="C1702" s="2">
        <v>36</v>
      </c>
      <c r="D1702" s="2" t="s">
        <v>629</v>
      </c>
      <c r="E1702" s="2" t="s">
        <v>637</v>
      </c>
      <c r="F1702" s="3">
        <v>9636299.8699999992</v>
      </c>
    </row>
    <row r="1703" spans="1:6" ht="30">
      <c r="A1703" s="2" t="s">
        <v>100</v>
      </c>
      <c r="B1703" s="2" t="str">
        <f>VLOOKUP(Tabela1[[#This Row],[Nº]],Tabela13[#All],3,FALSE)</f>
        <v>SMSUB</v>
      </c>
      <c r="C1703" s="2">
        <v>36</v>
      </c>
      <c r="D1703" s="2" t="s">
        <v>629</v>
      </c>
      <c r="E1703" s="2" t="s">
        <v>638</v>
      </c>
      <c r="F1703" s="3">
        <v>3749148.09</v>
      </c>
    </row>
    <row r="1704" spans="1:6" ht="30">
      <c r="A1704" s="2" t="s">
        <v>86</v>
      </c>
      <c r="B1704" s="2" t="e">
        <f>VLOOKUP(Tabela1[[#This Row],[Nº]],Tabela13[#All],3,FALSE)</f>
        <v>#N/A</v>
      </c>
      <c r="C1704" s="2">
        <v>37</v>
      </c>
      <c r="D1704" s="2" t="s">
        <v>639</v>
      </c>
      <c r="E1704" s="2" t="s">
        <v>640</v>
      </c>
      <c r="F1704" s="3">
        <v>0</v>
      </c>
    </row>
    <row r="1705" spans="1:6" ht="30">
      <c r="A1705" s="2" t="s">
        <v>86</v>
      </c>
      <c r="B1705" s="2" t="e">
        <f>VLOOKUP(Tabela1[[#This Row],[Nº]],Tabela13[#All],3,FALSE)</f>
        <v>#N/A</v>
      </c>
      <c r="C1705" s="2">
        <v>37</v>
      </c>
      <c r="D1705" s="2" t="s">
        <v>639</v>
      </c>
      <c r="E1705" s="2" t="s">
        <v>640</v>
      </c>
      <c r="F1705" s="3">
        <v>0</v>
      </c>
    </row>
    <row r="1706" spans="1:6" ht="30">
      <c r="A1706" s="2" t="s">
        <v>86</v>
      </c>
      <c r="B1706" s="2" t="e">
        <f>VLOOKUP(Tabela1[[#This Row],[Nº]],Tabela13[#All],3,FALSE)</f>
        <v>#N/A</v>
      </c>
      <c r="C1706" s="2">
        <v>37</v>
      </c>
      <c r="D1706" s="2" t="s">
        <v>639</v>
      </c>
      <c r="E1706" s="2" t="s">
        <v>640</v>
      </c>
      <c r="F1706" s="3">
        <v>4509864.58</v>
      </c>
    </row>
    <row r="1707" spans="1:6" ht="30">
      <c r="A1707" s="2" t="s">
        <v>86</v>
      </c>
      <c r="B1707" s="2" t="e">
        <f>VLOOKUP(Tabela1[[#This Row],[Nº]],Tabela13[#All],3,FALSE)</f>
        <v>#N/A</v>
      </c>
      <c r="C1707" s="2">
        <v>37</v>
      </c>
      <c r="D1707" s="2" t="s">
        <v>639</v>
      </c>
      <c r="E1707" s="2" t="s">
        <v>640</v>
      </c>
      <c r="F1707" s="3">
        <v>0</v>
      </c>
    </row>
    <row r="1708" spans="1:6" ht="30">
      <c r="A1708" s="2" t="s">
        <v>86</v>
      </c>
      <c r="B1708" s="2" t="e">
        <f>VLOOKUP(Tabela1[[#This Row],[Nº]],Tabela13[#All],3,FALSE)</f>
        <v>#N/A</v>
      </c>
      <c r="C1708" s="2">
        <v>37</v>
      </c>
      <c r="D1708" s="2" t="s">
        <v>639</v>
      </c>
      <c r="E1708" s="2" t="s">
        <v>641</v>
      </c>
      <c r="F1708" s="3">
        <v>1638002.5</v>
      </c>
    </row>
    <row r="1709" spans="1:6" ht="30">
      <c r="A1709" s="2" t="s">
        <v>86</v>
      </c>
      <c r="B1709" s="2" t="e">
        <f>VLOOKUP(Tabela1[[#This Row],[Nº]],Tabela13[#All],3,FALSE)</f>
        <v>#N/A</v>
      </c>
      <c r="C1709" s="2">
        <v>37</v>
      </c>
      <c r="D1709" s="2" t="s">
        <v>639</v>
      </c>
      <c r="E1709" s="2" t="s">
        <v>641</v>
      </c>
      <c r="F1709" s="3">
        <v>2003473.81</v>
      </c>
    </row>
    <row r="1710" spans="1:6" ht="30">
      <c r="A1710" s="2" t="s">
        <v>86</v>
      </c>
      <c r="B1710" s="2" t="e">
        <f>VLOOKUP(Tabela1[[#This Row],[Nº]],Tabela13[#All],3,FALSE)</f>
        <v>#N/A</v>
      </c>
      <c r="C1710" s="2">
        <v>37</v>
      </c>
      <c r="D1710" s="2" t="s">
        <v>639</v>
      </c>
      <c r="E1710" s="2" t="s">
        <v>641</v>
      </c>
      <c r="F1710" s="3">
        <v>18182406.25</v>
      </c>
    </row>
    <row r="1711" spans="1:6" ht="30">
      <c r="A1711" s="2" t="s">
        <v>86</v>
      </c>
      <c r="B1711" s="2" t="e">
        <f>VLOOKUP(Tabela1[[#This Row],[Nº]],Tabela13[#All],3,FALSE)</f>
        <v>#N/A</v>
      </c>
      <c r="C1711" s="2">
        <v>37</v>
      </c>
      <c r="D1711" s="2" t="s">
        <v>639</v>
      </c>
      <c r="E1711" s="2" t="s">
        <v>641</v>
      </c>
      <c r="F1711" s="3">
        <v>5169940.43</v>
      </c>
    </row>
    <row r="1712" spans="1:6" ht="30">
      <c r="A1712" s="2" t="s">
        <v>86</v>
      </c>
      <c r="B1712" s="2" t="e">
        <f>VLOOKUP(Tabela1[[#This Row],[Nº]],Tabela13[#All],3,FALSE)</f>
        <v>#N/A</v>
      </c>
      <c r="C1712" s="2">
        <v>37</v>
      </c>
      <c r="D1712" s="2" t="s">
        <v>639</v>
      </c>
      <c r="E1712" s="2" t="s">
        <v>641</v>
      </c>
      <c r="F1712" s="3">
        <v>7563736.7999999998</v>
      </c>
    </row>
    <row r="1713" spans="1:6" ht="30">
      <c r="A1713" s="2" t="s">
        <v>86</v>
      </c>
      <c r="B1713" s="2" t="e">
        <f>VLOOKUP(Tabela1[[#This Row],[Nº]],Tabela13[#All],3,FALSE)</f>
        <v>#N/A</v>
      </c>
      <c r="C1713" s="2">
        <v>37</v>
      </c>
      <c r="D1713" s="2" t="s">
        <v>639</v>
      </c>
      <c r="E1713" s="2" t="s">
        <v>641</v>
      </c>
      <c r="F1713" s="3">
        <v>0</v>
      </c>
    </row>
    <row r="1714" spans="1:6" ht="30">
      <c r="A1714" s="2" t="s">
        <v>86</v>
      </c>
      <c r="B1714" s="2" t="e">
        <f>VLOOKUP(Tabela1[[#This Row],[Nº]],Tabela13[#All],3,FALSE)</f>
        <v>#N/A</v>
      </c>
      <c r="C1714" s="2">
        <v>37</v>
      </c>
      <c r="D1714" s="2" t="s">
        <v>639</v>
      </c>
      <c r="E1714" s="2" t="s">
        <v>641</v>
      </c>
      <c r="F1714" s="3">
        <v>9999998.8200000003</v>
      </c>
    </row>
    <row r="1715" spans="1:6" ht="30">
      <c r="A1715" s="2" t="s">
        <v>86</v>
      </c>
      <c r="B1715" s="2" t="e">
        <f>VLOOKUP(Tabela1[[#This Row],[Nº]],Tabela13[#All],3,FALSE)</f>
        <v>#N/A</v>
      </c>
      <c r="C1715" s="2">
        <v>37</v>
      </c>
      <c r="D1715" s="2" t="s">
        <v>639</v>
      </c>
      <c r="E1715" s="2" t="s">
        <v>641</v>
      </c>
      <c r="F1715" s="3">
        <v>11448057.859999999</v>
      </c>
    </row>
    <row r="1716" spans="1:6" ht="30">
      <c r="A1716" s="2" t="s">
        <v>86</v>
      </c>
      <c r="B1716" s="2" t="e">
        <f>VLOOKUP(Tabela1[[#This Row],[Nº]],Tabela13[#All],3,FALSE)</f>
        <v>#N/A</v>
      </c>
      <c r="C1716" s="2">
        <v>37</v>
      </c>
      <c r="D1716" s="2" t="s">
        <v>639</v>
      </c>
      <c r="E1716" s="2" t="s">
        <v>641</v>
      </c>
      <c r="F1716" s="3">
        <v>0</v>
      </c>
    </row>
    <row r="1717" spans="1:6" ht="30">
      <c r="A1717" s="2" t="s">
        <v>86</v>
      </c>
      <c r="B1717" s="2" t="e">
        <f>VLOOKUP(Tabela1[[#This Row],[Nº]],Tabela13[#All],3,FALSE)</f>
        <v>#N/A</v>
      </c>
      <c r="C1717" s="2">
        <v>37</v>
      </c>
      <c r="D1717" s="2" t="s">
        <v>639</v>
      </c>
      <c r="E1717" s="2" t="s">
        <v>641</v>
      </c>
      <c r="F1717" s="3">
        <v>4679764.6500000004</v>
      </c>
    </row>
    <row r="1718" spans="1:6" ht="30">
      <c r="A1718" s="2" t="s">
        <v>86</v>
      </c>
      <c r="B1718" s="2" t="e">
        <f>VLOOKUP(Tabela1[[#This Row],[Nº]],Tabela13[#All],3,FALSE)</f>
        <v>#N/A</v>
      </c>
      <c r="C1718" s="2">
        <v>37</v>
      </c>
      <c r="D1718" s="2" t="s">
        <v>639</v>
      </c>
      <c r="E1718" s="2" t="s">
        <v>641</v>
      </c>
      <c r="F1718" s="3">
        <v>24277407.91</v>
      </c>
    </row>
    <row r="1719" spans="1:6" ht="30">
      <c r="A1719" s="2" t="s">
        <v>86</v>
      </c>
      <c r="B1719" s="2" t="e">
        <f>VLOOKUP(Tabela1[[#This Row],[Nº]],Tabela13[#All],3,FALSE)</f>
        <v>#N/A</v>
      </c>
      <c r="C1719" s="2">
        <v>37</v>
      </c>
      <c r="D1719" s="2" t="s">
        <v>639</v>
      </c>
      <c r="E1719" s="2" t="s">
        <v>641</v>
      </c>
      <c r="F1719" s="3">
        <v>0</v>
      </c>
    </row>
    <row r="1720" spans="1:6" ht="30">
      <c r="A1720" s="2" t="s">
        <v>86</v>
      </c>
      <c r="B1720" s="2" t="e">
        <f>VLOOKUP(Tabela1[[#This Row],[Nº]],Tabela13[#All],3,FALSE)</f>
        <v>#N/A</v>
      </c>
      <c r="C1720" s="2">
        <v>37</v>
      </c>
      <c r="D1720" s="2" t="s">
        <v>639</v>
      </c>
      <c r="E1720" s="2" t="s">
        <v>641</v>
      </c>
      <c r="F1720" s="3">
        <v>47723094.350000001</v>
      </c>
    </row>
    <row r="1721" spans="1:6" ht="30">
      <c r="A1721" s="2" t="s">
        <v>86</v>
      </c>
      <c r="B1721" s="2" t="e">
        <f>VLOOKUP(Tabela1[[#This Row],[Nº]],Tabela13[#All],3,FALSE)</f>
        <v>#N/A</v>
      </c>
      <c r="C1721" s="2">
        <v>37</v>
      </c>
      <c r="D1721" s="2" t="s">
        <v>639</v>
      </c>
      <c r="E1721" s="2" t="s">
        <v>641</v>
      </c>
      <c r="F1721" s="3">
        <v>0</v>
      </c>
    </row>
    <row r="1722" spans="1:6" ht="30">
      <c r="A1722" s="2" t="s">
        <v>86</v>
      </c>
      <c r="B1722" s="2" t="e">
        <f>VLOOKUP(Tabela1[[#This Row],[Nº]],Tabela13[#All],3,FALSE)</f>
        <v>#N/A</v>
      </c>
      <c r="C1722" s="2">
        <v>37</v>
      </c>
      <c r="D1722" s="2" t="s">
        <v>639</v>
      </c>
      <c r="E1722" s="2" t="s">
        <v>641</v>
      </c>
      <c r="F1722" s="3">
        <v>45335745.380000003</v>
      </c>
    </row>
    <row r="1723" spans="1:6" ht="30">
      <c r="A1723" s="2" t="s">
        <v>86</v>
      </c>
      <c r="B1723" s="2" t="e">
        <f>VLOOKUP(Tabela1[[#This Row],[Nº]],Tabela13[#All],3,FALSE)</f>
        <v>#N/A</v>
      </c>
      <c r="C1723" s="2">
        <v>37</v>
      </c>
      <c r="D1723" s="2" t="s">
        <v>639</v>
      </c>
      <c r="E1723" s="2" t="s">
        <v>641</v>
      </c>
      <c r="F1723" s="3">
        <v>19808524.870000001</v>
      </c>
    </row>
    <row r="1724" spans="1:6" ht="30">
      <c r="A1724" s="2" t="s">
        <v>86</v>
      </c>
      <c r="B1724" s="2" t="e">
        <f>VLOOKUP(Tabela1[[#This Row],[Nº]],Tabela13[#All],3,FALSE)</f>
        <v>#N/A</v>
      </c>
      <c r="C1724" s="2">
        <v>37</v>
      </c>
      <c r="D1724" s="2" t="s">
        <v>639</v>
      </c>
      <c r="E1724" s="2" t="s">
        <v>641</v>
      </c>
      <c r="F1724" s="3">
        <v>1841459.72</v>
      </c>
    </row>
    <row r="1725" spans="1:6" ht="30">
      <c r="A1725" s="2" t="s">
        <v>86</v>
      </c>
      <c r="B1725" s="2" t="e">
        <f>VLOOKUP(Tabela1[[#This Row],[Nº]],Tabela13[#All],3,FALSE)</f>
        <v>#N/A</v>
      </c>
      <c r="C1725" s="2">
        <v>37</v>
      </c>
      <c r="D1725" s="2" t="s">
        <v>639</v>
      </c>
      <c r="E1725" s="2" t="s">
        <v>641</v>
      </c>
      <c r="F1725" s="3">
        <v>0</v>
      </c>
    </row>
    <row r="1726" spans="1:6" ht="30">
      <c r="A1726" s="2" t="s">
        <v>86</v>
      </c>
      <c r="B1726" s="2" t="e">
        <f>VLOOKUP(Tabela1[[#This Row],[Nº]],Tabela13[#All],3,FALSE)</f>
        <v>#N/A</v>
      </c>
      <c r="C1726" s="2">
        <v>37</v>
      </c>
      <c r="D1726" s="2" t="s">
        <v>639</v>
      </c>
      <c r="E1726" s="2" t="s">
        <v>641</v>
      </c>
      <c r="F1726" s="3">
        <v>0</v>
      </c>
    </row>
    <row r="1727" spans="1:6" ht="30">
      <c r="A1727" s="2" t="s">
        <v>86</v>
      </c>
      <c r="B1727" s="2" t="e">
        <f>VLOOKUP(Tabela1[[#This Row],[Nº]],Tabela13[#All],3,FALSE)</f>
        <v>#N/A</v>
      </c>
      <c r="C1727" s="2">
        <v>37</v>
      </c>
      <c r="D1727" s="2" t="s">
        <v>639</v>
      </c>
      <c r="E1727" s="2" t="s">
        <v>641</v>
      </c>
      <c r="F1727" s="3">
        <v>21490040.98</v>
      </c>
    </row>
    <row r="1728" spans="1:6" ht="30">
      <c r="A1728" s="2" t="s">
        <v>86</v>
      </c>
      <c r="B1728" s="2" t="e">
        <f>VLOOKUP(Tabela1[[#This Row],[Nº]],Tabela13[#All],3,FALSE)</f>
        <v>#N/A</v>
      </c>
      <c r="C1728" s="2">
        <v>37</v>
      </c>
      <c r="D1728" s="2" t="s">
        <v>639</v>
      </c>
      <c r="E1728" s="2" t="s">
        <v>641</v>
      </c>
      <c r="F1728" s="3">
        <v>0</v>
      </c>
    </row>
    <row r="1729" spans="1:6" ht="30">
      <c r="A1729" s="2" t="s">
        <v>86</v>
      </c>
      <c r="B1729" s="2" t="e">
        <f>VLOOKUP(Tabela1[[#This Row],[Nº]],Tabela13[#All],3,FALSE)</f>
        <v>#N/A</v>
      </c>
      <c r="C1729" s="2">
        <v>37</v>
      </c>
      <c r="D1729" s="2" t="s">
        <v>639</v>
      </c>
      <c r="E1729" s="2" t="s">
        <v>641</v>
      </c>
      <c r="F1729" s="3">
        <v>0</v>
      </c>
    </row>
    <row r="1730" spans="1:6" ht="30">
      <c r="A1730" s="2" t="s">
        <v>86</v>
      </c>
      <c r="B1730" s="2" t="e">
        <f>VLOOKUP(Tabela1[[#This Row],[Nº]],Tabela13[#All],3,FALSE)</f>
        <v>#N/A</v>
      </c>
      <c r="C1730" s="2">
        <v>37</v>
      </c>
      <c r="D1730" s="2" t="s">
        <v>639</v>
      </c>
      <c r="E1730" s="2" t="s">
        <v>641</v>
      </c>
      <c r="F1730" s="3">
        <v>0</v>
      </c>
    </row>
    <row r="1731" spans="1:6" ht="30">
      <c r="A1731" s="2" t="s">
        <v>86</v>
      </c>
      <c r="B1731" s="2" t="e">
        <f>VLOOKUP(Tabela1[[#This Row],[Nº]],Tabela13[#All],3,FALSE)</f>
        <v>#N/A</v>
      </c>
      <c r="C1731" s="2">
        <v>37</v>
      </c>
      <c r="D1731" s="2" t="s">
        <v>639</v>
      </c>
      <c r="E1731" s="2" t="s">
        <v>641</v>
      </c>
      <c r="F1731" s="3">
        <v>0</v>
      </c>
    </row>
    <row r="1732" spans="1:6" ht="30">
      <c r="A1732" s="2" t="s">
        <v>86</v>
      </c>
      <c r="B1732" s="2" t="e">
        <f>VLOOKUP(Tabela1[[#This Row],[Nº]],Tabela13[#All],3,FALSE)</f>
        <v>#N/A</v>
      </c>
      <c r="C1732" s="2">
        <v>37</v>
      </c>
      <c r="D1732" s="2" t="s">
        <v>639</v>
      </c>
      <c r="E1732" s="2" t="s">
        <v>641</v>
      </c>
      <c r="F1732" s="3">
        <v>0</v>
      </c>
    </row>
    <row r="1733" spans="1:6" ht="30">
      <c r="A1733" s="2" t="s">
        <v>86</v>
      </c>
      <c r="B1733" s="2" t="e">
        <f>VLOOKUP(Tabela1[[#This Row],[Nº]],Tabela13[#All],3,FALSE)</f>
        <v>#N/A</v>
      </c>
      <c r="C1733" s="2">
        <v>37</v>
      </c>
      <c r="D1733" s="2" t="s">
        <v>639</v>
      </c>
      <c r="E1733" s="2" t="s">
        <v>641</v>
      </c>
      <c r="F1733" s="3">
        <v>0</v>
      </c>
    </row>
    <row r="1734" spans="1:6" ht="30">
      <c r="A1734" s="2" t="s">
        <v>86</v>
      </c>
      <c r="B1734" s="2" t="e">
        <f>VLOOKUP(Tabela1[[#This Row],[Nº]],Tabela13[#All],3,FALSE)</f>
        <v>#N/A</v>
      </c>
      <c r="C1734" s="2">
        <v>37</v>
      </c>
      <c r="D1734" s="2" t="s">
        <v>639</v>
      </c>
      <c r="E1734" s="2" t="s">
        <v>641</v>
      </c>
      <c r="F1734" s="3">
        <v>0</v>
      </c>
    </row>
    <row r="1735" spans="1:6" ht="30">
      <c r="A1735" s="2" t="s">
        <v>86</v>
      </c>
      <c r="B1735" s="2" t="e">
        <f>VLOOKUP(Tabela1[[#This Row],[Nº]],Tabela13[#All],3,FALSE)</f>
        <v>#N/A</v>
      </c>
      <c r="C1735" s="2">
        <v>37</v>
      </c>
      <c r="D1735" s="2" t="s">
        <v>639</v>
      </c>
      <c r="E1735" s="2" t="s">
        <v>641</v>
      </c>
      <c r="F1735" s="3">
        <v>0</v>
      </c>
    </row>
    <row r="1736" spans="1:6" ht="30">
      <c r="A1736" s="2" t="s">
        <v>86</v>
      </c>
      <c r="B1736" s="2" t="e">
        <f>VLOOKUP(Tabela1[[#This Row],[Nº]],Tabela13[#All],3,FALSE)</f>
        <v>#N/A</v>
      </c>
      <c r="C1736" s="2">
        <v>37</v>
      </c>
      <c r="D1736" s="2" t="s">
        <v>639</v>
      </c>
      <c r="E1736" s="2" t="s">
        <v>641</v>
      </c>
      <c r="F1736" s="3">
        <v>0</v>
      </c>
    </row>
    <row r="1737" spans="1:6" ht="30">
      <c r="A1737" s="2" t="s">
        <v>86</v>
      </c>
      <c r="B1737" s="2" t="e">
        <f>VLOOKUP(Tabela1[[#This Row],[Nº]],Tabela13[#All],3,FALSE)</f>
        <v>#N/A</v>
      </c>
      <c r="C1737" s="2">
        <v>37</v>
      </c>
      <c r="D1737" s="2" t="s">
        <v>639</v>
      </c>
      <c r="E1737" s="2" t="s">
        <v>641</v>
      </c>
      <c r="F1737" s="3">
        <v>0</v>
      </c>
    </row>
    <row r="1738" spans="1:6" ht="30">
      <c r="A1738" s="2" t="s">
        <v>86</v>
      </c>
      <c r="B1738" s="2" t="e">
        <f>VLOOKUP(Tabela1[[#This Row],[Nº]],Tabela13[#All],3,FALSE)</f>
        <v>#N/A</v>
      </c>
      <c r="C1738" s="2">
        <v>37</v>
      </c>
      <c r="D1738" s="2" t="s">
        <v>639</v>
      </c>
      <c r="E1738" s="2" t="s">
        <v>641</v>
      </c>
      <c r="F1738" s="3">
        <v>0</v>
      </c>
    </row>
    <row r="1739" spans="1:6" ht="30">
      <c r="A1739" s="2" t="s">
        <v>86</v>
      </c>
      <c r="B1739" s="2" t="e">
        <f>VLOOKUP(Tabela1[[#This Row],[Nº]],Tabela13[#All],3,FALSE)</f>
        <v>#N/A</v>
      </c>
      <c r="C1739" s="2">
        <v>37</v>
      </c>
      <c r="D1739" s="2" t="s">
        <v>639</v>
      </c>
      <c r="E1739" s="2" t="s">
        <v>641</v>
      </c>
      <c r="F1739" s="3">
        <v>0</v>
      </c>
    </row>
    <row r="1740" spans="1:6" ht="30">
      <c r="A1740" s="2" t="s">
        <v>86</v>
      </c>
      <c r="B1740" s="2" t="e">
        <f>VLOOKUP(Tabela1[[#This Row],[Nº]],Tabela13[#All],3,FALSE)</f>
        <v>#N/A</v>
      </c>
      <c r="C1740" s="2">
        <v>37</v>
      </c>
      <c r="D1740" s="2" t="s">
        <v>639</v>
      </c>
      <c r="E1740" s="2" t="s">
        <v>641</v>
      </c>
      <c r="F1740" s="3">
        <v>0</v>
      </c>
    </row>
    <row r="1741" spans="1:6" ht="30">
      <c r="A1741" s="2" t="s">
        <v>86</v>
      </c>
      <c r="B1741" s="2" t="e">
        <f>VLOOKUP(Tabela1[[#This Row],[Nº]],Tabela13[#All],3,FALSE)</f>
        <v>#N/A</v>
      </c>
      <c r="C1741" s="2">
        <v>37</v>
      </c>
      <c r="D1741" s="2" t="s">
        <v>639</v>
      </c>
      <c r="E1741" s="2" t="s">
        <v>641</v>
      </c>
      <c r="F1741" s="3">
        <v>0</v>
      </c>
    </row>
    <row r="1742" spans="1:6" ht="30">
      <c r="A1742" s="2" t="s">
        <v>86</v>
      </c>
      <c r="B1742" s="2" t="e">
        <f>VLOOKUP(Tabela1[[#This Row],[Nº]],Tabela13[#All],3,FALSE)</f>
        <v>#N/A</v>
      </c>
      <c r="C1742" s="2">
        <v>37</v>
      </c>
      <c r="D1742" s="2" t="s">
        <v>639</v>
      </c>
      <c r="E1742" s="2" t="s">
        <v>641</v>
      </c>
      <c r="F1742" s="3">
        <v>0</v>
      </c>
    </row>
    <row r="1743" spans="1:6" ht="30">
      <c r="A1743" s="2" t="s">
        <v>86</v>
      </c>
      <c r="B1743" s="2" t="e">
        <f>VLOOKUP(Tabela1[[#This Row],[Nº]],Tabela13[#All],3,FALSE)</f>
        <v>#N/A</v>
      </c>
      <c r="C1743" s="2">
        <v>37</v>
      </c>
      <c r="D1743" s="2" t="s">
        <v>639</v>
      </c>
      <c r="E1743" s="2" t="s">
        <v>641</v>
      </c>
      <c r="F1743" s="3">
        <v>0</v>
      </c>
    </row>
    <row r="1744" spans="1:6" ht="30">
      <c r="A1744" s="2" t="s">
        <v>86</v>
      </c>
      <c r="B1744" s="2" t="e">
        <f>VLOOKUP(Tabela1[[#This Row],[Nº]],Tabela13[#All],3,FALSE)</f>
        <v>#N/A</v>
      </c>
      <c r="C1744" s="2">
        <v>37</v>
      </c>
      <c r="D1744" s="2" t="s">
        <v>639</v>
      </c>
      <c r="E1744" s="2" t="s">
        <v>641</v>
      </c>
      <c r="F1744" s="3">
        <v>0</v>
      </c>
    </row>
    <row r="1745" spans="1:6" ht="30">
      <c r="A1745" s="2" t="s">
        <v>86</v>
      </c>
      <c r="B1745" s="2" t="e">
        <f>VLOOKUP(Tabela1[[#This Row],[Nº]],Tabela13[#All],3,FALSE)</f>
        <v>#N/A</v>
      </c>
      <c r="C1745" s="2">
        <v>37</v>
      </c>
      <c r="D1745" s="2" t="s">
        <v>639</v>
      </c>
      <c r="E1745" s="2" t="s">
        <v>641</v>
      </c>
      <c r="F1745" s="3">
        <v>0</v>
      </c>
    </row>
    <row r="1746" spans="1:6" ht="30">
      <c r="A1746" s="2" t="s">
        <v>86</v>
      </c>
      <c r="B1746" s="2" t="e">
        <f>VLOOKUP(Tabela1[[#This Row],[Nº]],Tabela13[#All],3,FALSE)</f>
        <v>#N/A</v>
      </c>
      <c r="C1746" s="2">
        <v>37</v>
      </c>
      <c r="D1746" s="2" t="s">
        <v>639</v>
      </c>
      <c r="E1746" s="2" t="s">
        <v>641</v>
      </c>
      <c r="F1746" s="3">
        <v>0</v>
      </c>
    </row>
    <row r="1747" spans="1:6" ht="30">
      <c r="A1747" s="2" t="s">
        <v>86</v>
      </c>
      <c r="B1747" s="2" t="e">
        <f>VLOOKUP(Tabela1[[#This Row],[Nº]],Tabela13[#All],3,FALSE)</f>
        <v>#N/A</v>
      </c>
      <c r="C1747" s="2">
        <v>37</v>
      </c>
      <c r="D1747" s="2" t="s">
        <v>639</v>
      </c>
      <c r="E1747" s="2" t="s">
        <v>641</v>
      </c>
      <c r="F1747" s="3">
        <v>0</v>
      </c>
    </row>
    <row r="1748" spans="1:6" ht="30">
      <c r="A1748" s="2" t="s">
        <v>86</v>
      </c>
      <c r="B1748" s="2" t="e">
        <f>VLOOKUP(Tabela1[[#This Row],[Nº]],Tabela13[#All],3,FALSE)</f>
        <v>#N/A</v>
      </c>
      <c r="C1748" s="2">
        <v>37</v>
      </c>
      <c r="D1748" s="2" t="s">
        <v>639</v>
      </c>
      <c r="E1748" s="2" t="s">
        <v>641</v>
      </c>
      <c r="F1748" s="3">
        <v>0</v>
      </c>
    </row>
    <row r="1749" spans="1:6" ht="30">
      <c r="A1749" s="2" t="s">
        <v>86</v>
      </c>
      <c r="B1749" s="2" t="e">
        <f>VLOOKUP(Tabela1[[#This Row],[Nº]],Tabela13[#All],3,FALSE)</f>
        <v>#N/A</v>
      </c>
      <c r="C1749" s="2">
        <v>37</v>
      </c>
      <c r="D1749" s="2" t="s">
        <v>639</v>
      </c>
      <c r="E1749" s="2" t="s">
        <v>641</v>
      </c>
      <c r="F1749" s="3">
        <v>0</v>
      </c>
    </row>
    <row r="1750" spans="1:6" ht="30">
      <c r="A1750" s="2" t="s">
        <v>86</v>
      </c>
      <c r="B1750" s="2" t="e">
        <f>VLOOKUP(Tabela1[[#This Row],[Nº]],Tabela13[#All],3,FALSE)</f>
        <v>#N/A</v>
      </c>
      <c r="C1750" s="2">
        <v>37</v>
      </c>
      <c r="D1750" s="2" t="s">
        <v>639</v>
      </c>
      <c r="E1750" s="2" t="s">
        <v>641</v>
      </c>
      <c r="F1750" s="3">
        <v>0</v>
      </c>
    </row>
    <row r="1751" spans="1:6" ht="30">
      <c r="A1751" s="2" t="s">
        <v>86</v>
      </c>
      <c r="B1751" s="2" t="e">
        <f>VLOOKUP(Tabela1[[#This Row],[Nº]],Tabela13[#All],3,FALSE)</f>
        <v>#N/A</v>
      </c>
      <c r="C1751" s="2">
        <v>37</v>
      </c>
      <c r="D1751" s="2" t="s">
        <v>639</v>
      </c>
      <c r="E1751" s="2" t="s">
        <v>641</v>
      </c>
      <c r="F1751" s="3">
        <v>123107.79</v>
      </c>
    </row>
    <row r="1752" spans="1:6" ht="30">
      <c r="A1752" s="2" t="s">
        <v>86</v>
      </c>
      <c r="B1752" s="2" t="e">
        <f>VLOOKUP(Tabela1[[#This Row],[Nº]],Tabela13[#All],3,FALSE)</f>
        <v>#N/A</v>
      </c>
      <c r="C1752" s="2">
        <v>37</v>
      </c>
      <c r="D1752" s="2" t="s">
        <v>639</v>
      </c>
      <c r="E1752" s="2" t="s">
        <v>641</v>
      </c>
      <c r="F1752" s="3">
        <v>101227.13</v>
      </c>
    </row>
    <row r="1753" spans="1:6" ht="30">
      <c r="A1753" s="2" t="s">
        <v>86</v>
      </c>
      <c r="B1753" s="2" t="e">
        <f>VLOOKUP(Tabela1[[#This Row],[Nº]],Tabela13[#All],3,FALSE)</f>
        <v>#N/A</v>
      </c>
      <c r="C1753" s="2">
        <v>37</v>
      </c>
      <c r="D1753" s="2" t="s">
        <v>639</v>
      </c>
      <c r="E1753" s="2" t="s">
        <v>641</v>
      </c>
      <c r="F1753" s="3">
        <v>0</v>
      </c>
    </row>
    <row r="1754" spans="1:6" ht="30">
      <c r="A1754" s="2" t="s">
        <v>86</v>
      </c>
      <c r="B1754" s="2" t="e">
        <f>VLOOKUP(Tabela1[[#This Row],[Nº]],Tabela13[#All],3,FALSE)</f>
        <v>#N/A</v>
      </c>
      <c r="C1754" s="2">
        <v>37</v>
      </c>
      <c r="D1754" s="2" t="s">
        <v>639</v>
      </c>
      <c r="E1754" s="2" t="s">
        <v>641</v>
      </c>
      <c r="F1754" s="3">
        <v>0</v>
      </c>
    </row>
    <row r="1755" spans="1:6" ht="30">
      <c r="A1755" s="2" t="s">
        <v>86</v>
      </c>
      <c r="B1755" s="2" t="e">
        <f>VLOOKUP(Tabela1[[#This Row],[Nº]],Tabela13[#All],3,FALSE)</f>
        <v>#N/A</v>
      </c>
      <c r="C1755" s="2">
        <v>37</v>
      </c>
      <c r="D1755" s="2" t="s">
        <v>639</v>
      </c>
      <c r="E1755" s="2" t="s">
        <v>641</v>
      </c>
      <c r="F1755" s="3">
        <v>0</v>
      </c>
    </row>
    <row r="1756" spans="1:6" ht="30">
      <c r="A1756" s="2" t="s">
        <v>86</v>
      </c>
      <c r="B1756" s="2" t="e">
        <f>VLOOKUP(Tabela1[[#This Row],[Nº]],Tabela13[#All],3,FALSE)</f>
        <v>#N/A</v>
      </c>
      <c r="C1756" s="2">
        <v>37</v>
      </c>
      <c r="D1756" s="2" t="s">
        <v>639</v>
      </c>
      <c r="E1756" s="2" t="s">
        <v>641</v>
      </c>
      <c r="F1756" s="3">
        <v>0</v>
      </c>
    </row>
    <row r="1757" spans="1:6" ht="30">
      <c r="A1757" s="2" t="s">
        <v>86</v>
      </c>
      <c r="B1757" s="2" t="e">
        <f>VLOOKUP(Tabela1[[#This Row],[Nº]],Tabela13[#All],3,FALSE)</f>
        <v>#N/A</v>
      </c>
      <c r="C1757" s="2">
        <v>37</v>
      </c>
      <c r="D1757" s="2" t="s">
        <v>639</v>
      </c>
      <c r="E1757" s="2" t="s">
        <v>641</v>
      </c>
      <c r="F1757" s="3">
        <v>0</v>
      </c>
    </row>
    <row r="1758" spans="1:6" ht="30">
      <c r="A1758" s="2" t="s">
        <v>86</v>
      </c>
      <c r="B1758" s="2" t="e">
        <f>VLOOKUP(Tabela1[[#This Row],[Nº]],Tabela13[#All],3,FALSE)</f>
        <v>#N/A</v>
      </c>
      <c r="C1758" s="2">
        <v>37</v>
      </c>
      <c r="D1758" s="2" t="s">
        <v>639</v>
      </c>
      <c r="E1758" s="2" t="s">
        <v>641</v>
      </c>
      <c r="F1758" s="3">
        <v>142290.68</v>
      </c>
    </row>
    <row r="1759" spans="1:6" ht="30">
      <c r="A1759" s="2" t="s">
        <v>86</v>
      </c>
      <c r="B1759" s="2" t="e">
        <f>VLOOKUP(Tabela1[[#This Row],[Nº]],Tabela13[#All],3,FALSE)</f>
        <v>#N/A</v>
      </c>
      <c r="C1759" s="2">
        <v>37</v>
      </c>
      <c r="D1759" s="2" t="s">
        <v>639</v>
      </c>
      <c r="E1759" s="2" t="s">
        <v>641</v>
      </c>
      <c r="F1759" s="3">
        <v>1716397.78</v>
      </c>
    </row>
    <row r="1760" spans="1:6" ht="30">
      <c r="A1760" s="2" t="s">
        <v>86</v>
      </c>
      <c r="B1760" s="2" t="e">
        <f>VLOOKUP(Tabela1[[#This Row],[Nº]],Tabela13[#All],3,FALSE)</f>
        <v>#N/A</v>
      </c>
      <c r="C1760" s="2">
        <v>37</v>
      </c>
      <c r="D1760" s="2" t="s">
        <v>639</v>
      </c>
      <c r="E1760" s="2" t="s">
        <v>641</v>
      </c>
      <c r="F1760" s="3">
        <v>5198246.6500000004</v>
      </c>
    </row>
    <row r="1761" spans="1:6" ht="30">
      <c r="A1761" s="2" t="s">
        <v>86</v>
      </c>
      <c r="B1761" s="2" t="e">
        <f>VLOOKUP(Tabela1[[#This Row],[Nº]],Tabela13[#All],3,FALSE)</f>
        <v>#N/A</v>
      </c>
      <c r="C1761" s="2">
        <v>37</v>
      </c>
      <c r="D1761" s="2" t="s">
        <v>639</v>
      </c>
      <c r="E1761" s="2" t="s">
        <v>641</v>
      </c>
      <c r="F1761" s="3">
        <v>1828640.48</v>
      </c>
    </row>
    <row r="1762" spans="1:6" ht="30">
      <c r="A1762" s="2" t="s">
        <v>86</v>
      </c>
      <c r="B1762" s="2" t="e">
        <f>VLOOKUP(Tabela1[[#This Row],[Nº]],Tabela13[#All],3,FALSE)</f>
        <v>#N/A</v>
      </c>
      <c r="C1762" s="2">
        <v>37</v>
      </c>
      <c r="D1762" s="2" t="s">
        <v>639</v>
      </c>
      <c r="E1762" s="2" t="s">
        <v>641</v>
      </c>
      <c r="F1762" s="3">
        <v>2195966.42</v>
      </c>
    </row>
    <row r="1763" spans="1:6" ht="30">
      <c r="A1763" s="2" t="s">
        <v>86</v>
      </c>
      <c r="B1763" s="2" t="e">
        <f>VLOOKUP(Tabela1[[#This Row],[Nº]],Tabela13[#All],3,FALSE)</f>
        <v>#N/A</v>
      </c>
      <c r="C1763" s="2">
        <v>37</v>
      </c>
      <c r="D1763" s="2" t="s">
        <v>639</v>
      </c>
      <c r="E1763" s="2" t="s">
        <v>641</v>
      </c>
      <c r="F1763" s="3">
        <v>1264572.32</v>
      </c>
    </row>
    <row r="1764" spans="1:6" ht="30">
      <c r="A1764" s="2" t="s">
        <v>86</v>
      </c>
      <c r="B1764" s="2" t="e">
        <f>VLOOKUP(Tabela1[[#This Row],[Nº]],Tabela13[#All],3,FALSE)</f>
        <v>#N/A</v>
      </c>
      <c r="C1764" s="2">
        <v>37</v>
      </c>
      <c r="D1764" s="2" t="s">
        <v>639</v>
      </c>
      <c r="E1764" s="2" t="s">
        <v>641</v>
      </c>
      <c r="F1764" s="3">
        <v>0</v>
      </c>
    </row>
    <row r="1765" spans="1:6" ht="30">
      <c r="A1765" s="2" t="s">
        <v>86</v>
      </c>
      <c r="B1765" s="2" t="e">
        <f>VLOOKUP(Tabela1[[#This Row],[Nº]],Tabela13[#All],3,FALSE)</f>
        <v>#N/A</v>
      </c>
      <c r="C1765" s="2">
        <v>37</v>
      </c>
      <c r="D1765" s="2" t="s">
        <v>639</v>
      </c>
      <c r="E1765" s="2" t="s">
        <v>641</v>
      </c>
      <c r="F1765" s="3">
        <v>0</v>
      </c>
    </row>
    <row r="1766" spans="1:6" ht="30">
      <c r="A1766" s="2" t="s">
        <v>86</v>
      </c>
      <c r="B1766" s="2" t="e">
        <f>VLOOKUP(Tabela1[[#This Row],[Nº]],Tabela13[#All],3,FALSE)</f>
        <v>#N/A</v>
      </c>
      <c r="C1766" s="2">
        <v>37</v>
      </c>
      <c r="D1766" s="2" t="s">
        <v>639</v>
      </c>
      <c r="E1766" s="2" t="s">
        <v>641</v>
      </c>
      <c r="F1766" s="3">
        <v>4191082.87</v>
      </c>
    </row>
    <row r="1767" spans="1:6" ht="30">
      <c r="A1767" s="2" t="s">
        <v>86</v>
      </c>
      <c r="B1767" s="2" t="e">
        <f>VLOOKUP(Tabela1[[#This Row],[Nº]],Tabela13[#All],3,FALSE)</f>
        <v>#N/A</v>
      </c>
      <c r="C1767" s="2">
        <v>37</v>
      </c>
      <c r="D1767" s="2" t="s">
        <v>639</v>
      </c>
      <c r="E1767" s="2" t="s">
        <v>641</v>
      </c>
      <c r="F1767" s="3">
        <v>0</v>
      </c>
    </row>
    <row r="1768" spans="1:6" ht="30">
      <c r="A1768" s="2" t="s">
        <v>86</v>
      </c>
      <c r="B1768" s="2" t="e">
        <f>VLOOKUP(Tabela1[[#This Row],[Nº]],Tabela13[#All],3,FALSE)</f>
        <v>#N/A</v>
      </c>
      <c r="C1768" s="2">
        <v>37</v>
      </c>
      <c r="D1768" s="2" t="s">
        <v>639</v>
      </c>
      <c r="E1768" s="2" t="s">
        <v>641</v>
      </c>
      <c r="F1768" s="3">
        <v>7820179.9299999997</v>
      </c>
    </row>
    <row r="1769" spans="1:6" ht="30">
      <c r="A1769" s="2" t="s">
        <v>86</v>
      </c>
      <c r="B1769" s="2" t="e">
        <f>VLOOKUP(Tabela1[[#This Row],[Nº]],Tabela13[#All],3,FALSE)</f>
        <v>#N/A</v>
      </c>
      <c r="C1769" s="2">
        <v>37</v>
      </c>
      <c r="D1769" s="2" t="s">
        <v>639</v>
      </c>
      <c r="E1769" s="2" t="s">
        <v>642</v>
      </c>
      <c r="F1769" s="3">
        <v>269221.19</v>
      </c>
    </row>
    <row r="1770" spans="1:6" ht="30">
      <c r="A1770" s="2" t="s">
        <v>86</v>
      </c>
      <c r="B1770" s="2" t="e">
        <f>VLOOKUP(Tabela1[[#This Row],[Nº]],Tabela13[#All],3,FALSE)</f>
        <v>#N/A</v>
      </c>
      <c r="C1770" s="2">
        <v>37</v>
      </c>
      <c r="D1770" s="2" t="s">
        <v>639</v>
      </c>
      <c r="E1770" s="2" t="s">
        <v>642</v>
      </c>
      <c r="F1770" s="3">
        <v>0</v>
      </c>
    </row>
    <row r="1771" spans="1:6" ht="30">
      <c r="A1771" s="2" t="s">
        <v>86</v>
      </c>
      <c r="B1771" s="2" t="e">
        <f>VLOOKUP(Tabela1[[#This Row],[Nº]],Tabela13[#All],3,FALSE)</f>
        <v>#N/A</v>
      </c>
      <c r="C1771" s="2">
        <v>37</v>
      </c>
      <c r="D1771" s="2" t="s">
        <v>639</v>
      </c>
      <c r="E1771" s="2" t="s">
        <v>642</v>
      </c>
      <c r="F1771" s="3">
        <v>840812.58</v>
      </c>
    </row>
    <row r="1772" spans="1:6" ht="30">
      <c r="A1772" s="2" t="s">
        <v>86</v>
      </c>
      <c r="B1772" s="2" t="e">
        <f>VLOOKUP(Tabela1[[#This Row],[Nº]],Tabela13[#All],3,FALSE)</f>
        <v>#N/A</v>
      </c>
      <c r="C1772" s="2">
        <v>37</v>
      </c>
      <c r="D1772" s="2" t="s">
        <v>639</v>
      </c>
      <c r="E1772" s="2" t="s">
        <v>642</v>
      </c>
      <c r="F1772" s="3">
        <v>864713.72</v>
      </c>
    </row>
    <row r="1773" spans="1:6" ht="30">
      <c r="A1773" s="2" t="s">
        <v>86</v>
      </c>
      <c r="B1773" s="2" t="e">
        <f>VLOOKUP(Tabela1[[#This Row],[Nº]],Tabela13[#All],3,FALSE)</f>
        <v>#N/A</v>
      </c>
      <c r="C1773" s="2">
        <v>37</v>
      </c>
      <c r="D1773" s="2" t="s">
        <v>639</v>
      </c>
      <c r="E1773" s="2" t="s">
        <v>642</v>
      </c>
      <c r="F1773" s="3">
        <v>0</v>
      </c>
    </row>
    <row r="1774" spans="1:6" ht="30">
      <c r="A1774" s="2" t="s">
        <v>86</v>
      </c>
      <c r="B1774" s="2" t="e">
        <f>VLOOKUP(Tabela1[[#This Row],[Nº]],Tabela13[#All],3,FALSE)</f>
        <v>#N/A</v>
      </c>
      <c r="C1774" s="2">
        <v>37</v>
      </c>
      <c r="D1774" s="2" t="s">
        <v>639</v>
      </c>
      <c r="E1774" s="2" t="s">
        <v>642</v>
      </c>
      <c r="F1774" s="3">
        <v>0</v>
      </c>
    </row>
    <row r="1775" spans="1:6" ht="30">
      <c r="A1775" s="2" t="s">
        <v>86</v>
      </c>
      <c r="B1775" s="2" t="e">
        <f>VLOOKUP(Tabela1[[#This Row],[Nº]],Tabela13[#All],3,FALSE)</f>
        <v>#N/A</v>
      </c>
      <c r="C1775" s="2">
        <v>37</v>
      </c>
      <c r="D1775" s="2" t="s">
        <v>639</v>
      </c>
      <c r="E1775" s="2" t="s">
        <v>642</v>
      </c>
      <c r="F1775" s="3">
        <v>219163.9</v>
      </c>
    </row>
    <row r="1776" spans="1:6" ht="30">
      <c r="A1776" s="2" t="s">
        <v>86</v>
      </c>
      <c r="B1776" s="2" t="e">
        <f>VLOOKUP(Tabela1[[#This Row],[Nº]],Tabela13[#All],3,FALSE)</f>
        <v>#N/A</v>
      </c>
      <c r="C1776" s="2">
        <v>37</v>
      </c>
      <c r="D1776" s="2" t="s">
        <v>639</v>
      </c>
      <c r="E1776" s="2" t="s">
        <v>642</v>
      </c>
      <c r="F1776" s="3">
        <v>373323.27</v>
      </c>
    </row>
    <row r="1777" spans="1:6" ht="30">
      <c r="A1777" s="2" t="s">
        <v>86</v>
      </c>
      <c r="B1777" s="2" t="e">
        <f>VLOOKUP(Tabela1[[#This Row],[Nº]],Tabela13[#All],3,FALSE)</f>
        <v>#N/A</v>
      </c>
      <c r="C1777" s="2">
        <v>37</v>
      </c>
      <c r="D1777" s="2" t="s">
        <v>639</v>
      </c>
      <c r="E1777" s="2" t="s">
        <v>642</v>
      </c>
      <c r="F1777" s="3">
        <v>0</v>
      </c>
    </row>
    <row r="1778" spans="1:6" ht="30">
      <c r="A1778" s="2" t="s">
        <v>86</v>
      </c>
      <c r="B1778" s="2" t="e">
        <f>VLOOKUP(Tabela1[[#This Row],[Nº]],Tabela13[#All],3,FALSE)</f>
        <v>#N/A</v>
      </c>
      <c r="C1778" s="2">
        <v>37</v>
      </c>
      <c r="D1778" s="2" t="s">
        <v>639</v>
      </c>
      <c r="E1778" s="2" t="s">
        <v>642</v>
      </c>
      <c r="F1778" s="3">
        <v>2728035.9</v>
      </c>
    </row>
    <row r="1779" spans="1:6" ht="30">
      <c r="A1779" s="2" t="s">
        <v>86</v>
      </c>
      <c r="B1779" s="2" t="e">
        <f>VLOOKUP(Tabela1[[#This Row],[Nº]],Tabela13[#All],3,FALSE)</f>
        <v>#N/A</v>
      </c>
      <c r="C1779" s="2">
        <v>37</v>
      </c>
      <c r="D1779" s="2" t="s">
        <v>639</v>
      </c>
      <c r="E1779" s="2" t="s">
        <v>642</v>
      </c>
      <c r="F1779" s="3">
        <v>22346.240000000002</v>
      </c>
    </row>
    <row r="1780" spans="1:6" ht="30">
      <c r="A1780" s="2" t="s">
        <v>86</v>
      </c>
      <c r="B1780" s="2" t="e">
        <f>VLOOKUP(Tabela1[[#This Row],[Nº]],Tabela13[#All],3,FALSE)</f>
        <v>#N/A</v>
      </c>
      <c r="C1780" s="2">
        <v>37</v>
      </c>
      <c r="D1780" s="2" t="s">
        <v>639</v>
      </c>
      <c r="E1780" s="2" t="s">
        <v>643</v>
      </c>
      <c r="F1780" s="3">
        <v>26151.78</v>
      </c>
    </row>
    <row r="1781" spans="1:6" ht="30">
      <c r="A1781" s="2" t="s">
        <v>86</v>
      </c>
      <c r="B1781" s="2" t="e">
        <f>VLOOKUP(Tabela1[[#This Row],[Nº]],Tabela13[#All],3,FALSE)</f>
        <v>#N/A</v>
      </c>
      <c r="C1781" s="2">
        <v>37</v>
      </c>
      <c r="D1781" s="2" t="s">
        <v>639</v>
      </c>
      <c r="E1781" s="2" t="s">
        <v>644</v>
      </c>
      <c r="F1781" s="3">
        <v>20433263.289999999</v>
      </c>
    </row>
    <row r="1782" spans="1:6" ht="30">
      <c r="A1782" s="2" t="s">
        <v>86</v>
      </c>
      <c r="B1782" s="2" t="e">
        <f>VLOOKUP(Tabela1[[#This Row],[Nº]],Tabela13[#All],3,FALSE)</f>
        <v>#N/A</v>
      </c>
      <c r="C1782" s="2">
        <v>37</v>
      </c>
      <c r="D1782" s="2" t="s">
        <v>639</v>
      </c>
      <c r="E1782" s="2" t="s">
        <v>644</v>
      </c>
      <c r="F1782" s="3">
        <v>13046297.689999999</v>
      </c>
    </row>
    <row r="1783" spans="1:6" ht="30">
      <c r="A1783" s="2" t="s">
        <v>86</v>
      </c>
      <c r="B1783" s="2" t="e">
        <f>VLOOKUP(Tabela1[[#This Row],[Nº]],Tabela13[#All],3,FALSE)</f>
        <v>#N/A</v>
      </c>
      <c r="C1783" s="2">
        <v>37</v>
      </c>
      <c r="D1783" s="2" t="s">
        <v>639</v>
      </c>
      <c r="E1783" s="2" t="s">
        <v>644</v>
      </c>
      <c r="F1783" s="3">
        <v>0</v>
      </c>
    </row>
    <row r="1784" spans="1:6" ht="30">
      <c r="A1784" s="2" t="s">
        <v>86</v>
      </c>
      <c r="B1784" s="2" t="e">
        <f>VLOOKUP(Tabela1[[#This Row],[Nº]],Tabela13[#All],3,FALSE)</f>
        <v>#N/A</v>
      </c>
      <c r="C1784" s="2">
        <v>37</v>
      </c>
      <c r="D1784" s="2" t="s">
        <v>639</v>
      </c>
      <c r="E1784" s="2" t="s">
        <v>644</v>
      </c>
      <c r="F1784" s="3">
        <v>0</v>
      </c>
    </row>
    <row r="1785" spans="1:6" ht="30">
      <c r="A1785" s="2" t="s">
        <v>86</v>
      </c>
      <c r="B1785" s="2" t="e">
        <f>VLOOKUP(Tabela1[[#This Row],[Nº]],Tabela13[#All],3,FALSE)</f>
        <v>#N/A</v>
      </c>
      <c r="C1785" s="2">
        <v>37</v>
      </c>
      <c r="D1785" s="2" t="s">
        <v>639</v>
      </c>
      <c r="E1785" s="2" t="s">
        <v>644</v>
      </c>
      <c r="F1785" s="3">
        <v>0</v>
      </c>
    </row>
    <row r="1786" spans="1:6" ht="30">
      <c r="A1786" s="2" t="s">
        <v>86</v>
      </c>
      <c r="B1786" s="2" t="e">
        <f>VLOOKUP(Tabela1[[#This Row],[Nº]],Tabela13[#All],3,FALSE)</f>
        <v>#N/A</v>
      </c>
      <c r="C1786" s="2">
        <v>37</v>
      </c>
      <c r="D1786" s="2" t="s">
        <v>639</v>
      </c>
      <c r="E1786" s="2" t="s">
        <v>644</v>
      </c>
      <c r="F1786" s="3">
        <v>0</v>
      </c>
    </row>
    <row r="1787" spans="1:6" ht="30">
      <c r="A1787" s="2" t="s">
        <v>86</v>
      </c>
      <c r="B1787" s="2" t="e">
        <f>VLOOKUP(Tabela1[[#This Row],[Nº]],Tabela13[#All],3,FALSE)</f>
        <v>#N/A</v>
      </c>
      <c r="C1787" s="2">
        <v>37</v>
      </c>
      <c r="D1787" s="2" t="s">
        <v>639</v>
      </c>
      <c r="E1787" s="2" t="s">
        <v>644</v>
      </c>
      <c r="F1787" s="3">
        <v>0</v>
      </c>
    </row>
    <row r="1788" spans="1:6" ht="30">
      <c r="A1788" s="2" t="s">
        <v>86</v>
      </c>
      <c r="B1788" s="2" t="e">
        <f>VLOOKUP(Tabela1[[#This Row],[Nº]],Tabela13[#All],3,FALSE)</f>
        <v>#N/A</v>
      </c>
      <c r="C1788" s="2">
        <v>37</v>
      </c>
      <c r="D1788" s="2" t="s">
        <v>639</v>
      </c>
      <c r="E1788" s="2" t="s">
        <v>644</v>
      </c>
      <c r="F1788" s="3">
        <v>0</v>
      </c>
    </row>
    <row r="1789" spans="1:6" ht="30">
      <c r="A1789" s="2" t="s">
        <v>86</v>
      </c>
      <c r="B1789" s="2" t="e">
        <f>VLOOKUP(Tabela1[[#This Row],[Nº]],Tabela13[#All],3,FALSE)</f>
        <v>#N/A</v>
      </c>
      <c r="C1789" s="2">
        <v>37</v>
      </c>
      <c r="D1789" s="2" t="s">
        <v>639</v>
      </c>
      <c r="E1789" s="2" t="s">
        <v>644</v>
      </c>
      <c r="F1789" s="3">
        <v>0</v>
      </c>
    </row>
    <row r="1790" spans="1:6" ht="30">
      <c r="A1790" s="2" t="s">
        <v>86</v>
      </c>
      <c r="B1790" s="2" t="e">
        <f>VLOOKUP(Tabela1[[#This Row],[Nº]],Tabela13[#All],3,FALSE)</f>
        <v>#N/A</v>
      </c>
      <c r="C1790" s="2">
        <v>37</v>
      </c>
      <c r="D1790" s="2" t="s">
        <v>639</v>
      </c>
      <c r="E1790" s="2" t="s">
        <v>644</v>
      </c>
      <c r="F1790" s="3">
        <v>0</v>
      </c>
    </row>
    <row r="1791" spans="1:6" ht="30">
      <c r="A1791" s="2" t="s">
        <v>86</v>
      </c>
      <c r="B1791" s="2" t="e">
        <f>VLOOKUP(Tabela1[[#This Row],[Nº]],Tabela13[#All],3,FALSE)</f>
        <v>#N/A</v>
      </c>
      <c r="C1791" s="2">
        <v>37</v>
      </c>
      <c r="D1791" s="2" t="s">
        <v>639</v>
      </c>
      <c r="E1791" s="2" t="s">
        <v>644</v>
      </c>
      <c r="F1791" s="3">
        <v>0</v>
      </c>
    </row>
    <row r="1792" spans="1:6" ht="30">
      <c r="A1792" s="2" t="s">
        <v>86</v>
      </c>
      <c r="B1792" s="2" t="e">
        <f>VLOOKUP(Tabela1[[#This Row],[Nº]],Tabela13[#All],3,FALSE)</f>
        <v>#N/A</v>
      </c>
      <c r="C1792" s="2">
        <v>37</v>
      </c>
      <c r="D1792" s="2" t="s">
        <v>639</v>
      </c>
      <c r="E1792" s="2" t="s">
        <v>644</v>
      </c>
      <c r="F1792" s="3">
        <v>0</v>
      </c>
    </row>
    <row r="1793" spans="1:6" ht="30">
      <c r="A1793" s="2" t="s">
        <v>86</v>
      </c>
      <c r="B1793" s="2" t="e">
        <f>VLOOKUP(Tabela1[[#This Row],[Nº]],Tabela13[#All],3,FALSE)</f>
        <v>#N/A</v>
      </c>
      <c r="C1793" s="2">
        <v>37</v>
      </c>
      <c r="D1793" s="2" t="s">
        <v>639</v>
      </c>
      <c r="E1793" s="2" t="s">
        <v>644</v>
      </c>
      <c r="F1793" s="3">
        <v>0</v>
      </c>
    </row>
    <row r="1794" spans="1:6" ht="30">
      <c r="A1794" s="2" t="s">
        <v>86</v>
      </c>
      <c r="B1794" s="2" t="e">
        <f>VLOOKUP(Tabela1[[#This Row],[Nº]],Tabela13[#All],3,FALSE)</f>
        <v>#N/A</v>
      </c>
      <c r="C1794" s="2">
        <v>37</v>
      </c>
      <c r="D1794" s="2" t="s">
        <v>639</v>
      </c>
      <c r="E1794" s="2" t="s">
        <v>644</v>
      </c>
      <c r="F1794" s="3">
        <v>0</v>
      </c>
    </row>
    <row r="1795" spans="1:6" ht="30">
      <c r="A1795" s="2" t="s">
        <v>86</v>
      </c>
      <c r="B1795" s="2" t="e">
        <f>VLOOKUP(Tabela1[[#This Row],[Nº]],Tabela13[#All],3,FALSE)</f>
        <v>#N/A</v>
      </c>
      <c r="C1795" s="2">
        <v>37</v>
      </c>
      <c r="D1795" s="2" t="s">
        <v>639</v>
      </c>
      <c r="E1795" s="2" t="s">
        <v>644</v>
      </c>
      <c r="F1795" s="3">
        <v>0</v>
      </c>
    </row>
    <row r="1796" spans="1:6" ht="30">
      <c r="A1796" s="2" t="s">
        <v>86</v>
      </c>
      <c r="B1796" s="2" t="e">
        <f>VLOOKUP(Tabela1[[#This Row],[Nº]],Tabela13[#All],3,FALSE)</f>
        <v>#N/A</v>
      </c>
      <c r="C1796" s="2">
        <v>37</v>
      </c>
      <c r="D1796" s="2" t="s">
        <v>639</v>
      </c>
      <c r="E1796" s="2" t="s">
        <v>644</v>
      </c>
      <c r="F1796" s="3">
        <v>0</v>
      </c>
    </row>
    <row r="1797" spans="1:6" ht="30">
      <c r="A1797" s="2" t="s">
        <v>86</v>
      </c>
      <c r="B1797" s="2" t="e">
        <f>VLOOKUP(Tabela1[[#This Row],[Nº]],Tabela13[#All],3,FALSE)</f>
        <v>#N/A</v>
      </c>
      <c r="C1797" s="2">
        <v>37</v>
      </c>
      <c r="D1797" s="2" t="s">
        <v>639</v>
      </c>
      <c r="E1797" s="2" t="s">
        <v>645</v>
      </c>
      <c r="F1797" s="3">
        <v>0</v>
      </c>
    </row>
    <row r="1798" spans="1:6" ht="30">
      <c r="A1798" s="2" t="s">
        <v>86</v>
      </c>
      <c r="B1798" s="2" t="e">
        <f>VLOOKUP(Tabela1[[#This Row],[Nº]],Tabela13[#All],3,FALSE)</f>
        <v>#N/A</v>
      </c>
      <c r="C1798" s="2">
        <v>37</v>
      </c>
      <c r="D1798" s="2" t="s">
        <v>639</v>
      </c>
      <c r="E1798" s="2" t="s">
        <v>645</v>
      </c>
      <c r="F1798" s="3">
        <v>0</v>
      </c>
    </row>
    <row r="1799" spans="1:6" ht="30">
      <c r="A1799" s="2" t="s">
        <v>86</v>
      </c>
      <c r="B1799" s="2" t="e">
        <f>VLOOKUP(Tabela1[[#This Row],[Nº]],Tabela13[#All],3,FALSE)</f>
        <v>#N/A</v>
      </c>
      <c r="C1799" s="2">
        <v>37</v>
      </c>
      <c r="D1799" s="2" t="s">
        <v>639</v>
      </c>
      <c r="E1799" s="2" t="s">
        <v>645</v>
      </c>
      <c r="F1799" s="3">
        <v>0</v>
      </c>
    </row>
    <row r="1800" spans="1:6" ht="30">
      <c r="A1800" s="2" t="s">
        <v>86</v>
      </c>
      <c r="B1800" s="2" t="e">
        <f>VLOOKUP(Tabela1[[#This Row],[Nº]],Tabela13[#All],3,FALSE)</f>
        <v>#N/A</v>
      </c>
      <c r="C1800" s="2">
        <v>39</v>
      </c>
      <c r="D1800" s="2" t="s">
        <v>646</v>
      </c>
      <c r="E1800" s="2" t="s">
        <v>647</v>
      </c>
      <c r="F1800" s="3">
        <v>31036434.010000002</v>
      </c>
    </row>
    <row r="1801" spans="1:6" ht="30">
      <c r="A1801" s="2" t="s">
        <v>86</v>
      </c>
      <c r="B1801" s="2" t="e">
        <f>VLOOKUP(Tabela1[[#This Row],[Nº]],Tabela13[#All],3,FALSE)</f>
        <v>#N/A</v>
      </c>
      <c r="C1801" s="2">
        <v>39</v>
      </c>
      <c r="D1801" s="2" t="s">
        <v>646</v>
      </c>
      <c r="E1801" s="2" t="s">
        <v>648</v>
      </c>
      <c r="F1801" s="3">
        <v>0</v>
      </c>
    </row>
    <row r="1802" spans="1:6" ht="30">
      <c r="A1802" s="2" t="s">
        <v>86</v>
      </c>
      <c r="B1802" s="2" t="e">
        <f>VLOOKUP(Tabela1[[#This Row],[Nº]],Tabela13[#All],3,FALSE)</f>
        <v>#N/A</v>
      </c>
      <c r="C1802" s="2">
        <v>39</v>
      </c>
      <c r="D1802" s="2" t="s">
        <v>646</v>
      </c>
      <c r="E1802" s="2" t="s">
        <v>649</v>
      </c>
      <c r="F1802" s="3">
        <v>0</v>
      </c>
    </row>
    <row r="1803" spans="1:6" ht="30">
      <c r="A1803" s="2" t="s">
        <v>86</v>
      </c>
      <c r="B1803" s="2" t="e">
        <f>VLOOKUP(Tabela1[[#This Row],[Nº]],Tabela13[#All],3,FALSE)</f>
        <v>#N/A</v>
      </c>
      <c r="C1803" s="2">
        <v>39</v>
      </c>
      <c r="D1803" s="2" t="s">
        <v>646</v>
      </c>
      <c r="E1803" s="2" t="s">
        <v>650</v>
      </c>
      <c r="F1803" s="3">
        <v>93009176.590000004</v>
      </c>
    </row>
    <row r="1804" spans="1:6" ht="30">
      <c r="A1804" s="2" t="s">
        <v>86</v>
      </c>
      <c r="B1804" s="2" t="e">
        <f>VLOOKUP(Tabela1[[#This Row],[Nº]],Tabela13[#All],3,FALSE)</f>
        <v>#N/A</v>
      </c>
      <c r="C1804" s="2">
        <v>39</v>
      </c>
      <c r="D1804" s="2" t="s">
        <v>646</v>
      </c>
      <c r="E1804" s="2" t="s">
        <v>651</v>
      </c>
      <c r="F1804" s="3">
        <v>415925305</v>
      </c>
    </row>
    <row r="1805" spans="1:6" ht="30">
      <c r="A1805" s="2" t="s">
        <v>86</v>
      </c>
      <c r="B1805" s="2" t="e">
        <f>VLOOKUP(Tabela1[[#This Row],[Nº]],Tabela13[#All],3,FALSE)</f>
        <v>#N/A</v>
      </c>
      <c r="C1805" s="2">
        <v>39</v>
      </c>
      <c r="D1805" s="2" t="s">
        <v>646</v>
      </c>
      <c r="E1805" s="2" t="s">
        <v>652</v>
      </c>
      <c r="F1805" s="3">
        <v>106963849.08</v>
      </c>
    </row>
    <row r="1806" spans="1:6" ht="30">
      <c r="A1806" s="2" t="s">
        <v>86</v>
      </c>
      <c r="B1806" s="2" t="e">
        <f>VLOOKUP(Tabela1[[#This Row],[Nº]],Tabela13[#All],3,FALSE)</f>
        <v>#N/A</v>
      </c>
      <c r="C1806" s="2">
        <v>39</v>
      </c>
      <c r="D1806" s="2" t="s">
        <v>646</v>
      </c>
      <c r="E1806" s="2" t="s">
        <v>653</v>
      </c>
      <c r="F1806" s="3">
        <v>0</v>
      </c>
    </row>
    <row r="1807" spans="1:6" ht="30">
      <c r="A1807" s="2" t="s">
        <v>86</v>
      </c>
      <c r="B1807" s="2" t="e">
        <f>VLOOKUP(Tabela1[[#This Row],[Nº]],Tabela13[#All],3,FALSE)</f>
        <v>#N/A</v>
      </c>
      <c r="C1807" s="2">
        <v>39</v>
      </c>
      <c r="D1807" s="2" t="s">
        <v>646</v>
      </c>
      <c r="E1807" s="2" t="s">
        <v>654</v>
      </c>
      <c r="F1807" s="3">
        <v>2173769.0499999998</v>
      </c>
    </row>
    <row r="1808" spans="1:6" ht="30">
      <c r="A1808" s="2" t="s">
        <v>86</v>
      </c>
      <c r="B1808" s="2" t="e">
        <f>VLOOKUP(Tabela1[[#This Row],[Nº]],Tabela13[#All],3,FALSE)</f>
        <v>#N/A</v>
      </c>
      <c r="C1808" s="2">
        <v>39</v>
      </c>
      <c r="D1808" s="2" t="s">
        <v>646</v>
      </c>
      <c r="E1808" s="2" t="s">
        <v>655</v>
      </c>
      <c r="F1808" s="3">
        <v>2731531.99</v>
      </c>
    </row>
    <row r="1809" spans="1:6" ht="30">
      <c r="A1809" s="2" t="s">
        <v>100</v>
      </c>
      <c r="B1809" s="2" t="str">
        <f>VLOOKUP(Tabela1[[#This Row],[Nº]],Tabela13[#All],3,FALSE)</f>
        <v>SMSUB</v>
      </c>
      <c r="C1809" s="2">
        <v>40</v>
      </c>
      <c r="D1809" s="2" t="s">
        <v>28</v>
      </c>
      <c r="E1809" s="2" t="s">
        <v>656</v>
      </c>
      <c r="F1809" s="3">
        <v>1212723.67</v>
      </c>
    </row>
    <row r="1810" spans="1:6" ht="30">
      <c r="A1810" s="2" t="s">
        <v>100</v>
      </c>
      <c r="B1810" s="2" t="str">
        <f>VLOOKUP(Tabela1[[#This Row],[Nº]],Tabela13[#All],3,FALSE)</f>
        <v>SMSUB</v>
      </c>
      <c r="C1810" s="2">
        <v>40</v>
      </c>
      <c r="D1810" s="2" t="s">
        <v>28</v>
      </c>
      <c r="E1810" s="2" t="s">
        <v>657</v>
      </c>
      <c r="F1810" s="3">
        <v>1233118.96</v>
      </c>
    </row>
    <row r="1811" spans="1:6" ht="30">
      <c r="A1811" s="2" t="s">
        <v>100</v>
      </c>
      <c r="B1811" s="2" t="str">
        <f>VLOOKUP(Tabela1[[#This Row],[Nº]],Tabela13[#All],3,FALSE)</f>
        <v>SMSUB</v>
      </c>
      <c r="C1811" s="2">
        <v>40</v>
      </c>
      <c r="D1811" s="2" t="s">
        <v>28</v>
      </c>
      <c r="E1811" s="2" t="s">
        <v>658</v>
      </c>
      <c r="F1811" s="3">
        <v>16363392.630000001</v>
      </c>
    </row>
    <row r="1812" spans="1:6" ht="30">
      <c r="A1812" s="2" t="s">
        <v>100</v>
      </c>
      <c r="B1812" s="2" t="str">
        <f>VLOOKUP(Tabela1[[#This Row],[Nº]],Tabela13[#All],3,FALSE)</f>
        <v>SMSUB</v>
      </c>
      <c r="C1812" s="2">
        <v>40</v>
      </c>
      <c r="D1812" s="2" t="s">
        <v>28</v>
      </c>
      <c r="E1812" s="2" t="s">
        <v>659</v>
      </c>
      <c r="F1812" s="3">
        <v>314169.94</v>
      </c>
    </row>
    <row r="1813" spans="1:6" ht="30">
      <c r="A1813" s="2" t="s">
        <v>100</v>
      </c>
      <c r="B1813" s="2" t="str">
        <f>VLOOKUP(Tabela1[[#This Row],[Nº]],Tabela13[#All],3,FALSE)</f>
        <v>SMSUB</v>
      </c>
      <c r="C1813" s="2">
        <v>40</v>
      </c>
      <c r="D1813" s="2" t="s">
        <v>28</v>
      </c>
      <c r="E1813" s="2" t="s">
        <v>660</v>
      </c>
      <c r="F1813" s="3">
        <v>4086124.41</v>
      </c>
    </row>
    <row r="1814" spans="1:6" ht="30">
      <c r="A1814" s="2" t="s">
        <v>100</v>
      </c>
      <c r="B1814" s="2" t="str">
        <f>VLOOKUP(Tabela1[[#This Row],[Nº]],Tabela13[#All],3,FALSE)</f>
        <v>SMSUB</v>
      </c>
      <c r="C1814" s="2">
        <v>40</v>
      </c>
      <c r="D1814" s="2" t="s">
        <v>28</v>
      </c>
      <c r="E1814" s="2" t="s">
        <v>661</v>
      </c>
      <c r="F1814" s="3">
        <v>0</v>
      </c>
    </row>
    <row r="1815" spans="1:6" ht="30">
      <c r="A1815" s="2" t="s">
        <v>100</v>
      </c>
      <c r="B1815" s="2" t="str">
        <f>VLOOKUP(Tabela1[[#This Row],[Nº]],Tabela13[#All],3,FALSE)</f>
        <v>SMSUB</v>
      </c>
      <c r="C1815" s="2">
        <v>40</v>
      </c>
      <c r="D1815" s="2" t="s">
        <v>28</v>
      </c>
      <c r="E1815" s="2" t="s">
        <v>662</v>
      </c>
      <c r="F1815" s="3">
        <v>0</v>
      </c>
    </row>
    <row r="1816" spans="1:6">
      <c r="A1816" s="2" t="s">
        <v>100</v>
      </c>
      <c r="B1816" s="2" t="str">
        <f>VLOOKUP(Tabela1[[#This Row],[Nº]],Tabela13[#All],3,FALSE)</f>
        <v>SMUL</v>
      </c>
      <c r="C1816" s="2">
        <v>42</v>
      </c>
      <c r="D1816" s="2" t="s">
        <v>29</v>
      </c>
      <c r="E1816" s="2" t="s">
        <v>663</v>
      </c>
      <c r="F1816" s="3">
        <v>2861768.5</v>
      </c>
    </row>
    <row r="1817" spans="1:6">
      <c r="A1817" s="2" t="s">
        <v>100</v>
      </c>
      <c r="B1817" s="2" t="str">
        <f>VLOOKUP(Tabela1[[#This Row],[Nº]],Tabela13[#All],3,FALSE)</f>
        <v>SMUL</v>
      </c>
      <c r="C1817" s="2">
        <v>42</v>
      </c>
      <c r="D1817" s="2" t="s">
        <v>29</v>
      </c>
      <c r="E1817" s="2" t="s">
        <v>664</v>
      </c>
      <c r="F1817" s="3">
        <v>579470.92000000004</v>
      </c>
    </row>
    <row r="1818" spans="1:6">
      <c r="A1818" s="2" t="s">
        <v>86</v>
      </c>
      <c r="B1818" s="2" t="e">
        <f>VLOOKUP(Tabela1[[#This Row],[Nº]],Tabela13[#All],3,FALSE)</f>
        <v>#N/A</v>
      </c>
      <c r="C1818" s="2">
        <v>43</v>
      </c>
      <c r="D1818" s="2" t="s">
        <v>665</v>
      </c>
      <c r="E1818" s="2" t="s">
        <v>666</v>
      </c>
      <c r="F1818" s="3">
        <v>19518800.100000001</v>
      </c>
    </row>
    <row r="1819" spans="1:6">
      <c r="A1819" s="2" t="s">
        <v>86</v>
      </c>
      <c r="B1819" s="2" t="e">
        <f>VLOOKUP(Tabela1[[#This Row],[Nº]],Tabela13[#All],3,FALSE)</f>
        <v>#N/A</v>
      </c>
      <c r="C1819" s="2">
        <v>43</v>
      </c>
      <c r="D1819" s="2" t="s">
        <v>665</v>
      </c>
      <c r="E1819" s="2" t="s">
        <v>667</v>
      </c>
      <c r="F1819" s="3">
        <v>1602839.13</v>
      </c>
    </row>
    <row r="1820" spans="1:6" ht="30">
      <c r="A1820" s="2" t="s">
        <v>86</v>
      </c>
      <c r="B1820" s="2" t="e">
        <f>VLOOKUP(Tabela1[[#This Row],[Nº]],Tabela13[#All],3,FALSE)</f>
        <v>#N/A</v>
      </c>
      <c r="C1820" s="2">
        <v>44</v>
      </c>
      <c r="D1820" s="2" t="s">
        <v>668</v>
      </c>
      <c r="E1820" s="2" t="s">
        <v>669</v>
      </c>
      <c r="F1820" s="3">
        <v>3381659.46</v>
      </c>
    </row>
    <row r="1821" spans="1:6" ht="30">
      <c r="A1821" s="2" t="s">
        <v>86</v>
      </c>
      <c r="B1821" s="2" t="e">
        <f>VLOOKUP(Tabela1[[#This Row],[Nº]],Tabela13[#All],3,FALSE)</f>
        <v>#N/A</v>
      </c>
      <c r="C1821" s="2">
        <v>44</v>
      </c>
      <c r="D1821" s="2" t="s">
        <v>668</v>
      </c>
      <c r="E1821" s="2" t="s">
        <v>670</v>
      </c>
      <c r="F1821" s="3">
        <v>14876090</v>
      </c>
    </row>
    <row r="1822" spans="1:6" ht="30">
      <c r="A1822" s="2" t="s">
        <v>86</v>
      </c>
      <c r="B1822" s="2" t="e">
        <f>VLOOKUP(Tabela1[[#This Row],[Nº]],Tabela13[#All],3,FALSE)</f>
        <v>#N/A</v>
      </c>
      <c r="C1822" s="2">
        <v>44</v>
      </c>
      <c r="D1822" s="2" t="s">
        <v>668</v>
      </c>
      <c r="E1822" s="2" t="s">
        <v>671</v>
      </c>
      <c r="F1822" s="3">
        <v>13239019.039999999</v>
      </c>
    </row>
    <row r="1823" spans="1:6" ht="30">
      <c r="A1823" s="2" t="s">
        <v>86</v>
      </c>
      <c r="B1823" s="2" t="e">
        <f>VLOOKUP(Tabela1[[#This Row],[Nº]],Tabela13[#All],3,FALSE)</f>
        <v>#N/A</v>
      </c>
      <c r="C1823" s="2">
        <v>44</v>
      </c>
      <c r="D1823" s="2" t="s">
        <v>668</v>
      </c>
      <c r="E1823" s="2" t="s">
        <v>672</v>
      </c>
      <c r="F1823" s="3">
        <v>1673826.69</v>
      </c>
    </row>
    <row r="1824" spans="1:6" ht="45">
      <c r="A1824" s="2" t="s">
        <v>86</v>
      </c>
      <c r="B1824" s="2" t="e">
        <f>VLOOKUP(Tabela1[[#This Row],[Nº]],Tabela13[#All],3,FALSE)</f>
        <v>#N/A</v>
      </c>
      <c r="C1824" s="2">
        <v>45</v>
      </c>
      <c r="D1824" s="2" t="s">
        <v>673</v>
      </c>
      <c r="E1824" s="2" t="s">
        <v>674</v>
      </c>
      <c r="F1824" s="3">
        <v>0</v>
      </c>
    </row>
    <row r="1825" spans="1:6" ht="45">
      <c r="A1825" s="2" t="s">
        <v>86</v>
      </c>
      <c r="B1825" s="2" t="e">
        <f>VLOOKUP(Tabela1[[#This Row],[Nº]],Tabela13[#All],3,FALSE)</f>
        <v>#N/A</v>
      </c>
      <c r="C1825" s="2">
        <v>45</v>
      </c>
      <c r="D1825" s="2" t="s">
        <v>673</v>
      </c>
      <c r="E1825" s="2" t="s">
        <v>674</v>
      </c>
      <c r="F1825" s="3">
        <v>0</v>
      </c>
    </row>
    <row r="1826" spans="1:6" ht="45">
      <c r="A1826" s="2" t="s">
        <v>86</v>
      </c>
      <c r="B1826" s="2" t="e">
        <f>VLOOKUP(Tabela1[[#This Row],[Nº]],Tabela13[#All],3,FALSE)</f>
        <v>#N/A</v>
      </c>
      <c r="C1826" s="2">
        <v>45</v>
      </c>
      <c r="D1826" s="2" t="s">
        <v>673</v>
      </c>
      <c r="E1826" s="2" t="s">
        <v>674</v>
      </c>
      <c r="F1826" s="3">
        <v>5206.76</v>
      </c>
    </row>
    <row r="1827" spans="1:6" ht="45">
      <c r="A1827" s="2" t="s">
        <v>86</v>
      </c>
      <c r="B1827" s="2" t="e">
        <f>VLOOKUP(Tabela1[[#This Row],[Nº]],Tabela13[#All],3,FALSE)</f>
        <v>#N/A</v>
      </c>
      <c r="C1827" s="2">
        <v>45</v>
      </c>
      <c r="D1827" s="2" t="s">
        <v>673</v>
      </c>
      <c r="E1827" s="2" t="s">
        <v>674</v>
      </c>
      <c r="F1827" s="3">
        <v>0</v>
      </c>
    </row>
    <row r="1828" spans="1:6" ht="45">
      <c r="A1828" s="2" t="s">
        <v>86</v>
      </c>
      <c r="B1828" s="2" t="e">
        <f>VLOOKUP(Tabela1[[#This Row],[Nº]],Tabela13[#All],3,FALSE)</f>
        <v>#N/A</v>
      </c>
      <c r="C1828" s="2">
        <v>45</v>
      </c>
      <c r="D1828" s="2" t="s">
        <v>673</v>
      </c>
      <c r="E1828" s="2" t="s">
        <v>674</v>
      </c>
      <c r="F1828" s="3">
        <v>176327.4</v>
      </c>
    </row>
    <row r="1829" spans="1:6" ht="45">
      <c r="A1829" s="2" t="s">
        <v>86</v>
      </c>
      <c r="B1829" s="2" t="e">
        <f>VLOOKUP(Tabela1[[#This Row],[Nº]],Tabela13[#All],3,FALSE)</f>
        <v>#N/A</v>
      </c>
      <c r="C1829" s="2">
        <v>45</v>
      </c>
      <c r="D1829" s="2" t="s">
        <v>673</v>
      </c>
      <c r="E1829" s="2" t="s">
        <v>674</v>
      </c>
      <c r="F1829" s="3">
        <v>84782.34</v>
      </c>
    </row>
    <row r="1830" spans="1:6" ht="45">
      <c r="A1830" s="2" t="s">
        <v>86</v>
      </c>
      <c r="B1830" s="2" t="e">
        <f>VLOOKUP(Tabela1[[#This Row],[Nº]],Tabela13[#All],3,FALSE)</f>
        <v>#N/A</v>
      </c>
      <c r="C1830" s="2">
        <v>45</v>
      </c>
      <c r="D1830" s="2" t="s">
        <v>673</v>
      </c>
      <c r="E1830" s="2" t="s">
        <v>674</v>
      </c>
      <c r="F1830" s="3">
        <v>0</v>
      </c>
    </row>
    <row r="1831" spans="1:6">
      <c r="A1831" s="2" t="s">
        <v>86</v>
      </c>
      <c r="B1831" s="2" t="e">
        <f>VLOOKUP(Tabela1[[#This Row],[Nº]],Tabela13[#All],3,FALSE)</f>
        <v>#N/A</v>
      </c>
      <c r="C1831" s="2">
        <v>46</v>
      </c>
      <c r="D1831" s="2" t="s">
        <v>675</v>
      </c>
      <c r="E1831" s="2" t="s">
        <v>676</v>
      </c>
      <c r="F1831" s="3">
        <v>3605051.52</v>
      </c>
    </row>
    <row r="1832" spans="1:6">
      <c r="A1832" s="2" t="s">
        <v>86</v>
      </c>
      <c r="B1832" s="2" t="e">
        <f>VLOOKUP(Tabela1[[#This Row],[Nº]],Tabela13[#All],3,FALSE)</f>
        <v>#N/A</v>
      </c>
      <c r="C1832" s="2">
        <v>46</v>
      </c>
      <c r="D1832" s="2" t="s">
        <v>675</v>
      </c>
      <c r="E1832" s="2" t="s">
        <v>677</v>
      </c>
      <c r="F1832" s="3">
        <v>13335026.6</v>
      </c>
    </row>
    <row r="1833" spans="1:6">
      <c r="A1833" s="2" t="s">
        <v>86</v>
      </c>
      <c r="B1833" s="2" t="e">
        <f>VLOOKUP(Tabela1[[#This Row],[Nº]],Tabela13[#All],3,FALSE)</f>
        <v>#N/A</v>
      </c>
      <c r="C1833" s="2">
        <v>46</v>
      </c>
      <c r="D1833" s="2" t="s">
        <v>675</v>
      </c>
      <c r="E1833" s="2" t="s">
        <v>678</v>
      </c>
      <c r="F1833" s="3">
        <v>302349.01</v>
      </c>
    </row>
    <row r="1834" spans="1:6">
      <c r="A1834" s="2" t="s">
        <v>86</v>
      </c>
      <c r="B1834" s="2" t="e">
        <f>VLOOKUP(Tabela1[[#This Row],[Nº]],Tabela13[#All],3,FALSE)</f>
        <v>#N/A</v>
      </c>
      <c r="C1834" s="2">
        <v>46</v>
      </c>
      <c r="D1834" s="2" t="s">
        <v>675</v>
      </c>
      <c r="E1834" s="2" t="s">
        <v>679</v>
      </c>
      <c r="F1834" s="3">
        <v>3877369.34</v>
      </c>
    </row>
    <row r="1835" spans="1:6">
      <c r="A1835" s="2" t="s">
        <v>86</v>
      </c>
      <c r="B1835" s="2" t="e">
        <f>VLOOKUP(Tabela1[[#This Row],[Nº]],Tabela13[#All],3,FALSE)</f>
        <v>#N/A</v>
      </c>
      <c r="C1835" s="2">
        <v>46</v>
      </c>
      <c r="D1835" s="2" t="s">
        <v>675</v>
      </c>
      <c r="E1835" s="2" t="s">
        <v>680</v>
      </c>
      <c r="F1835" s="3">
        <v>109502.96</v>
      </c>
    </row>
    <row r="1836" spans="1:6">
      <c r="A1836" s="2" t="s">
        <v>86</v>
      </c>
      <c r="B1836" s="2" t="e">
        <f>VLOOKUP(Tabela1[[#This Row],[Nº]],Tabela13[#All],3,FALSE)</f>
        <v>#N/A</v>
      </c>
      <c r="C1836" s="2">
        <v>46</v>
      </c>
      <c r="D1836" s="2" t="s">
        <v>675</v>
      </c>
      <c r="E1836" s="2" t="s">
        <v>681</v>
      </c>
      <c r="F1836" s="3">
        <v>81951.240000000005</v>
      </c>
    </row>
    <row r="1837" spans="1:6">
      <c r="A1837" s="2" t="s">
        <v>86</v>
      </c>
      <c r="B1837" s="2" t="e">
        <f>VLOOKUP(Tabela1[[#This Row],[Nº]],Tabela13[#All],3,FALSE)</f>
        <v>#N/A</v>
      </c>
      <c r="C1837" s="2">
        <v>46</v>
      </c>
      <c r="D1837" s="2" t="s">
        <v>675</v>
      </c>
      <c r="E1837" s="2" t="s">
        <v>682</v>
      </c>
      <c r="F1837" s="3">
        <v>69749.119999999995</v>
      </c>
    </row>
    <row r="1838" spans="1:6">
      <c r="A1838" s="2" t="s">
        <v>86</v>
      </c>
      <c r="B1838" s="2" t="e">
        <f>VLOOKUP(Tabela1[[#This Row],[Nº]],Tabela13[#All],3,FALSE)</f>
        <v>#N/A</v>
      </c>
      <c r="C1838" s="2">
        <v>46</v>
      </c>
      <c r="D1838" s="2" t="s">
        <v>675</v>
      </c>
      <c r="E1838" s="2" t="s">
        <v>683</v>
      </c>
      <c r="F1838" s="3">
        <v>0</v>
      </c>
    </row>
    <row r="1839" spans="1:6">
      <c r="A1839" s="2" t="s">
        <v>86</v>
      </c>
      <c r="B1839" s="2" t="e">
        <f>VLOOKUP(Tabela1[[#This Row],[Nº]],Tabela13[#All],3,FALSE)</f>
        <v>#N/A</v>
      </c>
      <c r="C1839" s="2">
        <v>46</v>
      </c>
      <c r="D1839" s="2" t="s">
        <v>675</v>
      </c>
      <c r="E1839" s="2" t="s">
        <v>683</v>
      </c>
      <c r="F1839" s="3">
        <v>0</v>
      </c>
    </row>
    <row r="1840" spans="1:6">
      <c r="A1840" s="2" t="s">
        <v>86</v>
      </c>
      <c r="B1840" s="2" t="e">
        <f>VLOOKUP(Tabela1[[#This Row],[Nº]],Tabela13[#All],3,FALSE)</f>
        <v>#N/A</v>
      </c>
      <c r="C1840" s="2">
        <v>46</v>
      </c>
      <c r="D1840" s="2" t="s">
        <v>675</v>
      </c>
      <c r="E1840" s="2" t="s">
        <v>684</v>
      </c>
      <c r="F1840" s="3">
        <v>16399656.32</v>
      </c>
    </row>
    <row r="1841" spans="1:6">
      <c r="A1841" s="2" t="s">
        <v>86</v>
      </c>
      <c r="B1841" s="2" t="e">
        <f>VLOOKUP(Tabela1[[#This Row],[Nº]],Tabela13[#All],3,FALSE)</f>
        <v>#N/A</v>
      </c>
      <c r="C1841" s="2">
        <v>46</v>
      </c>
      <c r="D1841" s="2" t="s">
        <v>675</v>
      </c>
      <c r="E1841" s="2" t="s">
        <v>685</v>
      </c>
      <c r="F1841" s="3">
        <v>108474.18</v>
      </c>
    </row>
    <row r="1842" spans="1:6">
      <c r="A1842" s="2" t="s">
        <v>86</v>
      </c>
      <c r="B1842" s="2" t="e">
        <f>VLOOKUP(Tabela1[[#This Row],[Nº]],Tabela13[#All],3,FALSE)</f>
        <v>#N/A</v>
      </c>
      <c r="C1842" s="2">
        <v>46</v>
      </c>
      <c r="D1842" s="2" t="s">
        <v>675</v>
      </c>
      <c r="E1842" s="2" t="s">
        <v>685</v>
      </c>
      <c r="F1842" s="3">
        <v>103267.42</v>
      </c>
    </row>
    <row r="1843" spans="1:6" ht="30">
      <c r="A1843" s="2" t="s">
        <v>86</v>
      </c>
      <c r="B1843" s="2" t="e">
        <f>VLOOKUP(Tabela1[[#This Row],[Nº]],Tabela13[#All],3,FALSE)</f>
        <v>#N/A</v>
      </c>
      <c r="C1843" s="2">
        <v>47</v>
      </c>
      <c r="D1843" s="2" t="s">
        <v>686</v>
      </c>
      <c r="E1843" s="2" t="s">
        <v>687</v>
      </c>
      <c r="F1843" s="3">
        <v>9754980.1799999997</v>
      </c>
    </row>
    <row r="1844" spans="1:6" ht="30">
      <c r="A1844" s="2" t="s">
        <v>86</v>
      </c>
      <c r="B1844" s="2" t="e">
        <f>VLOOKUP(Tabela1[[#This Row],[Nº]],Tabela13[#All],3,FALSE)</f>
        <v>#N/A</v>
      </c>
      <c r="C1844" s="2">
        <v>47</v>
      </c>
      <c r="D1844" s="2" t="s">
        <v>686</v>
      </c>
      <c r="E1844" s="2" t="s">
        <v>688</v>
      </c>
      <c r="F1844" s="3">
        <v>835566.93</v>
      </c>
    </row>
    <row r="1845" spans="1:6" ht="30">
      <c r="A1845" s="2" t="s">
        <v>86</v>
      </c>
      <c r="B1845" s="2" t="e">
        <f>VLOOKUP(Tabela1[[#This Row],[Nº]],Tabela13[#All],3,FALSE)</f>
        <v>#N/A</v>
      </c>
      <c r="C1845" s="2">
        <v>47</v>
      </c>
      <c r="D1845" s="2" t="s">
        <v>686</v>
      </c>
      <c r="E1845" s="2" t="s">
        <v>688</v>
      </c>
      <c r="F1845" s="3">
        <v>645870.69999999995</v>
      </c>
    </row>
    <row r="1846" spans="1:6" ht="30">
      <c r="A1846" s="2" t="s">
        <v>86</v>
      </c>
      <c r="B1846" s="2" t="e">
        <f>VLOOKUP(Tabela1[[#This Row],[Nº]],Tabela13[#All],3,FALSE)</f>
        <v>#N/A</v>
      </c>
      <c r="C1846" s="2">
        <v>47</v>
      </c>
      <c r="D1846" s="2" t="s">
        <v>686</v>
      </c>
      <c r="E1846" s="2" t="s">
        <v>688</v>
      </c>
      <c r="F1846" s="3">
        <v>56700.13</v>
      </c>
    </row>
    <row r="1847" spans="1:6" ht="30">
      <c r="A1847" s="2" t="s">
        <v>86</v>
      </c>
      <c r="B1847" s="2" t="e">
        <f>VLOOKUP(Tabela1[[#This Row],[Nº]],Tabela13[#All],3,FALSE)</f>
        <v>#N/A</v>
      </c>
      <c r="C1847" s="2">
        <v>47</v>
      </c>
      <c r="D1847" s="2" t="s">
        <v>686</v>
      </c>
      <c r="E1847" s="2" t="s">
        <v>689</v>
      </c>
      <c r="F1847" s="3">
        <v>0</v>
      </c>
    </row>
    <row r="1848" spans="1:6" ht="30">
      <c r="A1848" s="2" t="s">
        <v>86</v>
      </c>
      <c r="B1848" s="2" t="e">
        <f>VLOOKUP(Tabela1[[#This Row],[Nº]],Tabela13[#All],3,FALSE)</f>
        <v>#N/A</v>
      </c>
      <c r="C1848" s="2">
        <v>47</v>
      </c>
      <c r="D1848" s="2" t="s">
        <v>686</v>
      </c>
      <c r="E1848" s="2" t="s">
        <v>689</v>
      </c>
      <c r="F1848" s="3">
        <v>0</v>
      </c>
    </row>
    <row r="1849" spans="1:6" ht="30">
      <c r="A1849" s="2" t="s">
        <v>86</v>
      </c>
      <c r="B1849" s="2" t="e">
        <f>VLOOKUP(Tabela1[[#This Row],[Nº]],Tabela13[#All],3,FALSE)</f>
        <v>#N/A</v>
      </c>
      <c r="C1849" s="2">
        <v>47</v>
      </c>
      <c r="D1849" s="2" t="s">
        <v>686</v>
      </c>
      <c r="E1849" s="2" t="s">
        <v>689</v>
      </c>
      <c r="F1849" s="3">
        <v>0</v>
      </c>
    </row>
    <row r="1850" spans="1:6" ht="30">
      <c r="A1850" s="2" t="s">
        <v>86</v>
      </c>
      <c r="B1850" s="2" t="e">
        <f>VLOOKUP(Tabela1[[#This Row],[Nº]],Tabela13[#All],3,FALSE)</f>
        <v>#N/A</v>
      </c>
      <c r="C1850" s="2">
        <v>47</v>
      </c>
      <c r="D1850" s="2" t="s">
        <v>686</v>
      </c>
      <c r="E1850" s="2" t="s">
        <v>689</v>
      </c>
      <c r="F1850" s="3">
        <v>0</v>
      </c>
    </row>
    <row r="1851" spans="1:6" ht="30">
      <c r="A1851" s="2" t="s">
        <v>86</v>
      </c>
      <c r="B1851" s="2" t="e">
        <f>VLOOKUP(Tabela1[[#This Row],[Nº]],Tabela13[#All],3,FALSE)</f>
        <v>#N/A</v>
      </c>
      <c r="C1851" s="2">
        <v>47</v>
      </c>
      <c r="D1851" s="2" t="s">
        <v>686</v>
      </c>
      <c r="E1851" s="2" t="s">
        <v>690</v>
      </c>
      <c r="F1851" s="3">
        <v>3409795.39</v>
      </c>
    </row>
    <row r="1852" spans="1:6" ht="30">
      <c r="A1852" s="2" t="s">
        <v>86</v>
      </c>
      <c r="B1852" s="2" t="e">
        <f>VLOOKUP(Tabela1[[#This Row],[Nº]],Tabela13[#All],3,FALSE)</f>
        <v>#N/A</v>
      </c>
      <c r="C1852" s="2">
        <v>47</v>
      </c>
      <c r="D1852" s="2" t="s">
        <v>686</v>
      </c>
      <c r="E1852" s="2" t="s">
        <v>691</v>
      </c>
      <c r="F1852" s="3">
        <v>84847988.340000004</v>
      </c>
    </row>
    <row r="1853" spans="1:6" ht="30">
      <c r="A1853" s="2" t="s">
        <v>86</v>
      </c>
      <c r="B1853" s="2" t="e">
        <f>VLOOKUP(Tabela1[[#This Row],[Nº]],Tabela13[#All],3,FALSE)</f>
        <v>#N/A</v>
      </c>
      <c r="C1853" s="2">
        <v>47</v>
      </c>
      <c r="D1853" s="2" t="s">
        <v>686</v>
      </c>
      <c r="E1853" s="2" t="s">
        <v>692</v>
      </c>
      <c r="F1853" s="3">
        <v>0</v>
      </c>
    </row>
    <row r="1854" spans="1:6" ht="30">
      <c r="A1854" s="2" t="s">
        <v>86</v>
      </c>
      <c r="B1854" s="2" t="e">
        <f>VLOOKUP(Tabela1[[#This Row],[Nº]],Tabela13[#All],3,FALSE)</f>
        <v>#N/A</v>
      </c>
      <c r="C1854" s="2">
        <v>47</v>
      </c>
      <c r="D1854" s="2" t="s">
        <v>686</v>
      </c>
      <c r="E1854" s="2" t="s">
        <v>693</v>
      </c>
      <c r="F1854" s="3">
        <v>0</v>
      </c>
    </row>
    <row r="1855" spans="1:6">
      <c r="A1855" s="2" t="s">
        <v>86</v>
      </c>
      <c r="B1855" s="2" t="e">
        <f>VLOOKUP(Tabela1[[#This Row],[Nº]],Tabela13[#All],3,FALSE)</f>
        <v>#N/A</v>
      </c>
      <c r="C1855" s="2">
        <v>48</v>
      </c>
      <c r="D1855" s="2" t="s">
        <v>694</v>
      </c>
      <c r="E1855" s="2" t="s">
        <v>695</v>
      </c>
      <c r="F1855" s="3">
        <v>1982556.41</v>
      </c>
    </row>
    <row r="1856" spans="1:6" ht="30">
      <c r="A1856" s="2" t="s">
        <v>86</v>
      </c>
      <c r="B1856" s="2" t="e">
        <f>VLOOKUP(Tabela1[[#This Row],[Nº]],Tabela13[#All],3,FALSE)</f>
        <v>#N/A</v>
      </c>
      <c r="C1856" s="2">
        <v>50</v>
      </c>
      <c r="D1856" s="2" t="s">
        <v>696</v>
      </c>
      <c r="E1856" s="2" t="s">
        <v>697</v>
      </c>
      <c r="F1856" s="3">
        <v>34863922</v>
      </c>
    </row>
    <row r="1857" spans="1:6" ht="45">
      <c r="A1857" s="2" t="s">
        <v>86</v>
      </c>
      <c r="B1857" s="2" t="e">
        <f>VLOOKUP(Tabela1[[#This Row],[Nº]],Tabela13[#All],3,FALSE)</f>
        <v>#N/A</v>
      </c>
      <c r="C1857" s="2">
        <v>51</v>
      </c>
      <c r="D1857" s="2" t="s">
        <v>698</v>
      </c>
      <c r="E1857" s="2" t="s">
        <v>699</v>
      </c>
      <c r="F1857" s="3">
        <v>2266203.4500000002</v>
      </c>
    </row>
    <row r="1858" spans="1:6">
      <c r="A1858" s="2" t="s">
        <v>100</v>
      </c>
      <c r="B1858" s="2" t="str">
        <f>VLOOKUP(Tabela1[[#This Row],[Nº]],Tabela13[#All],3,FALSE)</f>
        <v>SMC</v>
      </c>
      <c r="C1858" s="2">
        <v>53</v>
      </c>
      <c r="D1858" s="2" t="s">
        <v>31</v>
      </c>
      <c r="E1858" s="2" t="s">
        <v>700</v>
      </c>
      <c r="F1858" s="3">
        <v>0</v>
      </c>
    </row>
    <row r="1859" spans="1:6">
      <c r="A1859" s="2" t="s">
        <v>100</v>
      </c>
      <c r="B1859" s="2" t="str">
        <f>VLOOKUP(Tabela1[[#This Row],[Nº]],Tabela13[#All],3,FALSE)</f>
        <v>SMC</v>
      </c>
      <c r="C1859" s="2">
        <v>54</v>
      </c>
      <c r="D1859" s="2" t="s">
        <v>33</v>
      </c>
      <c r="E1859" s="2" t="s">
        <v>701</v>
      </c>
      <c r="F1859" s="3">
        <v>3182064.08</v>
      </c>
    </row>
    <row r="1860" spans="1:6" ht="30">
      <c r="A1860" s="2" t="s">
        <v>100</v>
      </c>
      <c r="B1860" s="2" t="str">
        <f>VLOOKUP(Tabela1[[#This Row],[Nº]],Tabela13[#All],3,FALSE)</f>
        <v>SEPE</v>
      </c>
      <c r="C1860" s="2">
        <v>55</v>
      </c>
      <c r="D1860" s="2" t="s">
        <v>34</v>
      </c>
      <c r="E1860" s="2" t="s">
        <v>702</v>
      </c>
      <c r="F1860" s="3">
        <v>19071</v>
      </c>
    </row>
    <row r="1861" spans="1:6" ht="45">
      <c r="A1861" s="2" t="s">
        <v>86</v>
      </c>
      <c r="B1861" s="2" t="e">
        <f>VLOOKUP(Tabela1[[#This Row],[Nº]],Tabela13[#All],3,FALSE)</f>
        <v>#N/A</v>
      </c>
      <c r="C1861" s="2">
        <v>57</v>
      </c>
      <c r="D1861" s="2" t="s">
        <v>703</v>
      </c>
      <c r="E1861" s="2" t="s">
        <v>704</v>
      </c>
      <c r="F1861" s="3">
        <v>2028594.12</v>
      </c>
    </row>
    <row r="1862" spans="1:6" ht="45">
      <c r="A1862" s="2" t="s">
        <v>86</v>
      </c>
      <c r="B1862" s="2" t="e">
        <f>VLOOKUP(Tabela1[[#This Row],[Nº]],Tabela13[#All],3,FALSE)</f>
        <v>#N/A</v>
      </c>
      <c r="C1862" s="2">
        <v>57</v>
      </c>
      <c r="D1862" s="2" t="s">
        <v>703</v>
      </c>
      <c r="E1862" s="2" t="s">
        <v>705</v>
      </c>
      <c r="F1862" s="3">
        <v>831600</v>
      </c>
    </row>
    <row r="1863" spans="1:6" ht="45">
      <c r="A1863" s="2" t="s">
        <v>86</v>
      </c>
      <c r="B1863" s="2" t="e">
        <f>VLOOKUP(Tabela1[[#This Row],[Nº]],Tabela13[#All],3,FALSE)</f>
        <v>#N/A</v>
      </c>
      <c r="C1863" s="2">
        <v>57</v>
      </c>
      <c r="D1863" s="2" t="s">
        <v>703</v>
      </c>
      <c r="E1863" s="2" t="s">
        <v>705</v>
      </c>
      <c r="F1863" s="3">
        <v>401863.14</v>
      </c>
    </row>
    <row r="1864" spans="1:6" ht="45">
      <c r="A1864" s="2" t="s">
        <v>86</v>
      </c>
      <c r="B1864" s="2" t="e">
        <f>VLOOKUP(Tabela1[[#This Row],[Nº]],Tabela13[#All],3,FALSE)</f>
        <v>#N/A</v>
      </c>
      <c r="C1864" s="2">
        <v>57</v>
      </c>
      <c r="D1864" s="2" t="s">
        <v>703</v>
      </c>
      <c r="E1864" s="2" t="s">
        <v>706</v>
      </c>
      <c r="F1864" s="3">
        <v>580097.69999999995</v>
      </c>
    </row>
    <row r="1865" spans="1:6" ht="45">
      <c r="A1865" s="2" t="s">
        <v>86</v>
      </c>
      <c r="B1865" s="2" t="e">
        <f>VLOOKUP(Tabela1[[#This Row],[Nº]],Tabela13[#All],3,FALSE)</f>
        <v>#N/A</v>
      </c>
      <c r="C1865" s="2">
        <v>57</v>
      </c>
      <c r="D1865" s="2" t="s">
        <v>703</v>
      </c>
      <c r="E1865" s="2" t="s">
        <v>706</v>
      </c>
      <c r="F1865" s="3">
        <v>159436.20000000001</v>
      </c>
    </row>
    <row r="1866" spans="1:6" ht="45">
      <c r="A1866" s="2" t="s">
        <v>86</v>
      </c>
      <c r="B1866" s="2" t="e">
        <f>VLOOKUP(Tabela1[[#This Row],[Nº]],Tabela13[#All],3,FALSE)</f>
        <v>#N/A</v>
      </c>
      <c r="C1866" s="2">
        <v>57</v>
      </c>
      <c r="D1866" s="2" t="s">
        <v>703</v>
      </c>
      <c r="E1866" s="2" t="s">
        <v>707</v>
      </c>
      <c r="F1866" s="3">
        <v>1775.82</v>
      </c>
    </row>
    <row r="1867" spans="1:6" ht="45">
      <c r="A1867" s="2" t="s">
        <v>86</v>
      </c>
      <c r="B1867" s="2" t="e">
        <f>VLOOKUP(Tabela1[[#This Row],[Nº]],Tabela13[#All],3,FALSE)</f>
        <v>#N/A</v>
      </c>
      <c r="C1867" s="2">
        <v>57</v>
      </c>
      <c r="D1867" s="2" t="s">
        <v>703</v>
      </c>
      <c r="E1867" s="2" t="s">
        <v>708</v>
      </c>
      <c r="F1867" s="3">
        <v>100000</v>
      </c>
    </row>
    <row r="1868" spans="1:6" ht="45">
      <c r="A1868" s="2" t="s">
        <v>86</v>
      </c>
      <c r="B1868" s="2" t="e">
        <f>VLOOKUP(Tabela1[[#This Row],[Nº]],Tabela13[#All],3,FALSE)</f>
        <v>#N/A</v>
      </c>
      <c r="C1868" s="2">
        <v>57</v>
      </c>
      <c r="D1868" s="2" t="s">
        <v>703</v>
      </c>
      <c r="E1868" s="2" t="s">
        <v>708</v>
      </c>
      <c r="F1868" s="3">
        <v>200000</v>
      </c>
    </row>
    <row r="1869" spans="1:6" ht="45">
      <c r="A1869" s="2" t="s">
        <v>86</v>
      </c>
      <c r="B1869" s="2" t="e">
        <f>VLOOKUP(Tabela1[[#This Row],[Nº]],Tabela13[#All],3,FALSE)</f>
        <v>#N/A</v>
      </c>
      <c r="C1869" s="2">
        <v>57</v>
      </c>
      <c r="D1869" s="2" t="s">
        <v>703</v>
      </c>
      <c r="E1869" s="2" t="s">
        <v>708</v>
      </c>
      <c r="F1869" s="3">
        <v>200000</v>
      </c>
    </row>
    <row r="1870" spans="1:6" ht="45">
      <c r="A1870" s="2" t="s">
        <v>86</v>
      </c>
      <c r="B1870" s="2" t="e">
        <f>VLOOKUP(Tabela1[[#This Row],[Nº]],Tabela13[#All],3,FALSE)</f>
        <v>#N/A</v>
      </c>
      <c r="C1870" s="2">
        <v>57</v>
      </c>
      <c r="D1870" s="2" t="s">
        <v>703</v>
      </c>
      <c r="E1870" s="2" t="s">
        <v>708</v>
      </c>
      <c r="F1870" s="3">
        <v>100000</v>
      </c>
    </row>
    <row r="1871" spans="1:6" ht="45">
      <c r="A1871" s="2" t="s">
        <v>86</v>
      </c>
      <c r="B1871" s="2" t="e">
        <f>VLOOKUP(Tabela1[[#This Row],[Nº]],Tabela13[#All],3,FALSE)</f>
        <v>#N/A</v>
      </c>
      <c r="C1871" s="2">
        <v>57</v>
      </c>
      <c r="D1871" s="2" t="s">
        <v>703</v>
      </c>
      <c r="E1871" s="2" t="s">
        <v>708</v>
      </c>
      <c r="F1871" s="3">
        <v>200000</v>
      </c>
    </row>
    <row r="1872" spans="1:6" ht="45">
      <c r="A1872" s="2" t="s">
        <v>86</v>
      </c>
      <c r="B1872" s="2" t="e">
        <f>VLOOKUP(Tabela1[[#This Row],[Nº]],Tabela13[#All],3,FALSE)</f>
        <v>#N/A</v>
      </c>
      <c r="C1872" s="2">
        <v>57</v>
      </c>
      <c r="D1872" s="2" t="s">
        <v>703</v>
      </c>
      <c r="E1872" s="2" t="s">
        <v>708</v>
      </c>
      <c r="F1872" s="3">
        <v>300000</v>
      </c>
    </row>
    <row r="1873" spans="1:6" ht="45">
      <c r="A1873" s="2" t="s">
        <v>86</v>
      </c>
      <c r="B1873" s="2" t="e">
        <f>VLOOKUP(Tabela1[[#This Row],[Nº]],Tabela13[#All],3,FALSE)</f>
        <v>#N/A</v>
      </c>
      <c r="C1873" s="2">
        <v>57</v>
      </c>
      <c r="D1873" s="2" t="s">
        <v>703</v>
      </c>
      <c r="E1873" s="2" t="s">
        <v>708</v>
      </c>
      <c r="F1873" s="3">
        <v>149953.85999999999</v>
      </c>
    </row>
    <row r="1874" spans="1:6" ht="45">
      <c r="A1874" s="2" t="s">
        <v>86</v>
      </c>
      <c r="B1874" s="2" t="e">
        <f>VLOOKUP(Tabela1[[#This Row],[Nº]],Tabela13[#All],3,FALSE)</f>
        <v>#N/A</v>
      </c>
      <c r="C1874" s="2">
        <v>57</v>
      </c>
      <c r="D1874" s="2" t="s">
        <v>703</v>
      </c>
      <c r="E1874" s="2" t="s">
        <v>708</v>
      </c>
      <c r="F1874" s="3">
        <v>200000</v>
      </c>
    </row>
    <row r="1875" spans="1:6" ht="45">
      <c r="A1875" s="2" t="s">
        <v>86</v>
      </c>
      <c r="B1875" s="2" t="e">
        <f>VLOOKUP(Tabela1[[#This Row],[Nº]],Tabela13[#All],3,FALSE)</f>
        <v>#N/A</v>
      </c>
      <c r="C1875" s="2">
        <v>57</v>
      </c>
      <c r="D1875" s="2" t="s">
        <v>703</v>
      </c>
      <c r="E1875" s="2" t="s">
        <v>708</v>
      </c>
      <c r="F1875" s="3">
        <v>200000</v>
      </c>
    </row>
    <row r="1876" spans="1:6" ht="45">
      <c r="A1876" s="2" t="s">
        <v>86</v>
      </c>
      <c r="B1876" s="2" t="e">
        <f>VLOOKUP(Tabela1[[#This Row],[Nº]],Tabela13[#All],3,FALSE)</f>
        <v>#N/A</v>
      </c>
      <c r="C1876" s="2">
        <v>57</v>
      </c>
      <c r="D1876" s="2" t="s">
        <v>703</v>
      </c>
      <c r="E1876" s="2" t="s">
        <v>708</v>
      </c>
      <c r="F1876" s="3">
        <v>200000</v>
      </c>
    </row>
    <row r="1877" spans="1:6" ht="45">
      <c r="A1877" s="2" t="s">
        <v>86</v>
      </c>
      <c r="B1877" s="2" t="e">
        <f>VLOOKUP(Tabela1[[#This Row],[Nº]],Tabela13[#All],3,FALSE)</f>
        <v>#N/A</v>
      </c>
      <c r="C1877" s="2">
        <v>57</v>
      </c>
      <c r="D1877" s="2" t="s">
        <v>703</v>
      </c>
      <c r="E1877" s="2" t="s">
        <v>708</v>
      </c>
      <c r="F1877" s="3">
        <v>50000</v>
      </c>
    </row>
    <row r="1878" spans="1:6" ht="45">
      <c r="A1878" s="2" t="s">
        <v>86</v>
      </c>
      <c r="B1878" s="2" t="e">
        <f>VLOOKUP(Tabela1[[#This Row],[Nº]],Tabela13[#All],3,FALSE)</f>
        <v>#N/A</v>
      </c>
      <c r="C1878" s="2">
        <v>57</v>
      </c>
      <c r="D1878" s="2" t="s">
        <v>703</v>
      </c>
      <c r="E1878" s="2" t="s">
        <v>708</v>
      </c>
      <c r="F1878" s="3">
        <v>180000</v>
      </c>
    </row>
    <row r="1879" spans="1:6" ht="45">
      <c r="A1879" s="2" t="s">
        <v>86</v>
      </c>
      <c r="B1879" s="2" t="e">
        <f>VLOOKUP(Tabela1[[#This Row],[Nº]],Tabela13[#All],3,FALSE)</f>
        <v>#N/A</v>
      </c>
      <c r="C1879" s="2">
        <v>57</v>
      </c>
      <c r="D1879" s="2" t="s">
        <v>703</v>
      </c>
      <c r="E1879" s="2" t="s">
        <v>708</v>
      </c>
      <c r="F1879" s="3">
        <v>180000</v>
      </c>
    </row>
    <row r="1880" spans="1:6" ht="45">
      <c r="A1880" s="2" t="s">
        <v>86</v>
      </c>
      <c r="B1880" s="2" t="e">
        <f>VLOOKUP(Tabela1[[#This Row],[Nº]],Tabela13[#All],3,FALSE)</f>
        <v>#N/A</v>
      </c>
      <c r="C1880" s="2">
        <v>57</v>
      </c>
      <c r="D1880" s="2" t="s">
        <v>703</v>
      </c>
      <c r="E1880" s="2" t="s">
        <v>708</v>
      </c>
      <c r="F1880" s="3">
        <v>64000</v>
      </c>
    </row>
    <row r="1881" spans="1:6" ht="45">
      <c r="A1881" s="2" t="s">
        <v>86</v>
      </c>
      <c r="B1881" s="2" t="e">
        <f>VLOOKUP(Tabela1[[#This Row],[Nº]],Tabela13[#All],3,FALSE)</f>
        <v>#N/A</v>
      </c>
      <c r="C1881" s="2">
        <v>57</v>
      </c>
      <c r="D1881" s="2" t="s">
        <v>703</v>
      </c>
      <c r="E1881" s="2" t="s">
        <v>708</v>
      </c>
      <c r="F1881" s="3">
        <v>50000</v>
      </c>
    </row>
    <row r="1882" spans="1:6" ht="45">
      <c r="A1882" s="2" t="s">
        <v>86</v>
      </c>
      <c r="B1882" s="2" t="e">
        <f>VLOOKUP(Tabela1[[#This Row],[Nº]],Tabela13[#All],3,FALSE)</f>
        <v>#N/A</v>
      </c>
      <c r="C1882" s="2">
        <v>57</v>
      </c>
      <c r="D1882" s="2" t="s">
        <v>703</v>
      </c>
      <c r="E1882" s="2" t="s">
        <v>708</v>
      </c>
      <c r="F1882" s="3">
        <v>33490</v>
      </c>
    </row>
    <row r="1883" spans="1:6" ht="45">
      <c r="A1883" s="2" t="s">
        <v>86</v>
      </c>
      <c r="B1883" s="2" t="e">
        <f>VLOOKUP(Tabela1[[#This Row],[Nº]],Tabela13[#All],3,FALSE)</f>
        <v>#N/A</v>
      </c>
      <c r="C1883" s="2">
        <v>57</v>
      </c>
      <c r="D1883" s="2" t="s">
        <v>703</v>
      </c>
      <c r="E1883" s="2" t="s">
        <v>708</v>
      </c>
      <c r="F1883" s="3">
        <v>50000</v>
      </c>
    </row>
    <row r="1884" spans="1:6" ht="45">
      <c r="A1884" s="2" t="s">
        <v>86</v>
      </c>
      <c r="B1884" s="2" t="e">
        <f>VLOOKUP(Tabela1[[#This Row],[Nº]],Tabela13[#All],3,FALSE)</f>
        <v>#N/A</v>
      </c>
      <c r="C1884" s="2">
        <v>57</v>
      </c>
      <c r="D1884" s="2" t="s">
        <v>703</v>
      </c>
      <c r="E1884" s="2" t="s">
        <v>708</v>
      </c>
      <c r="F1884" s="3">
        <v>500000</v>
      </c>
    </row>
    <row r="1885" spans="1:6" ht="45">
      <c r="A1885" s="2" t="s">
        <v>86</v>
      </c>
      <c r="B1885" s="2" t="e">
        <f>VLOOKUP(Tabela1[[#This Row],[Nº]],Tabela13[#All],3,FALSE)</f>
        <v>#N/A</v>
      </c>
      <c r="C1885" s="2">
        <v>57</v>
      </c>
      <c r="D1885" s="2" t="s">
        <v>703</v>
      </c>
      <c r="E1885" s="2" t="s">
        <v>708</v>
      </c>
      <c r="F1885" s="3">
        <v>150000</v>
      </c>
    </row>
    <row r="1886" spans="1:6" ht="45">
      <c r="A1886" s="2" t="s">
        <v>86</v>
      </c>
      <c r="B1886" s="2" t="e">
        <f>VLOOKUP(Tabela1[[#This Row],[Nº]],Tabela13[#All],3,FALSE)</f>
        <v>#N/A</v>
      </c>
      <c r="C1886" s="2">
        <v>57</v>
      </c>
      <c r="D1886" s="2" t="s">
        <v>703</v>
      </c>
      <c r="E1886" s="2" t="s">
        <v>708</v>
      </c>
      <c r="F1886" s="3">
        <v>50000</v>
      </c>
    </row>
    <row r="1887" spans="1:6" ht="45">
      <c r="A1887" s="2" t="s">
        <v>86</v>
      </c>
      <c r="B1887" s="2" t="e">
        <f>VLOOKUP(Tabela1[[#This Row],[Nº]],Tabela13[#All],3,FALSE)</f>
        <v>#N/A</v>
      </c>
      <c r="C1887" s="2">
        <v>57</v>
      </c>
      <c r="D1887" s="2" t="s">
        <v>703</v>
      </c>
      <c r="E1887" s="2" t="s">
        <v>708</v>
      </c>
      <c r="F1887" s="3">
        <v>60000</v>
      </c>
    </row>
    <row r="1888" spans="1:6" ht="45">
      <c r="A1888" s="2" t="s">
        <v>86</v>
      </c>
      <c r="B1888" s="2" t="e">
        <f>VLOOKUP(Tabela1[[#This Row],[Nº]],Tabela13[#All],3,FALSE)</f>
        <v>#N/A</v>
      </c>
      <c r="C1888" s="2">
        <v>57</v>
      </c>
      <c r="D1888" s="2" t="s">
        <v>703</v>
      </c>
      <c r="E1888" s="2" t="s">
        <v>708</v>
      </c>
      <c r="F1888" s="3">
        <v>60000</v>
      </c>
    </row>
    <row r="1889" spans="1:6" ht="45">
      <c r="A1889" s="2" t="s">
        <v>86</v>
      </c>
      <c r="B1889" s="2" t="e">
        <f>VLOOKUP(Tabela1[[#This Row],[Nº]],Tabela13[#All],3,FALSE)</f>
        <v>#N/A</v>
      </c>
      <c r="C1889" s="2">
        <v>57</v>
      </c>
      <c r="D1889" s="2" t="s">
        <v>703</v>
      </c>
      <c r="E1889" s="2" t="s">
        <v>708</v>
      </c>
      <c r="F1889" s="3">
        <v>22000</v>
      </c>
    </row>
    <row r="1890" spans="1:6" ht="45">
      <c r="A1890" s="2" t="s">
        <v>86</v>
      </c>
      <c r="B1890" s="2" t="e">
        <f>VLOOKUP(Tabela1[[#This Row],[Nº]],Tabela13[#All],3,FALSE)</f>
        <v>#N/A</v>
      </c>
      <c r="C1890" s="2">
        <v>57</v>
      </c>
      <c r="D1890" s="2" t="s">
        <v>703</v>
      </c>
      <c r="E1890" s="2" t="s">
        <v>708</v>
      </c>
      <c r="F1890" s="3">
        <v>150000</v>
      </c>
    </row>
    <row r="1891" spans="1:6" ht="45">
      <c r="A1891" s="2" t="s">
        <v>86</v>
      </c>
      <c r="B1891" s="2" t="e">
        <f>VLOOKUP(Tabela1[[#This Row],[Nº]],Tabela13[#All],3,FALSE)</f>
        <v>#N/A</v>
      </c>
      <c r="C1891" s="2">
        <v>57</v>
      </c>
      <c r="D1891" s="2" t="s">
        <v>703</v>
      </c>
      <c r="E1891" s="2" t="s">
        <v>708</v>
      </c>
      <c r="F1891" s="3">
        <v>60000</v>
      </c>
    </row>
    <row r="1892" spans="1:6" ht="45">
      <c r="A1892" s="2" t="s">
        <v>86</v>
      </c>
      <c r="B1892" s="2" t="e">
        <f>VLOOKUP(Tabela1[[#This Row],[Nº]],Tabela13[#All],3,FALSE)</f>
        <v>#N/A</v>
      </c>
      <c r="C1892" s="2">
        <v>57</v>
      </c>
      <c r="D1892" s="2" t="s">
        <v>703</v>
      </c>
      <c r="E1892" s="2" t="s">
        <v>708</v>
      </c>
      <c r="F1892" s="3">
        <v>150000</v>
      </c>
    </row>
    <row r="1893" spans="1:6" ht="45">
      <c r="A1893" s="2" t="s">
        <v>86</v>
      </c>
      <c r="B1893" s="2" t="e">
        <f>VLOOKUP(Tabela1[[#This Row],[Nº]],Tabela13[#All],3,FALSE)</f>
        <v>#N/A</v>
      </c>
      <c r="C1893" s="2">
        <v>57</v>
      </c>
      <c r="D1893" s="2" t="s">
        <v>703</v>
      </c>
      <c r="E1893" s="2" t="s">
        <v>708</v>
      </c>
      <c r="F1893" s="3">
        <v>40000</v>
      </c>
    </row>
    <row r="1894" spans="1:6" ht="45">
      <c r="A1894" s="2" t="s">
        <v>86</v>
      </c>
      <c r="B1894" s="2" t="e">
        <f>VLOOKUP(Tabela1[[#This Row],[Nº]],Tabela13[#All],3,FALSE)</f>
        <v>#N/A</v>
      </c>
      <c r="C1894" s="2">
        <v>57</v>
      </c>
      <c r="D1894" s="2" t="s">
        <v>703</v>
      </c>
      <c r="E1894" s="2" t="s">
        <v>708</v>
      </c>
      <c r="F1894" s="3">
        <v>170000</v>
      </c>
    </row>
    <row r="1895" spans="1:6" ht="45">
      <c r="A1895" s="2" t="s">
        <v>86</v>
      </c>
      <c r="B1895" s="2" t="e">
        <f>VLOOKUP(Tabela1[[#This Row],[Nº]],Tabela13[#All],3,FALSE)</f>
        <v>#N/A</v>
      </c>
      <c r="C1895" s="2">
        <v>57</v>
      </c>
      <c r="D1895" s="2" t="s">
        <v>703</v>
      </c>
      <c r="E1895" s="2" t="s">
        <v>708</v>
      </c>
      <c r="F1895" s="3">
        <v>45000</v>
      </c>
    </row>
    <row r="1896" spans="1:6" ht="45">
      <c r="A1896" s="2" t="s">
        <v>86</v>
      </c>
      <c r="B1896" s="2" t="e">
        <f>VLOOKUP(Tabela1[[#This Row],[Nº]],Tabela13[#All],3,FALSE)</f>
        <v>#N/A</v>
      </c>
      <c r="C1896" s="2">
        <v>57</v>
      </c>
      <c r="D1896" s="2" t="s">
        <v>703</v>
      </c>
      <c r="E1896" s="2" t="s">
        <v>708</v>
      </c>
      <c r="F1896" s="3">
        <v>150000</v>
      </c>
    </row>
    <row r="1897" spans="1:6" ht="45">
      <c r="A1897" s="2" t="s">
        <v>86</v>
      </c>
      <c r="B1897" s="2" t="e">
        <f>VLOOKUP(Tabela1[[#This Row],[Nº]],Tabela13[#All],3,FALSE)</f>
        <v>#N/A</v>
      </c>
      <c r="C1897" s="2">
        <v>57</v>
      </c>
      <c r="D1897" s="2" t="s">
        <v>703</v>
      </c>
      <c r="E1897" s="2" t="s">
        <v>708</v>
      </c>
      <c r="F1897" s="3">
        <v>40000</v>
      </c>
    </row>
    <row r="1898" spans="1:6" ht="45">
      <c r="A1898" s="2" t="s">
        <v>86</v>
      </c>
      <c r="B1898" s="2" t="e">
        <f>VLOOKUP(Tabela1[[#This Row],[Nº]],Tabela13[#All],3,FALSE)</f>
        <v>#N/A</v>
      </c>
      <c r="C1898" s="2">
        <v>57</v>
      </c>
      <c r="D1898" s="2" t="s">
        <v>703</v>
      </c>
      <c r="E1898" s="2" t="s">
        <v>708</v>
      </c>
      <c r="F1898" s="3">
        <v>98000</v>
      </c>
    </row>
    <row r="1899" spans="1:6" ht="45">
      <c r="A1899" s="2" t="s">
        <v>86</v>
      </c>
      <c r="B1899" s="2" t="e">
        <f>VLOOKUP(Tabela1[[#This Row],[Nº]],Tabela13[#All],3,FALSE)</f>
        <v>#N/A</v>
      </c>
      <c r="C1899" s="2">
        <v>57</v>
      </c>
      <c r="D1899" s="2" t="s">
        <v>703</v>
      </c>
      <c r="E1899" s="2" t="s">
        <v>708</v>
      </c>
      <c r="F1899" s="3">
        <v>200000</v>
      </c>
    </row>
    <row r="1900" spans="1:6" ht="45">
      <c r="A1900" s="2" t="s">
        <v>86</v>
      </c>
      <c r="B1900" s="2" t="e">
        <f>VLOOKUP(Tabela1[[#This Row],[Nº]],Tabela13[#All],3,FALSE)</f>
        <v>#N/A</v>
      </c>
      <c r="C1900" s="2">
        <v>57</v>
      </c>
      <c r="D1900" s="2" t="s">
        <v>703</v>
      </c>
      <c r="E1900" s="2" t="s">
        <v>708</v>
      </c>
      <c r="F1900" s="3">
        <v>0</v>
      </c>
    </row>
    <row r="1901" spans="1:6" ht="45">
      <c r="A1901" s="2" t="s">
        <v>86</v>
      </c>
      <c r="B1901" s="2" t="e">
        <f>VLOOKUP(Tabela1[[#This Row],[Nº]],Tabela13[#All],3,FALSE)</f>
        <v>#N/A</v>
      </c>
      <c r="C1901" s="2">
        <v>57</v>
      </c>
      <c r="D1901" s="2" t="s">
        <v>703</v>
      </c>
      <c r="E1901" s="2" t="s">
        <v>708</v>
      </c>
      <c r="F1901" s="3">
        <v>0</v>
      </c>
    </row>
    <row r="1902" spans="1:6" ht="45">
      <c r="A1902" s="2" t="s">
        <v>86</v>
      </c>
      <c r="B1902" s="2" t="e">
        <f>VLOOKUP(Tabela1[[#This Row],[Nº]],Tabela13[#All],3,FALSE)</f>
        <v>#N/A</v>
      </c>
      <c r="C1902" s="2">
        <v>57</v>
      </c>
      <c r="D1902" s="2" t="s">
        <v>703</v>
      </c>
      <c r="E1902" s="2" t="s">
        <v>708</v>
      </c>
      <c r="F1902" s="3">
        <v>30000</v>
      </c>
    </row>
    <row r="1903" spans="1:6" ht="45">
      <c r="A1903" s="2" t="s">
        <v>86</v>
      </c>
      <c r="B1903" s="2" t="e">
        <f>VLOOKUP(Tabela1[[#This Row],[Nº]],Tabela13[#All],3,FALSE)</f>
        <v>#N/A</v>
      </c>
      <c r="C1903" s="2">
        <v>57</v>
      </c>
      <c r="D1903" s="2" t="s">
        <v>703</v>
      </c>
      <c r="E1903" s="2" t="s">
        <v>708</v>
      </c>
      <c r="F1903" s="3">
        <v>250000</v>
      </c>
    </row>
    <row r="1904" spans="1:6" ht="45">
      <c r="A1904" s="2" t="s">
        <v>86</v>
      </c>
      <c r="B1904" s="2" t="e">
        <f>VLOOKUP(Tabela1[[#This Row],[Nº]],Tabela13[#All],3,FALSE)</f>
        <v>#N/A</v>
      </c>
      <c r="C1904" s="2">
        <v>57</v>
      </c>
      <c r="D1904" s="2" t="s">
        <v>703</v>
      </c>
      <c r="E1904" s="2" t="s">
        <v>708</v>
      </c>
      <c r="F1904" s="3">
        <v>150000</v>
      </c>
    </row>
    <row r="1905" spans="1:6" ht="45">
      <c r="A1905" s="2" t="s">
        <v>86</v>
      </c>
      <c r="B1905" s="2" t="e">
        <f>VLOOKUP(Tabela1[[#This Row],[Nº]],Tabela13[#All],3,FALSE)</f>
        <v>#N/A</v>
      </c>
      <c r="C1905" s="2">
        <v>57</v>
      </c>
      <c r="D1905" s="2" t="s">
        <v>703</v>
      </c>
      <c r="E1905" s="2" t="s">
        <v>708</v>
      </c>
      <c r="F1905" s="3">
        <v>7375017.0300000003</v>
      </c>
    </row>
    <row r="1906" spans="1:6" ht="45">
      <c r="A1906" s="2" t="s">
        <v>86</v>
      </c>
      <c r="B1906" s="2" t="e">
        <f>VLOOKUP(Tabela1[[#This Row],[Nº]],Tabela13[#All],3,FALSE)</f>
        <v>#N/A</v>
      </c>
      <c r="C1906" s="2">
        <v>57</v>
      </c>
      <c r="D1906" s="2" t="s">
        <v>703</v>
      </c>
      <c r="E1906" s="2" t="s">
        <v>708</v>
      </c>
      <c r="F1906" s="3">
        <v>2458339.0099999998</v>
      </c>
    </row>
    <row r="1907" spans="1:6" ht="45">
      <c r="A1907" s="2" t="s">
        <v>86</v>
      </c>
      <c r="B1907" s="2" t="e">
        <f>VLOOKUP(Tabela1[[#This Row],[Nº]],Tabela13[#All],3,FALSE)</f>
        <v>#N/A</v>
      </c>
      <c r="C1907" s="2">
        <v>57</v>
      </c>
      <c r="D1907" s="2" t="s">
        <v>703</v>
      </c>
      <c r="E1907" s="2" t="s">
        <v>708</v>
      </c>
      <c r="F1907" s="3">
        <v>6647000.0899999999</v>
      </c>
    </row>
    <row r="1908" spans="1:6" ht="45">
      <c r="A1908" s="2" t="s">
        <v>86</v>
      </c>
      <c r="B1908" s="2" t="e">
        <f>VLOOKUP(Tabela1[[#This Row],[Nº]],Tabela13[#All],3,FALSE)</f>
        <v>#N/A</v>
      </c>
      <c r="C1908" s="2">
        <v>57</v>
      </c>
      <c r="D1908" s="2" t="s">
        <v>703</v>
      </c>
      <c r="E1908" s="2" t="s">
        <v>708</v>
      </c>
      <c r="F1908" s="3">
        <v>6647000.0899999999</v>
      </c>
    </row>
    <row r="1909" spans="1:6" ht="45">
      <c r="A1909" s="2" t="s">
        <v>86</v>
      </c>
      <c r="B1909" s="2" t="e">
        <f>VLOOKUP(Tabela1[[#This Row],[Nº]],Tabela13[#All],3,FALSE)</f>
        <v>#N/A</v>
      </c>
      <c r="C1909" s="2">
        <v>57</v>
      </c>
      <c r="D1909" s="2" t="s">
        <v>703</v>
      </c>
      <c r="E1909" s="2" t="s">
        <v>708</v>
      </c>
      <c r="F1909" s="3">
        <v>1802963.75</v>
      </c>
    </row>
    <row r="1910" spans="1:6" ht="45">
      <c r="A1910" s="2" t="s">
        <v>86</v>
      </c>
      <c r="B1910" s="2" t="e">
        <f>VLOOKUP(Tabela1[[#This Row],[Nº]],Tabela13[#All],3,FALSE)</f>
        <v>#N/A</v>
      </c>
      <c r="C1910" s="2">
        <v>57</v>
      </c>
      <c r="D1910" s="2" t="s">
        <v>703</v>
      </c>
      <c r="E1910" s="2" t="s">
        <v>708</v>
      </c>
      <c r="F1910" s="3">
        <v>7214439.3899999997</v>
      </c>
    </row>
    <row r="1911" spans="1:6" ht="45">
      <c r="A1911" s="2" t="s">
        <v>86</v>
      </c>
      <c r="B1911" s="2" t="e">
        <f>VLOOKUP(Tabela1[[#This Row],[Nº]],Tabela13[#All],3,FALSE)</f>
        <v>#N/A</v>
      </c>
      <c r="C1911" s="2">
        <v>57</v>
      </c>
      <c r="D1911" s="2" t="s">
        <v>703</v>
      </c>
      <c r="E1911" s="2" t="s">
        <v>708</v>
      </c>
      <c r="F1911" s="3">
        <v>3582267.71</v>
      </c>
    </row>
    <row r="1912" spans="1:6" ht="45">
      <c r="A1912" s="2" t="s">
        <v>86</v>
      </c>
      <c r="B1912" s="2" t="e">
        <f>VLOOKUP(Tabela1[[#This Row],[Nº]],Tabela13[#All],3,FALSE)</f>
        <v>#N/A</v>
      </c>
      <c r="C1912" s="2">
        <v>57</v>
      </c>
      <c r="D1912" s="2" t="s">
        <v>703</v>
      </c>
      <c r="E1912" s="2" t="s">
        <v>709</v>
      </c>
      <c r="F1912" s="3">
        <v>196348.18</v>
      </c>
    </row>
    <row r="1913" spans="1:6" ht="45">
      <c r="A1913" s="2" t="s">
        <v>86</v>
      </c>
      <c r="B1913" s="2" t="e">
        <f>VLOOKUP(Tabela1[[#This Row],[Nº]],Tabela13[#All],3,FALSE)</f>
        <v>#N/A</v>
      </c>
      <c r="C1913" s="2">
        <v>57</v>
      </c>
      <c r="D1913" s="2" t="s">
        <v>703</v>
      </c>
      <c r="E1913" s="2" t="s">
        <v>709</v>
      </c>
      <c r="F1913" s="3">
        <v>20826.09</v>
      </c>
    </row>
    <row r="1914" spans="1:6" ht="45">
      <c r="A1914" s="2" t="s">
        <v>86</v>
      </c>
      <c r="B1914" s="2" t="e">
        <f>VLOOKUP(Tabela1[[#This Row],[Nº]],Tabela13[#All],3,FALSE)</f>
        <v>#N/A</v>
      </c>
      <c r="C1914" s="2">
        <v>57</v>
      </c>
      <c r="D1914" s="2" t="s">
        <v>703</v>
      </c>
      <c r="E1914" s="2" t="s">
        <v>709</v>
      </c>
      <c r="F1914" s="3">
        <v>9923.1299999999992</v>
      </c>
    </row>
    <row r="1915" spans="1:6" ht="45">
      <c r="A1915" s="2" t="s">
        <v>86</v>
      </c>
      <c r="B1915" s="2" t="e">
        <f>VLOOKUP(Tabela1[[#This Row],[Nº]],Tabela13[#All],3,FALSE)</f>
        <v>#N/A</v>
      </c>
      <c r="C1915" s="2">
        <v>57</v>
      </c>
      <c r="D1915" s="2" t="s">
        <v>703</v>
      </c>
      <c r="E1915" s="2" t="s">
        <v>709</v>
      </c>
      <c r="F1915" s="3">
        <v>348.18</v>
      </c>
    </row>
    <row r="1916" spans="1:6" ht="45">
      <c r="A1916" s="2" t="s">
        <v>86</v>
      </c>
      <c r="B1916" s="2" t="e">
        <f>VLOOKUP(Tabela1[[#This Row],[Nº]],Tabela13[#All],3,FALSE)</f>
        <v>#N/A</v>
      </c>
      <c r="C1916" s="2">
        <v>57</v>
      </c>
      <c r="D1916" s="2" t="s">
        <v>703</v>
      </c>
      <c r="E1916" s="2" t="s">
        <v>709</v>
      </c>
      <c r="F1916" s="3">
        <v>0</v>
      </c>
    </row>
    <row r="1917" spans="1:6" ht="45">
      <c r="A1917" s="2" t="s">
        <v>86</v>
      </c>
      <c r="B1917" s="2" t="e">
        <f>VLOOKUP(Tabela1[[#This Row],[Nº]],Tabela13[#All],3,FALSE)</f>
        <v>#N/A</v>
      </c>
      <c r="C1917" s="2">
        <v>57</v>
      </c>
      <c r="D1917" s="2" t="s">
        <v>703</v>
      </c>
      <c r="E1917" s="2" t="s">
        <v>709</v>
      </c>
      <c r="F1917" s="3">
        <v>122756.55</v>
      </c>
    </row>
    <row r="1918" spans="1:6" ht="45">
      <c r="A1918" s="2" t="s">
        <v>86</v>
      </c>
      <c r="B1918" s="2" t="e">
        <f>VLOOKUP(Tabela1[[#This Row],[Nº]],Tabela13[#All],3,FALSE)</f>
        <v>#N/A</v>
      </c>
      <c r="C1918" s="2">
        <v>57</v>
      </c>
      <c r="D1918" s="2" t="s">
        <v>703</v>
      </c>
      <c r="E1918" s="2" t="s">
        <v>710</v>
      </c>
      <c r="F1918" s="3">
        <v>4322841.5999999996</v>
      </c>
    </row>
    <row r="1919" spans="1:6" ht="45">
      <c r="A1919" s="2" t="s">
        <v>86</v>
      </c>
      <c r="B1919" s="2" t="e">
        <f>VLOOKUP(Tabela1[[#This Row],[Nº]],Tabela13[#All],3,FALSE)</f>
        <v>#N/A</v>
      </c>
      <c r="C1919" s="2">
        <v>57</v>
      </c>
      <c r="D1919" s="2" t="s">
        <v>703</v>
      </c>
      <c r="E1919" s="2" t="s">
        <v>710</v>
      </c>
      <c r="F1919" s="3">
        <v>1176521.57</v>
      </c>
    </row>
    <row r="1920" spans="1:6" ht="45">
      <c r="A1920" s="2" t="s">
        <v>86</v>
      </c>
      <c r="B1920" s="2" t="e">
        <f>VLOOKUP(Tabela1[[#This Row],[Nº]],Tabela13[#All],3,FALSE)</f>
        <v>#N/A</v>
      </c>
      <c r="C1920" s="2">
        <v>57</v>
      </c>
      <c r="D1920" s="2" t="s">
        <v>703</v>
      </c>
      <c r="E1920" s="2" t="s">
        <v>710</v>
      </c>
      <c r="F1920" s="3">
        <v>1809875</v>
      </c>
    </row>
    <row r="1921" spans="1:6" ht="45">
      <c r="A1921" s="2" t="s">
        <v>86</v>
      </c>
      <c r="B1921" s="2" t="e">
        <f>VLOOKUP(Tabela1[[#This Row],[Nº]],Tabela13[#All],3,FALSE)</f>
        <v>#N/A</v>
      </c>
      <c r="C1921" s="2">
        <v>57</v>
      </c>
      <c r="D1921" s="2" t="s">
        <v>703</v>
      </c>
      <c r="E1921" s="2" t="s">
        <v>710</v>
      </c>
      <c r="F1921" s="3">
        <v>1277114.47</v>
      </c>
    </row>
    <row r="1922" spans="1:6" ht="45">
      <c r="A1922" s="2" t="s">
        <v>86</v>
      </c>
      <c r="B1922" s="2" t="e">
        <f>VLOOKUP(Tabela1[[#This Row],[Nº]],Tabela13[#All],3,FALSE)</f>
        <v>#N/A</v>
      </c>
      <c r="C1922" s="2">
        <v>57</v>
      </c>
      <c r="D1922" s="2" t="s">
        <v>703</v>
      </c>
      <c r="E1922" s="2" t="s">
        <v>710</v>
      </c>
      <c r="F1922" s="3">
        <v>1139522.79</v>
      </c>
    </row>
    <row r="1923" spans="1:6" ht="45">
      <c r="A1923" s="2" t="s">
        <v>86</v>
      </c>
      <c r="B1923" s="2" t="e">
        <f>VLOOKUP(Tabela1[[#This Row],[Nº]],Tabela13[#All],3,FALSE)</f>
        <v>#N/A</v>
      </c>
      <c r="C1923" s="2">
        <v>57</v>
      </c>
      <c r="D1923" s="2" t="s">
        <v>703</v>
      </c>
      <c r="E1923" s="2" t="s">
        <v>710</v>
      </c>
      <c r="F1923" s="3">
        <v>427581</v>
      </c>
    </row>
    <row r="1924" spans="1:6" ht="45">
      <c r="A1924" s="2" t="s">
        <v>86</v>
      </c>
      <c r="B1924" s="2" t="e">
        <f>VLOOKUP(Tabela1[[#This Row],[Nº]],Tabela13[#All],3,FALSE)</f>
        <v>#N/A</v>
      </c>
      <c r="C1924" s="2">
        <v>57</v>
      </c>
      <c r="D1924" s="2" t="s">
        <v>703</v>
      </c>
      <c r="E1924" s="2" t="s">
        <v>710</v>
      </c>
      <c r="F1924" s="3">
        <v>3872633.52</v>
      </c>
    </row>
    <row r="1925" spans="1:6" ht="45">
      <c r="A1925" s="2" t="s">
        <v>86</v>
      </c>
      <c r="B1925" s="2" t="e">
        <f>VLOOKUP(Tabela1[[#This Row],[Nº]],Tabela13[#All],3,FALSE)</f>
        <v>#N/A</v>
      </c>
      <c r="C1925" s="2">
        <v>57</v>
      </c>
      <c r="D1925" s="2" t="s">
        <v>703</v>
      </c>
      <c r="E1925" s="2" t="s">
        <v>710</v>
      </c>
      <c r="F1925" s="3">
        <v>1136488.8799999999</v>
      </c>
    </row>
    <row r="1926" spans="1:6" ht="45">
      <c r="A1926" s="2" t="s">
        <v>86</v>
      </c>
      <c r="B1926" s="2" t="e">
        <f>VLOOKUP(Tabela1[[#This Row],[Nº]],Tabela13[#All],3,FALSE)</f>
        <v>#N/A</v>
      </c>
      <c r="C1926" s="2">
        <v>57</v>
      </c>
      <c r="D1926" s="2" t="s">
        <v>703</v>
      </c>
      <c r="E1926" s="2" t="s">
        <v>710</v>
      </c>
      <c r="F1926" s="3">
        <v>1912146.45</v>
      </c>
    </row>
    <row r="1927" spans="1:6" ht="45">
      <c r="A1927" s="2" t="s">
        <v>86</v>
      </c>
      <c r="B1927" s="2" t="e">
        <f>VLOOKUP(Tabela1[[#This Row],[Nº]],Tabela13[#All],3,FALSE)</f>
        <v>#N/A</v>
      </c>
      <c r="C1927" s="2">
        <v>57</v>
      </c>
      <c r="D1927" s="2" t="s">
        <v>703</v>
      </c>
      <c r="E1927" s="2" t="s">
        <v>710</v>
      </c>
      <c r="F1927" s="3">
        <v>245555.11</v>
      </c>
    </row>
    <row r="1928" spans="1:6" ht="45">
      <c r="A1928" s="2" t="s">
        <v>86</v>
      </c>
      <c r="B1928" s="2" t="e">
        <f>VLOOKUP(Tabela1[[#This Row],[Nº]],Tabela13[#All],3,FALSE)</f>
        <v>#N/A</v>
      </c>
      <c r="C1928" s="2">
        <v>57</v>
      </c>
      <c r="D1928" s="2" t="s">
        <v>703</v>
      </c>
      <c r="E1928" s="2" t="s">
        <v>710</v>
      </c>
      <c r="F1928" s="3">
        <v>3307713.03</v>
      </c>
    </row>
    <row r="1929" spans="1:6" ht="45">
      <c r="A1929" s="2" t="s">
        <v>86</v>
      </c>
      <c r="B1929" s="2" t="e">
        <f>VLOOKUP(Tabela1[[#This Row],[Nº]],Tabela13[#All],3,FALSE)</f>
        <v>#N/A</v>
      </c>
      <c r="C1929" s="2">
        <v>57</v>
      </c>
      <c r="D1929" s="2" t="s">
        <v>703</v>
      </c>
      <c r="E1929" s="2" t="s">
        <v>710</v>
      </c>
      <c r="F1929" s="3">
        <v>923950</v>
      </c>
    </row>
    <row r="1930" spans="1:6" ht="45">
      <c r="A1930" s="2" t="s">
        <v>86</v>
      </c>
      <c r="B1930" s="2" t="e">
        <f>VLOOKUP(Tabela1[[#This Row],[Nº]],Tabela13[#All],3,FALSE)</f>
        <v>#N/A</v>
      </c>
      <c r="C1930" s="2">
        <v>57</v>
      </c>
      <c r="D1930" s="2" t="s">
        <v>703</v>
      </c>
      <c r="E1930" s="2" t="s">
        <v>710</v>
      </c>
      <c r="F1930" s="3">
        <v>6236662.5</v>
      </c>
    </row>
    <row r="1931" spans="1:6" ht="45">
      <c r="A1931" s="2" t="s">
        <v>86</v>
      </c>
      <c r="B1931" s="2" t="e">
        <f>VLOOKUP(Tabela1[[#This Row],[Nº]],Tabela13[#All],3,FALSE)</f>
        <v>#N/A</v>
      </c>
      <c r="C1931" s="2">
        <v>57</v>
      </c>
      <c r="D1931" s="2" t="s">
        <v>703</v>
      </c>
      <c r="E1931" s="2" t="s">
        <v>710</v>
      </c>
      <c r="F1931" s="3">
        <v>231418.65</v>
      </c>
    </row>
    <row r="1932" spans="1:6" ht="45">
      <c r="A1932" s="2" t="s">
        <v>86</v>
      </c>
      <c r="B1932" s="2" t="e">
        <f>VLOOKUP(Tabela1[[#This Row],[Nº]],Tabela13[#All],3,FALSE)</f>
        <v>#N/A</v>
      </c>
      <c r="C1932" s="2">
        <v>57</v>
      </c>
      <c r="D1932" s="2" t="s">
        <v>703</v>
      </c>
      <c r="E1932" s="2" t="s">
        <v>710</v>
      </c>
      <c r="F1932" s="3">
        <v>793802.5</v>
      </c>
    </row>
    <row r="1933" spans="1:6" ht="45">
      <c r="A1933" s="2" t="s">
        <v>86</v>
      </c>
      <c r="B1933" s="2" t="e">
        <f>VLOOKUP(Tabela1[[#This Row],[Nº]],Tabela13[#All],3,FALSE)</f>
        <v>#N/A</v>
      </c>
      <c r="C1933" s="2">
        <v>57</v>
      </c>
      <c r="D1933" s="2" t="s">
        <v>703</v>
      </c>
      <c r="E1933" s="2" t="s">
        <v>710</v>
      </c>
      <c r="F1933" s="3">
        <v>2603370</v>
      </c>
    </row>
    <row r="1934" spans="1:6" ht="45">
      <c r="A1934" s="2" t="s">
        <v>86</v>
      </c>
      <c r="B1934" s="2" t="e">
        <f>VLOOKUP(Tabela1[[#This Row],[Nº]],Tabela13[#All],3,FALSE)</f>
        <v>#N/A</v>
      </c>
      <c r="C1934" s="2">
        <v>57</v>
      </c>
      <c r="D1934" s="2" t="s">
        <v>703</v>
      </c>
      <c r="E1934" s="2" t="s">
        <v>710</v>
      </c>
      <c r="F1934" s="3">
        <v>7138096.2999999998</v>
      </c>
    </row>
    <row r="1935" spans="1:6" ht="45">
      <c r="A1935" s="2" t="s">
        <v>86</v>
      </c>
      <c r="B1935" s="2" t="e">
        <f>VLOOKUP(Tabela1[[#This Row],[Nº]],Tabela13[#All],3,FALSE)</f>
        <v>#N/A</v>
      </c>
      <c r="C1935" s="2">
        <v>57</v>
      </c>
      <c r="D1935" s="2" t="s">
        <v>703</v>
      </c>
      <c r="E1935" s="2" t="s">
        <v>710</v>
      </c>
      <c r="F1935" s="3">
        <v>1854651.27</v>
      </c>
    </row>
    <row r="1936" spans="1:6" ht="45">
      <c r="A1936" s="2" t="s">
        <v>86</v>
      </c>
      <c r="B1936" s="2" t="e">
        <f>VLOOKUP(Tabela1[[#This Row],[Nº]],Tabela13[#All],3,FALSE)</f>
        <v>#N/A</v>
      </c>
      <c r="C1936" s="2">
        <v>57</v>
      </c>
      <c r="D1936" s="2" t="s">
        <v>703</v>
      </c>
      <c r="E1936" s="2" t="s">
        <v>710</v>
      </c>
      <c r="F1936" s="3">
        <v>2343606.2999999998</v>
      </c>
    </row>
    <row r="1937" spans="1:6" ht="45">
      <c r="A1937" s="2" t="s">
        <v>86</v>
      </c>
      <c r="B1937" s="2" t="e">
        <f>VLOOKUP(Tabela1[[#This Row],[Nº]],Tabela13[#All],3,FALSE)</f>
        <v>#N/A</v>
      </c>
      <c r="C1937" s="2">
        <v>57</v>
      </c>
      <c r="D1937" s="2" t="s">
        <v>703</v>
      </c>
      <c r="E1937" s="2" t="s">
        <v>710</v>
      </c>
      <c r="F1937" s="3">
        <v>0</v>
      </c>
    </row>
    <row r="1938" spans="1:6" ht="45">
      <c r="A1938" s="2" t="s">
        <v>86</v>
      </c>
      <c r="B1938" s="2" t="e">
        <f>VLOOKUP(Tabela1[[#This Row],[Nº]],Tabela13[#All],3,FALSE)</f>
        <v>#N/A</v>
      </c>
      <c r="C1938" s="2">
        <v>57</v>
      </c>
      <c r="D1938" s="2" t="s">
        <v>703</v>
      </c>
      <c r="E1938" s="2" t="s">
        <v>710</v>
      </c>
      <c r="F1938" s="3">
        <v>1108800</v>
      </c>
    </row>
    <row r="1939" spans="1:6" ht="45">
      <c r="A1939" s="2" t="s">
        <v>86</v>
      </c>
      <c r="B1939" s="2" t="e">
        <f>VLOOKUP(Tabela1[[#This Row],[Nº]],Tabela13[#All],3,FALSE)</f>
        <v>#N/A</v>
      </c>
      <c r="C1939" s="2">
        <v>57</v>
      </c>
      <c r="D1939" s="2" t="s">
        <v>703</v>
      </c>
      <c r="E1939" s="2" t="s">
        <v>710</v>
      </c>
      <c r="F1939" s="3">
        <v>2596716.7999999998</v>
      </c>
    </row>
    <row r="1940" spans="1:6" ht="45">
      <c r="A1940" s="2" t="s">
        <v>86</v>
      </c>
      <c r="B1940" s="2" t="e">
        <f>VLOOKUP(Tabela1[[#This Row],[Nº]],Tabela13[#All],3,FALSE)</f>
        <v>#N/A</v>
      </c>
      <c r="C1940" s="2">
        <v>57</v>
      </c>
      <c r="D1940" s="2" t="s">
        <v>703</v>
      </c>
      <c r="E1940" s="2" t="s">
        <v>710</v>
      </c>
      <c r="F1940" s="3">
        <v>1646336.5</v>
      </c>
    </row>
    <row r="1941" spans="1:6" ht="45">
      <c r="A1941" s="2" t="s">
        <v>86</v>
      </c>
      <c r="B1941" s="2" t="e">
        <f>VLOOKUP(Tabela1[[#This Row],[Nº]],Tabela13[#All],3,FALSE)</f>
        <v>#N/A</v>
      </c>
      <c r="C1941" s="2">
        <v>57</v>
      </c>
      <c r="D1941" s="2" t="s">
        <v>703</v>
      </c>
      <c r="E1941" s="2" t="s">
        <v>710</v>
      </c>
      <c r="F1941" s="3">
        <v>478616.04</v>
      </c>
    </row>
    <row r="1942" spans="1:6" ht="45">
      <c r="A1942" s="2" t="s">
        <v>86</v>
      </c>
      <c r="B1942" s="2" t="e">
        <f>VLOOKUP(Tabela1[[#This Row],[Nº]],Tabela13[#All],3,FALSE)</f>
        <v>#N/A</v>
      </c>
      <c r="C1942" s="2">
        <v>57</v>
      </c>
      <c r="D1942" s="2" t="s">
        <v>703</v>
      </c>
      <c r="E1942" s="2" t="s">
        <v>710</v>
      </c>
      <c r="F1942" s="3">
        <v>831600</v>
      </c>
    </row>
    <row r="1943" spans="1:6" ht="45">
      <c r="A1943" s="2" t="s">
        <v>86</v>
      </c>
      <c r="B1943" s="2" t="e">
        <f>VLOOKUP(Tabela1[[#This Row],[Nº]],Tabela13[#All],3,FALSE)</f>
        <v>#N/A</v>
      </c>
      <c r="C1943" s="2">
        <v>57</v>
      </c>
      <c r="D1943" s="2" t="s">
        <v>703</v>
      </c>
      <c r="E1943" s="2" t="s">
        <v>711</v>
      </c>
      <c r="F1943" s="3">
        <v>132351.64000000001</v>
      </c>
    </row>
    <row r="1944" spans="1:6" ht="45">
      <c r="A1944" s="2" t="s">
        <v>86</v>
      </c>
      <c r="B1944" s="2" t="e">
        <f>VLOOKUP(Tabela1[[#This Row],[Nº]],Tabela13[#All],3,FALSE)</f>
        <v>#N/A</v>
      </c>
      <c r="C1944" s="2">
        <v>57</v>
      </c>
      <c r="D1944" s="2" t="s">
        <v>703</v>
      </c>
      <c r="E1944" s="2" t="s">
        <v>711</v>
      </c>
      <c r="F1944" s="3">
        <v>966.39</v>
      </c>
    </row>
    <row r="1945" spans="1:6" ht="45">
      <c r="A1945" s="2" t="s">
        <v>86</v>
      </c>
      <c r="B1945" s="2" t="e">
        <f>VLOOKUP(Tabela1[[#This Row],[Nº]],Tabela13[#All],3,FALSE)</f>
        <v>#N/A</v>
      </c>
      <c r="C1945" s="2">
        <v>57</v>
      </c>
      <c r="D1945" s="2" t="s">
        <v>703</v>
      </c>
      <c r="E1945" s="2" t="s">
        <v>711</v>
      </c>
      <c r="F1945" s="3">
        <v>231615.37</v>
      </c>
    </row>
    <row r="1946" spans="1:6" ht="45">
      <c r="A1946" s="2" t="s">
        <v>86</v>
      </c>
      <c r="B1946" s="2" t="e">
        <f>VLOOKUP(Tabela1[[#This Row],[Nº]],Tabela13[#All],3,FALSE)</f>
        <v>#N/A</v>
      </c>
      <c r="C1946" s="2">
        <v>57</v>
      </c>
      <c r="D1946" s="2" t="s">
        <v>703</v>
      </c>
      <c r="E1946" s="2" t="s">
        <v>711</v>
      </c>
      <c r="F1946" s="3">
        <v>10468.99</v>
      </c>
    </row>
    <row r="1947" spans="1:6" ht="45">
      <c r="A1947" s="2" t="s">
        <v>86</v>
      </c>
      <c r="B1947" s="2" t="e">
        <f>VLOOKUP(Tabela1[[#This Row],[Nº]],Tabela13[#All],3,FALSE)</f>
        <v>#N/A</v>
      </c>
      <c r="C1947" s="2">
        <v>57</v>
      </c>
      <c r="D1947" s="2" t="s">
        <v>703</v>
      </c>
      <c r="E1947" s="2" t="s">
        <v>712</v>
      </c>
      <c r="F1947" s="3">
        <v>554622.64</v>
      </c>
    </row>
    <row r="1948" spans="1:6" ht="45">
      <c r="A1948" s="2" t="s">
        <v>86</v>
      </c>
      <c r="B1948" s="2" t="e">
        <f>VLOOKUP(Tabela1[[#This Row],[Nº]],Tabela13[#All],3,FALSE)</f>
        <v>#N/A</v>
      </c>
      <c r="C1948" s="2">
        <v>57</v>
      </c>
      <c r="D1948" s="2" t="s">
        <v>703</v>
      </c>
      <c r="E1948" s="2" t="s">
        <v>712</v>
      </c>
      <c r="F1948" s="3">
        <v>5836.3</v>
      </c>
    </row>
    <row r="1949" spans="1:6" ht="45">
      <c r="A1949" s="2" t="s">
        <v>86</v>
      </c>
      <c r="B1949" s="2" t="e">
        <f>VLOOKUP(Tabela1[[#This Row],[Nº]],Tabela13[#All],3,FALSE)</f>
        <v>#N/A</v>
      </c>
      <c r="C1949" s="2">
        <v>57</v>
      </c>
      <c r="D1949" s="2" t="s">
        <v>703</v>
      </c>
      <c r="E1949" s="2" t="s">
        <v>712</v>
      </c>
      <c r="F1949" s="3">
        <v>12978.18</v>
      </c>
    </row>
    <row r="1950" spans="1:6" ht="45">
      <c r="A1950" s="2" t="s">
        <v>86</v>
      </c>
      <c r="B1950" s="2" t="e">
        <f>VLOOKUP(Tabela1[[#This Row],[Nº]],Tabela13[#All],3,FALSE)</f>
        <v>#N/A</v>
      </c>
      <c r="C1950" s="2">
        <v>57</v>
      </c>
      <c r="D1950" s="2" t="s">
        <v>703</v>
      </c>
      <c r="E1950" s="2" t="s">
        <v>712</v>
      </c>
      <c r="F1950" s="3">
        <v>3798094.1</v>
      </c>
    </row>
    <row r="1951" spans="1:6" ht="45">
      <c r="A1951" s="2" t="s">
        <v>86</v>
      </c>
      <c r="B1951" s="2" t="e">
        <f>VLOOKUP(Tabela1[[#This Row],[Nº]],Tabela13[#All],3,FALSE)</f>
        <v>#N/A</v>
      </c>
      <c r="C1951" s="2">
        <v>57</v>
      </c>
      <c r="D1951" s="2" t="s">
        <v>703</v>
      </c>
      <c r="E1951" s="2" t="s">
        <v>712</v>
      </c>
      <c r="F1951" s="3">
        <v>465695.96</v>
      </c>
    </row>
    <row r="1952" spans="1:6" ht="45">
      <c r="A1952" s="2" t="s">
        <v>86</v>
      </c>
      <c r="B1952" s="2" t="e">
        <f>VLOOKUP(Tabela1[[#This Row],[Nº]],Tabela13[#All],3,FALSE)</f>
        <v>#N/A</v>
      </c>
      <c r="C1952" s="2">
        <v>57</v>
      </c>
      <c r="D1952" s="2" t="s">
        <v>703</v>
      </c>
      <c r="E1952" s="2" t="s">
        <v>712</v>
      </c>
      <c r="F1952" s="3">
        <v>7005042.0999999996</v>
      </c>
    </row>
    <row r="1953" spans="1:6" ht="45">
      <c r="A1953" s="2" t="s">
        <v>86</v>
      </c>
      <c r="B1953" s="2" t="e">
        <f>VLOOKUP(Tabela1[[#This Row],[Nº]],Tabela13[#All],3,FALSE)</f>
        <v>#N/A</v>
      </c>
      <c r="C1953" s="2">
        <v>57</v>
      </c>
      <c r="D1953" s="2" t="s">
        <v>703</v>
      </c>
      <c r="E1953" s="2" t="s">
        <v>712</v>
      </c>
      <c r="F1953" s="3">
        <v>313565</v>
      </c>
    </row>
    <row r="1954" spans="1:6" ht="45">
      <c r="A1954" s="2" t="s">
        <v>86</v>
      </c>
      <c r="B1954" s="2" t="e">
        <f>VLOOKUP(Tabela1[[#This Row],[Nº]],Tabela13[#All],3,FALSE)</f>
        <v>#N/A</v>
      </c>
      <c r="C1954" s="2">
        <v>57</v>
      </c>
      <c r="D1954" s="2" t="s">
        <v>703</v>
      </c>
      <c r="E1954" s="2" t="s">
        <v>712</v>
      </c>
      <c r="F1954" s="3">
        <v>0</v>
      </c>
    </row>
    <row r="1955" spans="1:6" ht="45">
      <c r="A1955" s="2" t="s">
        <v>86</v>
      </c>
      <c r="B1955" s="2" t="e">
        <f>VLOOKUP(Tabela1[[#This Row],[Nº]],Tabela13[#All],3,FALSE)</f>
        <v>#N/A</v>
      </c>
      <c r="C1955" s="2">
        <v>57</v>
      </c>
      <c r="D1955" s="2" t="s">
        <v>703</v>
      </c>
      <c r="E1955" s="2" t="s">
        <v>712</v>
      </c>
      <c r="F1955" s="3">
        <v>0</v>
      </c>
    </row>
    <row r="1956" spans="1:6" ht="45">
      <c r="A1956" s="2" t="s">
        <v>86</v>
      </c>
      <c r="B1956" s="2" t="e">
        <f>VLOOKUP(Tabela1[[#This Row],[Nº]],Tabela13[#All],3,FALSE)</f>
        <v>#N/A</v>
      </c>
      <c r="C1956" s="2">
        <v>57</v>
      </c>
      <c r="D1956" s="2" t="s">
        <v>703</v>
      </c>
      <c r="E1956" s="2" t="s">
        <v>712</v>
      </c>
      <c r="F1956" s="3">
        <v>0</v>
      </c>
    </row>
    <row r="1957" spans="1:6" ht="45">
      <c r="A1957" s="2" t="s">
        <v>86</v>
      </c>
      <c r="B1957" s="2" t="e">
        <f>VLOOKUP(Tabela1[[#This Row],[Nº]],Tabela13[#All],3,FALSE)</f>
        <v>#N/A</v>
      </c>
      <c r="C1957" s="2">
        <v>57</v>
      </c>
      <c r="D1957" s="2" t="s">
        <v>703</v>
      </c>
      <c r="E1957" s="2" t="s">
        <v>712</v>
      </c>
      <c r="F1957" s="3">
        <v>0</v>
      </c>
    </row>
    <row r="1958" spans="1:6" ht="45">
      <c r="A1958" s="2" t="s">
        <v>86</v>
      </c>
      <c r="B1958" s="2" t="e">
        <f>VLOOKUP(Tabela1[[#This Row],[Nº]],Tabela13[#All],3,FALSE)</f>
        <v>#N/A</v>
      </c>
      <c r="C1958" s="2">
        <v>57</v>
      </c>
      <c r="D1958" s="2" t="s">
        <v>703</v>
      </c>
      <c r="E1958" s="2" t="s">
        <v>712</v>
      </c>
      <c r="F1958" s="3">
        <v>718172.08</v>
      </c>
    </row>
    <row r="1959" spans="1:6" ht="45">
      <c r="A1959" s="2" t="s">
        <v>86</v>
      </c>
      <c r="B1959" s="2" t="e">
        <f>VLOOKUP(Tabela1[[#This Row],[Nº]],Tabela13[#All],3,FALSE)</f>
        <v>#N/A</v>
      </c>
      <c r="C1959" s="2">
        <v>57</v>
      </c>
      <c r="D1959" s="2" t="s">
        <v>703</v>
      </c>
      <c r="E1959" s="2" t="s">
        <v>712</v>
      </c>
      <c r="F1959" s="3">
        <v>51725.32</v>
      </c>
    </row>
    <row r="1960" spans="1:6" ht="45">
      <c r="A1960" s="2" t="s">
        <v>86</v>
      </c>
      <c r="B1960" s="2" t="e">
        <f>VLOOKUP(Tabela1[[#This Row],[Nº]],Tabela13[#All],3,FALSE)</f>
        <v>#N/A</v>
      </c>
      <c r="C1960" s="2">
        <v>57</v>
      </c>
      <c r="D1960" s="2" t="s">
        <v>703</v>
      </c>
      <c r="E1960" s="2" t="s">
        <v>712</v>
      </c>
      <c r="F1960" s="3">
        <v>5696.49</v>
      </c>
    </row>
    <row r="1961" spans="1:6" ht="45">
      <c r="A1961" s="2" t="s">
        <v>86</v>
      </c>
      <c r="B1961" s="2" t="e">
        <f>VLOOKUP(Tabela1[[#This Row],[Nº]],Tabela13[#All],3,FALSE)</f>
        <v>#N/A</v>
      </c>
      <c r="C1961" s="2">
        <v>57</v>
      </c>
      <c r="D1961" s="2" t="s">
        <v>703</v>
      </c>
      <c r="E1961" s="2" t="s">
        <v>712</v>
      </c>
      <c r="F1961" s="3">
        <v>311730.36</v>
      </c>
    </row>
    <row r="1962" spans="1:6" ht="45">
      <c r="A1962" s="2" t="s">
        <v>86</v>
      </c>
      <c r="B1962" s="2" t="e">
        <f>VLOOKUP(Tabela1[[#This Row],[Nº]],Tabela13[#All],3,FALSE)</f>
        <v>#N/A</v>
      </c>
      <c r="C1962" s="2">
        <v>57</v>
      </c>
      <c r="D1962" s="2" t="s">
        <v>703</v>
      </c>
      <c r="E1962" s="2" t="s">
        <v>712</v>
      </c>
      <c r="F1962" s="3">
        <v>267336.15000000002</v>
      </c>
    </row>
    <row r="1963" spans="1:6" ht="45">
      <c r="A1963" s="2" t="s">
        <v>86</v>
      </c>
      <c r="B1963" s="2" t="e">
        <f>VLOOKUP(Tabela1[[#This Row],[Nº]],Tabela13[#All],3,FALSE)</f>
        <v>#N/A</v>
      </c>
      <c r="C1963" s="2">
        <v>57</v>
      </c>
      <c r="D1963" s="2" t="s">
        <v>703</v>
      </c>
      <c r="E1963" s="2" t="s">
        <v>712</v>
      </c>
      <c r="F1963" s="3">
        <v>0</v>
      </c>
    </row>
    <row r="1964" spans="1:6" ht="45">
      <c r="A1964" s="2" t="s">
        <v>86</v>
      </c>
      <c r="B1964" s="2" t="e">
        <f>VLOOKUP(Tabela1[[#This Row],[Nº]],Tabela13[#All],3,FALSE)</f>
        <v>#N/A</v>
      </c>
      <c r="C1964" s="2">
        <v>57</v>
      </c>
      <c r="D1964" s="2" t="s">
        <v>703</v>
      </c>
      <c r="E1964" s="2" t="s">
        <v>712</v>
      </c>
      <c r="F1964" s="3">
        <v>0</v>
      </c>
    </row>
    <row r="1965" spans="1:6" ht="45">
      <c r="A1965" s="2" t="s">
        <v>86</v>
      </c>
      <c r="B1965" s="2" t="e">
        <f>VLOOKUP(Tabela1[[#This Row],[Nº]],Tabela13[#All],3,FALSE)</f>
        <v>#N/A</v>
      </c>
      <c r="C1965" s="2">
        <v>57</v>
      </c>
      <c r="D1965" s="2" t="s">
        <v>703</v>
      </c>
      <c r="E1965" s="2" t="s">
        <v>712</v>
      </c>
      <c r="F1965" s="3">
        <v>43319.12</v>
      </c>
    </row>
    <row r="1966" spans="1:6" ht="45">
      <c r="A1966" s="2" t="s">
        <v>86</v>
      </c>
      <c r="B1966" s="2" t="e">
        <f>VLOOKUP(Tabela1[[#This Row],[Nº]],Tabela13[#All],3,FALSE)</f>
        <v>#N/A</v>
      </c>
      <c r="C1966" s="2">
        <v>57</v>
      </c>
      <c r="D1966" s="2" t="s">
        <v>703</v>
      </c>
      <c r="E1966" s="2" t="s">
        <v>713</v>
      </c>
      <c r="F1966" s="3">
        <v>0</v>
      </c>
    </row>
    <row r="1967" spans="1:6" ht="45">
      <c r="A1967" s="2" t="s">
        <v>86</v>
      </c>
      <c r="B1967" s="2" t="e">
        <f>VLOOKUP(Tabela1[[#This Row],[Nº]],Tabela13[#All],3,FALSE)</f>
        <v>#N/A</v>
      </c>
      <c r="C1967" s="2">
        <v>57</v>
      </c>
      <c r="D1967" s="2" t="s">
        <v>703</v>
      </c>
      <c r="E1967" s="2" t="s">
        <v>713</v>
      </c>
      <c r="F1967" s="3">
        <v>0</v>
      </c>
    </row>
    <row r="1968" spans="1:6" ht="45">
      <c r="A1968" s="2" t="s">
        <v>86</v>
      </c>
      <c r="B1968" s="2" t="e">
        <f>VLOOKUP(Tabela1[[#This Row],[Nº]],Tabela13[#All],3,FALSE)</f>
        <v>#N/A</v>
      </c>
      <c r="C1968" s="2">
        <v>57</v>
      </c>
      <c r="D1968" s="2" t="s">
        <v>703</v>
      </c>
      <c r="E1968" s="2" t="s">
        <v>713</v>
      </c>
      <c r="F1968" s="3">
        <v>73777.8</v>
      </c>
    </row>
    <row r="1969" spans="1:6" ht="45">
      <c r="A1969" s="2" t="s">
        <v>86</v>
      </c>
      <c r="B1969" s="2" t="e">
        <f>VLOOKUP(Tabela1[[#This Row],[Nº]],Tabela13[#All],3,FALSE)</f>
        <v>#N/A</v>
      </c>
      <c r="C1969" s="2">
        <v>57</v>
      </c>
      <c r="D1969" s="2" t="s">
        <v>703</v>
      </c>
      <c r="E1969" s="2" t="s">
        <v>713</v>
      </c>
      <c r="F1969" s="3">
        <v>72885.600000000006</v>
      </c>
    </row>
    <row r="1970" spans="1:6" ht="45">
      <c r="A1970" s="2" t="s">
        <v>86</v>
      </c>
      <c r="B1970" s="2" t="e">
        <f>VLOOKUP(Tabela1[[#This Row],[Nº]],Tabela13[#All],3,FALSE)</f>
        <v>#N/A</v>
      </c>
      <c r="C1970" s="2">
        <v>57</v>
      </c>
      <c r="D1970" s="2" t="s">
        <v>703</v>
      </c>
      <c r="E1970" s="2" t="s">
        <v>714</v>
      </c>
      <c r="F1970" s="3">
        <v>99689.67</v>
      </c>
    </row>
    <row r="1971" spans="1:6" ht="45">
      <c r="A1971" s="2" t="s">
        <v>86</v>
      </c>
      <c r="B1971" s="2" t="e">
        <f>VLOOKUP(Tabela1[[#This Row],[Nº]],Tabela13[#All],3,FALSE)</f>
        <v>#N/A</v>
      </c>
      <c r="C1971" s="2">
        <v>57</v>
      </c>
      <c r="D1971" s="2" t="s">
        <v>703</v>
      </c>
      <c r="E1971" s="2" t="s">
        <v>714</v>
      </c>
      <c r="F1971" s="3">
        <v>5222.91</v>
      </c>
    </row>
    <row r="1972" spans="1:6" ht="45">
      <c r="A1972" s="2" t="s">
        <v>86</v>
      </c>
      <c r="B1972" s="2" t="e">
        <f>VLOOKUP(Tabela1[[#This Row],[Nº]],Tabela13[#All],3,FALSE)</f>
        <v>#N/A</v>
      </c>
      <c r="C1972" s="2">
        <v>57</v>
      </c>
      <c r="D1972" s="2" t="s">
        <v>703</v>
      </c>
      <c r="E1972" s="2" t="s">
        <v>714</v>
      </c>
      <c r="F1972" s="3">
        <v>1215.81</v>
      </c>
    </row>
    <row r="1973" spans="1:6" ht="45">
      <c r="A1973" s="2" t="s">
        <v>86</v>
      </c>
      <c r="B1973" s="2" t="e">
        <f>VLOOKUP(Tabela1[[#This Row],[Nº]],Tabela13[#All],3,FALSE)</f>
        <v>#N/A</v>
      </c>
      <c r="C1973" s="2">
        <v>57</v>
      </c>
      <c r="D1973" s="2" t="s">
        <v>703</v>
      </c>
      <c r="E1973" s="2" t="s">
        <v>714</v>
      </c>
      <c r="F1973" s="3">
        <v>42.66</v>
      </c>
    </row>
    <row r="1974" spans="1:6" ht="45">
      <c r="A1974" s="2" t="s">
        <v>86</v>
      </c>
      <c r="B1974" s="2" t="e">
        <f>VLOOKUP(Tabela1[[#This Row],[Nº]],Tabela13[#All],3,FALSE)</f>
        <v>#N/A</v>
      </c>
      <c r="C1974" s="2">
        <v>57</v>
      </c>
      <c r="D1974" s="2" t="s">
        <v>703</v>
      </c>
      <c r="E1974" s="2" t="s">
        <v>714</v>
      </c>
      <c r="F1974" s="3">
        <v>0</v>
      </c>
    </row>
    <row r="1975" spans="1:6" ht="45">
      <c r="A1975" s="2" t="s">
        <v>86</v>
      </c>
      <c r="B1975" s="2" t="e">
        <f>VLOOKUP(Tabela1[[#This Row],[Nº]],Tabela13[#All],3,FALSE)</f>
        <v>#N/A</v>
      </c>
      <c r="C1975" s="2">
        <v>57</v>
      </c>
      <c r="D1975" s="2" t="s">
        <v>703</v>
      </c>
      <c r="E1975" s="2" t="s">
        <v>714</v>
      </c>
      <c r="F1975" s="3">
        <v>56199.51</v>
      </c>
    </row>
    <row r="1976" spans="1:6" ht="45">
      <c r="A1976" s="2" t="s">
        <v>86</v>
      </c>
      <c r="B1976" s="2" t="e">
        <f>VLOOKUP(Tabela1[[#This Row],[Nº]],Tabela13[#All],3,FALSE)</f>
        <v>#N/A</v>
      </c>
      <c r="C1976" s="2">
        <v>57</v>
      </c>
      <c r="D1976" s="2" t="s">
        <v>703</v>
      </c>
      <c r="E1976" s="2" t="s">
        <v>714</v>
      </c>
      <c r="F1976" s="3">
        <v>231903.12</v>
      </c>
    </row>
    <row r="1977" spans="1:6" ht="45">
      <c r="A1977" s="2" t="s">
        <v>86</v>
      </c>
      <c r="B1977" s="2" t="e">
        <f>VLOOKUP(Tabela1[[#This Row],[Nº]],Tabela13[#All],3,FALSE)</f>
        <v>#N/A</v>
      </c>
      <c r="C1977" s="2">
        <v>57</v>
      </c>
      <c r="D1977" s="2" t="s">
        <v>703</v>
      </c>
      <c r="E1977" s="2" t="s">
        <v>715</v>
      </c>
      <c r="F1977" s="3">
        <v>401944.4</v>
      </c>
    </row>
    <row r="1978" spans="1:6" ht="45">
      <c r="A1978" s="2" t="s">
        <v>86</v>
      </c>
      <c r="B1978" s="2" t="e">
        <f>VLOOKUP(Tabela1[[#This Row],[Nº]],Tabela13[#All],3,FALSE)</f>
        <v>#N/A</v>
      </c>
      <c r="C1978" s="2">
        <v>57</v>
      </c>
      <c r="D1978" s="2" t="s">
        <v>703</v>
      </c>
      <c r="E1978" s="2" t="s">
        <v>715</v>
      </c>
      <c r="F1978" s="3">
        <v>28408.6</v>
      </c>
    </row>
    <row r="1979" spans="1:6" ht="45">
      <c r="A1979" s="2" t="s">
        <v>86</v>
      </c>
      <c r="B1979" s="2" t="e">
        <f>VLOOKUP(Tabela1[[#This Row],[Nº]],Tabela13[#All],3,FALSE)</f>
        <v>#N/A</v>
      </c>
      <c r="C1979" s="2">
        <v>57</v>
      </c>
      <c r="D1979" s="2" t="s">
        <v>703</v>
      </c>
      <c r="E1979" s="2" t="s">
        <v>715</v>
      </c>
      <c r="F1979" s="3">
        <v>0</v>
      </c>
    </row>
    <row r="1980" spans="1:6" ht="45">
      <c r="A1980" s="2" t="s">
        <v>86</v>
      </c>
      <c r="B1980" s="2" t="e">
        <f>VLOOKUP(Tabela1[[#This Row],[Nº]],Tabela13[#All],3,FALSE)</f>
        <v>#N/A</v>
      </c>
      <c r="C1980" s="2">
        <v>57</v>
      </c>
      <c r="D1980" s="2" t="s">
        <v>703</v>
      </c>
      <c r="E1980" s="2" t="s">
        <v>715</v>
      </c>
      <c r="F1980" s="3">
        <v>294945.5</v>
      </c>
    </row>
    <row r="1981" spans="1:6" ht="45">
      <c r="A1981" s="2" t="s">
        <v>86</v>
      </c>
      <c r="B1981" s="2" t="e">
        <f>VLOOKUP(Tabela1[[#This Row],[Nº]],Tabela13[#All],3,FALSE)</f>
        <v>#N/A</v>
      </c>
      <c r="C1981" s="2">
        <v>57</v>
      </c>
      <c r="D1981" s="2" t="s">
        <v>703</v>
      </c>
      <c r="E1981" s="2" t="s">
        <v>715</v>
      </c>
      <c r="F1981" s="3">
        <v>1732486.5</v>
      </c>
    </row>
    <row r="1982" spans="1:6" ht="45">
      <c r="A1982" s="2" t="s">
        <v>86</v>
      </c>
      <c r="B1982" s="2" t="e">
        <f>VLOOKUP(Tabela1[[#This Row],[Nº]],Tabela13[#All],3,FALSE)</f>
        <v>#N/A</v>
      </c>
      <c r="C1982" s="2">
        <v>57</v>
      </c>
      <c r="D1982" s="2" t="s">
        <v>703</v>
      </c>
      <c r="E1982" s="2" t="s">
        <v>715</v>
      </c>
      <c r="F1982" s="3">
        <v>1780841.7</v>
      </c>
    </row>
    <row r="1983" spans="1:6" ht="45">
      <c r="A1983" s="2" t="s">
        <v>86</v>
      </c>
      <c r="B1983" s="2" t="e">
        <f>VLOOKUP(Tabela1[[#This Row],[Nº]],Tabela13[#All],3,FALSE)</f>
        <v>#N/A</v>
      </c>
      <c r="C1983" s="2">
        <v>57</v>
      </c>
      <c r="D1983" s="2" t="s">
        <v>703</v>
      </c>
      <c r="E1983" s="2" t="s">
        <v>715</v>
      </c>
      <c r="F1983" s="3">
        <v>4929932.7</v>
      </c>
    </row>
    <row r="1984" spans="1:6" ht="45">
      <c r="A1984" s="2" t="s">
        <v>86</v>
      </c>
      <c r="B1984" s="2" t="e">
        <f>VLOOKUP(Tabela1[[#This Row],[Nº]],Tabela13[#All],3,FALSE)</f>
        <v>#N/A</v>
      </c>
      <c r="C1984" s="2">
        <v>57</v>
      </c>
      <c r="D1984" s="2" t="s">
        <v>703</v>
      </c>
      <c r="E1984" s="2" t="s">
        <v>715</v>
      </c>
      <c r="F1984" s="3">
        <v>2772645.85</v>
      </c>
    </row>
    <row r="1985" spans="1:6" ht="45">
      <c r="A1985" s="2" t="s">
        <v>86</v>
      </c>
      <c r="B1985" s="2" t="e">
        <f>VLOOKUP(Tabela1[[#This Row],[Nº]],Tabela13[#All],3,FALSE)</f>
        <v>#N/A</v>
      </c>
      <c r="C1985" s="2">
        <v>57</v>
      </c>
      <c r="D1985" s="2" t="s">
        <v>703</v>
      </c>
      <c r="E1985" s="2" t="s">
        <v>333</v>
      </c>
      <c r="F1985" s="3">
        <v>4793375.7</v>
      </c>
    </row>
    <row r="1986" spans="1:6" ht="30">
      <c r="A1986" s="2" t="s">
        <v>86</v>
      </c>
      <c r="B1986" s="2" t="e">
        <f>VLOOKUP(Tabela1[[#This Row],[Nº]],Tabela13[#All],3,FALSE)</f>
        <v>#N/A</v>
      </c>
      <c r="C1986" s="2">
        <v>58</v>
      </c>
      <c r="D1986" s="2" t="s">
        <v>716</v>
      </c>
      <c r="E1986" s="2" t="s">
        <v>717</v>
      </c>
      <c r="F1986" s="3">
        <v>450646.87</v>
      </c>
    </row>
    <row r="1987" spans="1:6" ht="30">
      <c r="A1987" s="2" t="s">
        <v>86</v>
      </c>
      <c r="B1987" s="2" t="e">
        <f>VLOOKUP(Tabela1[[#This Row],[Nº]],Tabela13[#All],3,FALSE)</f>
        <v>#N/A</v>
      </c>
      <c r="C1987" s="2">
        <v>58</v>
      </c>
      <c r="D1987" s="2" t="s">
        <v>716</v>
      </c>
      <c r="E1987" s="2" t="s">
        <v>718</v>
      </c>
      <c r="F1987" s="3">
        <v>2164512</v>
      </c>
    </row>
    <row r="1988" spans="1:6" ht="30">
      <c r="A1988" s="2" t="s">
        <v>86</v>
      </c>
      <c r="B1988" s="2" t="e">
        <f>VLOOKUP(Tabela1[[#This Row],[Nº]],Tabela13[#All],3,FALSE)</f>
        <v>#N/A</v>
      </c>
      <c r="C1988" s="2">
        <v>58</v>
      </c>
      <c r="D1988" s="2" t="s">
        <v>716</v>
      </c>
      <c r="E1988" s="2" t="s">
        <v>718</v>
      </c>
      <c r="F1988" s="3">
        <v>90541</v>
      </c>
    </row>
    <row r="1989" spans="1:6" ht="30">
      <c r="A1989" s="2" t="s">
        <v>86</v>
      </c>
      <c r="B1989" s="2" t="e">
        <f>VLOOKUP(Tabela1[[#This Row],[Nº]],Tabela13[#All],3,FALSE)</f>
        <v>#N/A</v>
      </c>
      <c r="C1989" s="2">
        <v>58</v>
      </c>
      <c r="D1989" s="2" t="s">
        <v>716</v>
      </c>
      <c r="E1989" s="2" t="s">
        <v>718</v>
      </c>
      <c r="F1989" s="3">
        <v>1126555</v>
      </c>
    </row>
    <row r="1990" spans="1:6" ht="30">
      <c r="A1990" s="2" t="s">
        <v>86</v>
      </c>
      <c r="B1990" s="2" t="e">
        <f>VLOOKUP(Tabela1[[#This Row],[Nº]],Tabela13[#All],3,FALSE)</f>
        <v>#N/A</v>
      </c>
      <c r="C1990" s="2">
        <v>58</v>
      </c>
      <c r="D1990" s="2" t="s">
        <v>716</v>
      </c>
      <c r="E1990" s="2" t="s">
        <v>718</v>
      </c>
      <c r="F1990" s="3">
        <v>261030.66</v>
      </c>
    </row>
    <row r="1991" spans="1:6" ht="30">
      <c r="A1991" s="2" t="s">
        <v>86</v>
      </c>
      <c r="B1991" s="2" t="e">
        <f>VLOOKUP(Tabela1[[#This Row],[Nº]],Tabela13[#All],3,FALSE)</f>
        <v>#N/A</v>
      </c>
      <c r="C1991" s="2">
        <v>58</v>
      </c>
      <c r="D1991" s="2" t="s">
        <v>716</v>
      </c>
      <c r="E1991" s="2" t="s">
        <v>718</v>
      </c>
      <c r="F1991" s="3">
        <v>449685.54</v>
      </c>
    </row>
    <row r="1992" spans="1:6" ht="30">
      <c r="A1992" s="2" t="s">
        <v>86</v>
      </c>
      <c r="B1992" s="2" t="e">
        <f>VLOOKUP(Tabela1[[#This Row],[Nº]],Tabela13[#All],3,FALSE)</f>
        <v>#N/A</v>
      </c>
      <c r="C1992" s="2">
        <v>58</v>
      </c>
      <c r="D1992" s="2" t="s">
        <v>716</v>
      </c>
      <c r="E1992" s="2" t="s">
        <v>718</v>
      </c>
      <c r="F1992" s="3">
        <v>40914.18</v>
      </c>
    </row>
    <row r="1993" spans="1:6" ht="30">
      <c r="A1993" s="2" t="s">
        <v>86</v>
      </c>
      <c r="B1993" s="2" t="e">
        <f>VLOOKUP(Tabela1[[#This Row],[Nº]],Tabela13[#All],3,FALSE)</f>
        <v>#N/A</v>
      </c>
      <c r="C1993" s="2">
        <v>58</v>
      </c>
      <c r="D1993" s="2" t="s">
        <v>716</v>
      </c>
      <c r="E1993" s="2" t="s">
        <v>718</v>
      </c>
      <c r="F1993" s="3">
        <v>105218.82</v>
      </c>
    </row>
    <row r="1994" spans="1:6" ht="30">
      <c r="A1994" s="2" t="s">
        <v>86</v>
      </c>
      <c r="B1994" s="2" t="e">
        <f>VLOOKUP(Tabela1[[#This Row],[Nº]],Tabela13[#All],3,FALSE)</f>
        <v>#N/A</v>
      </c>
      <c r="C1994" s="2">
        <v>58</v>
      </c>
      <c r="D1994" s="2" t="s">
        <v>716</v>
      </c>
      <c r="E1994" s="2" t="s">
        <v>718</v>
      </c>
      <c r="F1994" s="3">
        <v>24387.599999999999</v>
      </c>
    </row>
    <row r="1995" spans="1:6" ht="30">
      <c r="A1995" s="2" t="s">
        <v>86</v>
      </c>
      <c r="B1995" s="2" t="e">
        <f>VLOOKUP(Tabela1[[#This Row],[Nº]],Tabela13[#All],3,FALSE)</f>
        <v>#N/A</v>
      </c>
      <c r="C1995" s="2">
        <v>58</v>
      </c>
      <c r="D1995" s="2" t="s">
        <v>716</v>
      </c>
      <c r="E1995" s="2" t="s">
        <v>718</v>
      </c>
      <c r="F1995" s="3">
        <v>89938.8</v>
      </c>
    </row>
    <row r="1996" spans="1:6" ht="30">
      <c r="A1996" s="2" t="s">
        <v>86</v>
      </c>
      <c r="B1996" s="2" t="e">
        <f>VLOOKUP(Tabela1[[#This Row],[Nº]],Tabela13[#All],3,FALSE)</f>
        <v>#N/A</v>
      </c>
      <c r="C1996" s="2">
        <v>58</v>
      </c>
      <c r="D1996" s="2" t="s">
        <v>716</v>
      </c>
      <c r="E1996" s="2" t="s">
        <v>718</v>
      </c>
      <c r="F1996" s="3">
        <v>399319.14</v>
      </c>
    </row>
    <row r="1997" spans="1:6" ht="30">
      <c r="A1997" s="2" t="s">
        <v>86</v>
      </c>
      <c r="B1997" s="2" t="e">
        <f>VLOOKUP(Tabela1[[#This Row],[Nº]],Tabela13[#All],3,FALSE)</f>
        <v>#N/A</v>
      </c>
      <c r="C1997" s="2">
        <v>58</v>
      </c>
      <c r="D1997" s="2" t="s">
        <v>716</v>
      </c>
      <c r="E1997" s="2" t="s">
        <v>718</v>
      </c>
      <c r="F1997" s="3">
        <v>114433.38</v>
      </c>
    </row>
    <row r="1998" spans="1:6" ht="30">
      <c r="A1998" s="2" t="s">
        <v>86</v>
      </c>
      <c r="B1998" s="2" t="e">
        <f>VLOOKUP(Tabela1[[#This Row],[Nº]],Tabela13[#All],3,FALSE)</f>
        <v>#N/A</v>
      </c>
      <c r="C1998" s="2">
        <v>58</v>
      </c>
      <c r="D1998" s="2" t="s">
        <v>716</v>
      </c>
      <c r="E1998" s="2" t="s">
        <v>718</v>
      </c>
      <c r="F1998" s="3">
        <v>0</v>
      </c>
    </row>
    <row r="1999" spans="1:6" ht="30">
      <c r="A1999" s="2" t="s">
        <v>86</v>
      </c>
      <c r="B1999" s="2" t="e">
        <f>VLOOKUP(Tabela1[[#This Row],[Nº]],Tabela13[#All],3,FALSE)</f>
        <v>#N/A</v>
      </c>
      <c r="C1999" s="2">
        <v>58</v>
      </c>
      <c r="D1999" s="2" t="s">
        <v>716</v>
      </c>
      <c r="E1999" s="2" t="s">
        <v>718</v>
      </c>
      <c r="F1999" s="3">
        <v>14096.88</v>
      </c>
    </row>
    <row r="2000" spans="1:6" ht="30">
      <c r="A2000" s="2" t="s">
        <v>86</v>
      </c>
      <c r="B2000" s="2" t="e">
        <f>VLOOKUP(Tabela1[[#This Row],[Nº]],Tabela13[#All],3,FALSE)</f>
        <v>#N/A</v>
      </c>
      <c r="C2000" s="2">
        <v>58</v>
      </c>
      <c r="D2000" s="2" t="s">
        <v>716</v>
      </c>
      <c r="E2000" s="2" t="s">
        <v>718</v>
      </c>
      <c r="F2000" s="3">
        <v>0</v>
      </c>
    </row>
    <row r="2001" spans="1:6" ht="30">
      <c r="A2001" s="2" t="s">
        <v>86</v>
      </c>
      <c r="B2001" s="2" t="e">
        <f>VLOOKUP(Tabela1[[#This Row],[Nº]],Tabela13[#All],3,FALSE)</f>
        <v>#N/A</v>
      </c>
      <c r="C2001" s="2">
        <v>58</v>
      </c>
      <c r="D2001" s="2" t="s">
        <v>716</v>
      </c>
      <c r="E2001" s="2" t="s">
        <v>718</v>
      </c>
      <c r="F2001" s="3">
        <v>178386.36</v>
      </c>
    </row>
    <row r="2002" spans="1:6" ht="30">
      <c r="A2002" s="2" t="s">
        <v>86</v>
      </c>
      <c r="B2002" s="2" t="e">
        <f>VLOOKUP(Tabela1[[#This Row],[Nº]],Tabela13[#All],3,FALSE)</f>
        <v>#N/A</v>
      </c>
      <c r="C2002" s="2">
        <v>58</v>
      </c>
      <c r="D2002" s="2" t="s">
        <v>716</v>
      </c>
      <c r="E2002" s="2" t="s">
        <v>718</v>
      </c>
      <c r="F2002" s="3">
        <v>52046.46</v>
      </c>
    </row>
    <row r="2003" spans="1:6" ht="30">
      <c r="A2003" s="2" t="s">
        <v>86</v>
      </c>
      <c r="B2003" s="2" t="e">
        <f>VLOOKUP(Tabela1[[#This Row],[Nº]],Tabela13[#All],3,FALSE)</f>
        <v>#N/A</v>
      </c>
      <c r="C2003" s="2">
        <v>58</v>
      </c>
      <c r="D2003" s="2" t="s">
        <v>716</v>
      </c>
      <c r="E2003" s="2" t="s">
        <v>718</v>
      </c>
      <c r="F2003" s="3">
        <v>9171.06</v>
      </c>
    </row>
    <row r="2004" spans="1:6" ht="30">
      <c r="A2004" s="2" t="s">
        <v>86</v>
      </c>
      <c r="B2004" s="2" t="e">
        <f>VLOOKUP(Tabela1[[#This Row],[Nº]],Tabela13[#All],3,FALSE)</f>
        <v>#N/A</v>
      </c>
      <c r="C2004" s="2">
        <v>58</v>
      </c>
      <c r="D2004" s="2" t="s">
        <v>716</v>
      </c>
      <c r="E2004" s="2" t="s">
        <v>718</v>
      </c>
      <c r="F2004" s="3">
        <v>56369.88</v>
      </c>
    </row>
    <row r="2005" spans="1:6" ht="30">
      <c r="A2005" s="2" t="s">
        <v>86</v>
      </c>
      <c r="B2005" s="2" t="e">
        <f>VLOOKUP(Tabela1[[#This Row],[Nº]],Tabela13[#All],3,FALSE)</f>
        <v>#N/A</v>
      </c>
      <c r="C2005" s="2">
        <v>58</v>
      </c>
      <c r="D2005" s="2" t="s">
        <v>716</v>
      </c>
      <c r="E2005" s="2" t="s">
        <v>718</v>
      </c>
      <c r="F2005" s="3">
        <v>19243.32</v>
      </c>
    </row>
    <row r="2006" spans="1:6" ht="30">
      <c r="A2006" s="2" t="s">
        <v>86</v>
      </c>
      <c r="B2006" s="2" t="e">
        <f>VLOOKUP(Tabela1[[#This Row],[Nº]],Tabela13[#All],3,FALSE)</f>
        <v>#N/A</v>
      </c>
      <c r="C2006" s="2">
        <v>58</v>
      </c>
      <c r="D2006" s="2" t="s">
        <v>716</v>
      </c>
      <c r="E2006" s="2" t="s">
        <v>718</v>
      </c>
      <c r="F2006" s="3">
        <v>12520.68</v>
      </c>
    </row>
    <row r="2007" spans="1:6" ht="30">
      <c r="A2007" s="2" t="s">
        <v>86</v>
      </c>
      <c r="B2007" s="2" t="e">
        <f>VLOOKUP(Tabela1[[#This Row],[Nº]],Tabela13[#All],3,FALSE)</f>
        <v>#N/A</v>
      </c>
      <c r="C2007" s="2">
        <v>58</v>
      </c>
      <c r="D2007" s="2" t="s">
        <v>716</v>
      </c>
      <c r="E2007" s="2" t="s">
        <v>718</v>
      </c>
      <c r="F2007" s="3">
        <v>48422.76</v>
      </c>
    </row>
    <row r="2008" spans="1:6" ht="30">
      <c r="A2008" s="2" t="s">
        <v>86</v>
      </c>
      <c r="B2008" s="2" t="e">
        <f>VLOOKUP(Tabela1[[#This Row],[Nº]],Tabela13[#All],3,FALSE)</f>
        <v>#N/A</v>
      </c>
      <c r="C2008" s="2">
        <v>58</v>
      </c>
      <c r="D2008" s="2" t="s">
        <v>716</v>
      </c>
      <c r="E2008" s="2" t="s">
        <v>718</v>
      </c>
      <c r="F2008" s="3">
        <v>88210.62</v>
      </c>
    </row>
    <row r="2009" spans="1:6" ht="30">
      <c r="A2009" s="2" t="s">
        <v>86</v>
      </c>
      <c r="B2009" s="2" t="e">
        <f>VLOOKUP(Tabela1[[#This Row],[Nº]],Tabela13[#All],3,FALSE)</f>
        <v>#N/A</v>
      </c>
      <c r="C2009" s="2">
        <v>58</v>
      </c>
      <c r="D2009" s="2" t="s">
        <v>716</v>
      </c>
      <c r="E2009" s="2" t="s">
        <v>718</v>
      </c>
      <c r="F2009" s="3">
        <v>0</v>
      </c>
    </row>
    <row r="2010" spans="1:6" ht="30">
      <c r="A2010" s="2" t="s">
        <v>86</v>
      </c>
      <c r="B2010" s="2" t="e">
        <f>VLOOKUP(Tabela1[[#This Row],[Nº]],Tabela13[#All],3,FALSE)</f>
        <v>#N/A</v>
      </c>
      <c r="C2010" s="2">
        <v>58</v>
      </c>
      <c r="D2010" s="2" t="s">
        <v>716</v>
      </c>
      <c r="E2010" s="2" t="s">
        <v>718</v>
      </c>
      <c r="F2010" s="3">
        <v>59220.78</v>
      </c>
    </row>
    <row r="2011" spans="1:6" ht="30">
      <c r="A2011" s="2" t="s">
        <v>86</v>
      </c>
      <c r="B2011" s="2" t="e">
        <f>VLOOKUP(Tabela1[[#This Row],[Nº]],Tabela13[#All],3,FALSE)</f>
        <v>#N/A</v>
      </c>
      <c r="C2011" s="2">
        <v>58</v>
      </c>
      <c r="D2011" s="2" t="s">
        <v>716</v>
      </c>
      <c r="E2011" s="2" t="s">
        <v>718</v>
      </c>
      <c r="F2011" s="3">
        <v>0</v>
      </c>
    </row>
    <row r="2012" spans="1:6" ht="30">
      <c r="A2012" s="2" t="s">
        <v>86</v>
      </c>
      <c r="B2012" s="2" t="e">
        <f>VLOOKUP(Tabela1[[#This Row],[Nº]],Tabela13[#All],3,FALSE)</f>
        <v>#N/A</v>
      </c>
      <c r="C2012" s="2">
        <v>58</v>
      </c>
      <c r="D2012" s="2" t="s">
        <v>716</v>
      </c>
      <c r="E2012" s="2" t="s">
        <v>718</v>
      </c>
      <c r="F2012" s="3">
        <v>0</v>
      </c>
    </row>
    <row r="2013" spans="1:6" ht="30">
      <c r="A2013" s="2" t="s">
        <v>86</v>
      </c>
      <c r="B2013" s="2" t="e">
        <f>VLOOKUP(Tabela1[[#This Row],[Nº]],Tabela13[#All],3,FALSE)</f>
        <v>#N/A</v>
      </c>
      <c r="C2013" s="2">
        <v>58</v>
      </c>
      <c r="D2013" s="2" t="s">
        <v>716</v>
      </c>
      <c r="E2013" s="2" t="s">
        <v>718</v>
      </c>
      <c r="F2013" s="3">
        <v>37453.919999999998</v>
      </c>
    </row>
    <row r="2014" spans="1:6" ht="30">
      <c r="A2014" s="2" t="s">
        <v>86</v>
      </c>
      <c r="B2014" s="2" t="e">
        <f>VLOOKUP(Tabela1[[#This Row],[Nº]],Tabela13[#All],3,FALSE)</f>
        <v>#N/A</v>
      </c>
      <c r="C2014" s="2">
        <v>58</v>
      </c>
      <c r="D2014" s="2" t="s">
        <v>716</v>
      </c>
      <c r="E2014" s="2" t="s">
        <v>718</v>
      </c>
      <c r="F2014" s="3">
        <v>5415.9</v>
      </c>
    </row>
    <row r="2015" spans="1:6" ht="30">
      <c r="A2015" s="2" t="s">
        <v>86</v>
      </c>
      <c r="B2015" s="2" t="e">
        <f>VLOOKUP(Tabela1[[#This Row],[Nº]],Tabela13[#All],3,FALSE)</f>
        <v>#N/A</v>
      </c>
      <c r="C2015" s="2">
        <v>58</v>
      </c>
      <c r="D2015" s="2" t="s">
        <v>716</v>
      </c>
      <c r="E2015" s="2" t="s">
        <v>718</v>
      </c>
      <c r="F2015" s="3">
        <v>0</v>
      </c>
    </row>
    <row r="2016" spans="1:6" ht="30">
      <c r="A2016" s="2" t="s">
        <v>86</v>
      </c>
      <c r="B2016" s="2" t="e">
        <f>VLOOKUP(Tabela1[[#This Row],[Nº]],Tabela13[#All],3,FALSE)</f>
        <v>#N/A</v>
      </c>
      <c r="C2016" s="2">
        <v>58</v>
      </c>
      <c r="D2016" s="2" t="s">
        <v>716</v>
      </c>
      <c r="E2016" s="2" t="s">
        <v>718</v>
      </c>
      <c r="F2016" s="3">
        <v>92721.36</v>
      </c>
    </row>
    <row r="2017" spans="1:6" ht="30">
      <c r="A2017" s="2" t="s">
        <v>86</v>
      </c>
      <c r="B2017" s="2" t="e">
        <f>VLOOKUP(Tabela1[[#This Row],[Nº]],Tabela13[#All],3,FALSE)</f>
        <v>#N/A</v>
      </c>
      <c r="C2017" s="2">
        <v>58</v>
      </c>
      <c r="D2017" s="2" t="s">
        <v>716</v>
      </c>
      <c r="E2017" s="2" t="s">
        <v>718</v>
      </c>
      <c r="F2017" s="3">
        <v>0</v>
      </c>
    </row>
    <row r="2018" spans="1:6" ht="30">
      <c r="A2018" s="2" t="s">
        <v>86</v>
      </c>
      <c r="B2018" s="2" t="e">
        <f>VLOOKUP(Tabela1[[#This Row],[Nº]],Tabela13[#All],3,FALSE)</f>
        <v>#N/A</v>
      </c>
      <c r="C2018" s="2">
        <v>58</v>
      </c>
      <c r="D2018" s="2" t="s">
        <v>716</v>
      </c>
      <c r="E2018" s="2" t="s">
        <v>718</v>
      </c>
      <c r="F2018" s="3">
        <v>164618.04</v>
      </c>
    </row>
    <row r="2019" spans="1:6" ht="30">
      <c r="A2019" s="2" t="s">
        <v>86</v>
      </c>
      <c r="B2019" s="2" t="e">
        <f>VLOOKUP(Tabela1[[#This Row],[Nº]],Tabela13[#All],3,FALSE)</f>
        <v>#N/A</v>
      </c>
      <c r="C2019" s="2">
        <v>58</v>
      </c>
      <c r="D2019" s="2" t="s">
        <v>716</v>
      </c>
      <c r="E2019" s="2" t="s">
        <v>719</v>
      </c>
      <c r="F2019" s="3">
        <v>1000000</v>
      </c>
    </row>
    <row r="2020" spans="1:6" ht="30">
      <c r="A2020" s="2" t="s">
        <v>86</v>
      </c>
      <c r="B2020" s="2" t="e">
        <f>VLOOKUP(Tabela1[[#This Row],[Nº]],Tabela13[#All],3,FALSE)</f>
        <v>#N/A</v>
      </c>
      <c r="C2020" s="2">
        <v>58</v>
      </c>
      <c r="D2020" s="2" t="s">
        <v>716</v>
      </c>
      <c r="E2020" s="2" t="s">
        <v>719</v>
      </c>
      <c r="F2020" s="3">
        <v>5000000</v>
      </c>
    </row>
    <row r="2021" spans="1:6" ht="30">
      <c r="A2021" s="2" t="s">
        <v>86</v>
      </c>
      <c r="B2021" s="2" t="e">
        <f>VLOOKUP(Tabela1[[#This Row],[Nº]],Tabela13[#All],3,FALSE)</f>
        <v>#N/A</v>
      </c>
      <c r="C2021" s="2">
        <v>58</v>
      </c>
      <c r="D2021" s="2" t="s">
        <v>716</v>
      </c>
      <c r="E2021" s="2" t="s">
        <v>720</v>
      </c>
      <c r="F2021" s="3">
        <v>27000000</v>
      </c>
    </row>
    <row r="2022" spans="1:6" ht="30">
      <c r="A2022" s="2" t="s">
        <v>86</v>
      </c>
      <c r="B2022" s="2" t="e">
        <f>VLOOKUP(Tabela1[[#This Row],[Nº]],Tabela13[#All],3,FALSE)</f>
        <v>#N/A</v>
      </c>
      <c r="C2022" s="2">
        <v>58</v>
      </c>
      <c r="D2022" s="2" t="s">
        <v>716</v>
      </c>
      <c r="E2022" s="2" t="s">
        <v>720</v>
      </c>
      <c r="F2022" s="3">
        <v>50000000</v>
      </c>
    </row>
    <row r="2023" spans="1:6" ht="45">
      <c r="A2023" s="2" t="s">
        <v>100</v>
      </c>
      <c r="B2023" s="2" t="str">
        <f>VLOOKUP(Tabela1[[#This Row],[Nº]],Tabela13[#All],3,FALSE)</f>
        <v>SMIT; SETRAM</v>
      </c>
      <c r="C2023" s="2">
        <v>59</v>
      </c>
      <c r="D2023" s="2" t="s">
        <v>36</v>
      </c>
      <c r="E2023" s="2" t="s">
        <v>721</v>
      </c>
      <c r="F2023" s="3">
        <v>90012.62</v>
      </c>
    </row>
    <row r="2024" spans="1:6" ht="30">
      <c r="A2024" s="2" t="s">
        <v>86</v>
      </c>
      <c r="B2024" s="2" t="e">
        <f>VLOOKUP(Tabela1[[#This Row],[Nº]],Tabela13[#All],3,FALSE)</f>
        <v>#N/A</v>
      </c>
      <c r="C2024" s="2">
        <v>60</v>
      </c>
      <c r="D2024" s="2" t="s">
        <v>722</v>
      </c>
      <c r="E2024" s="2" t="s">
        <v>706</v>
      </c>
      <c r="F2024" s="3">
        <v>793634.1</v>
      </c>
    </row>
    <row r="2025" spans="1:6" ht="45">
      <c r="A2025" s="2" t="s">
        <v>86</v>
      </c>
      <c r="B2025" s="2" t="e">
        <f>VLOOKUP(Tabela1[[#This Row],[Nº]],Tabela13[#All],3,FALSE)</f>
        <v>#N/A</v>
      </c>
      <c r="C2025" s="2">
        <v>61</v>
      </c>
      <c r="D2025" s="2" t="s">
        <v>723</v>
      </c>
      <c r="E2025" s="2" t="s">
        <v>724</v>
      </c>
      <c r="F2025" s="3">
        <v>80000</v>
      </c>
    </row>
    <row r="2026" spans="1:6" ht="45">
      <c r="A2026" s="2" t="s">
        <v>86</v>
      </c>
      <c r="B2026" s="2" t="e">
        <f>VLOOKUP(Tabela1[[#This Row],[Nº]],Tabela13[#All],3,FALSE)</f>
        <v>#N/A</v>
      </c>
      <c r="C2026" s="2">
        <v>61</v>
      </c>
      <c r="D2026" s="2" t="s">
        <v>723</v>
      </c>
      <c r="E2026" s="2" t="s">
        <v>724</v>
      </c>
      <c r="F2026" s="3">
        <v>150000</v>
      </c>
    </row>
    <row r="2027" spans="1:6" ht="45">
      <c r="A2027" s="2" t="s">
        <v>86</v>
      </c>
      <c r="B2027" s="2" t="e">
        <f>VLOOKUP(Tabela1[[#This Row],[Nº]],Tabela13[#All],3,FALSE)</f>
        <v>#N/A</v>
      </c>
      <c r="C2027" s="2">
        <v>61</v>
      </c>
      <c r="D2027" s="2" t="s">
        <v>723</v>
      </c>
      <c r="E2027" s="2" t="s">
        <v>724</v>
      </c>
      <c r="F2027" s="3">
        <v>150000</v>
      </c>
    </row>
    <row r="2028" spans="1:6" ht="45">
      <c r="A2028" s="2" t="s">
        <v>86</v>
      </c>
      <c r="B2028" s="2" t="e">
        <f>VLOOKUP(Tabela1[[#This Row],[Nº]],Tabela13[#All],3,FALSE)</f>
        <v>#N/A</v>
      </c>
      <c r="C2028" s="2">
        <v>61</v>
      </c>
      <c r="D2028" s="2" t="s">
        <v>723</v>
      </c>
      <c r="E2028" s="2" t="s">
        <v>724</v>
      </c>
      <c r="F2028" s="3">
        <v>250000</v>
      </c>
    </row>
    <row r="2029" spans="1:6" ht="45">
      <c r="A2029" s="2" t="s">
        <v>86</v>
      </c>
      <c r="B2029" s="2" t="e">
        <f>VLOOKUP(Tabela1[[#This Row],[Nº]],Tabela13[#All],3,FALSE)</f>
        <v>#N/A</v>
      </c>
      <c r="C2029" s="2">
        <v>61</v>
      </c>
      <c r="D2029" s="2" t="s">
        <v>723</v>
      </c>
      <c r="E2029" s="2" t="s">
        <v>724</v>
      </c>
      <c r="F2029" s="3">
        <v>100000</v>
      </c>
    </row>
    <row r="2030" spans="1:6" ht="45">
      <c r="A2030" s="2" t="s">
        <v>86</v>
      </c>
      <c r="B2030" s="2" t="e">
        <f>VLOOKUP(Tabela1[[#This Row],[Nº]],Tabela13[#All],3,FALSE)</f>
        <v>#N/A</v>
      </c>
      <c r="C2030" s="2">
        <v>61</v>
      </c>
      <c r="D2030" s="2" t="s">
        <v>723</v>
      </c>
      <c r="E2030" s="2" t="s">
        <v>724</v>
      </c>
      <c r="F2030" s="3">
        <v>977000</v>
      </c>
    </row>
    <row r="2031" spans="1:6" ht="45">
      <c r="A2031" s="2" t="s">
        <v>86</v>
      </c>
      <c r="B2031" s="2" t="e">
        <f>VLOOKUP(Tabela1[[#This Row],[Nº]],Tabela13[#All],3,FALSE)</f>
        <v>#N/A</v>
      </c>
      <c r="C2031" s="2">
        <v>61</v>
      </c>
      <c r="D2031" s="2" t="s">
        <v>723</v>
      </c>
      <c r="E2031" s="2" t="s">
        <v>724</v>
      </c>
      <c r="F2031" s="3">
        <v>88367.56</v>
      </c>
    </row>
    <row r="2032" spans="1:6" ht="45">
      <c r="A2032" s="2" t="s">
        <v>86</v>
      </c>
      <c r="B2032" s="2" t="e">
        <f>VLOOKUP(Tabela1[[#This Row],[Nº]],Tabela13[#All],3,FALSE)</f>
        <v>#N/A</v>
      </c>
      <c r="C2032" s="2">
        <v>61</v>
      </c>
      <c r="D2032" s="2" t="s">
        <v>723</v>
      </c>
      <c r="E2032" s="2" t="s">
        <v>724</v>
      </c>
      <c r="F2032" s="3">
        <v>3500000</v>
      </c>
    </row>
    <row r="2033" spans="1:6" ht="45">
      <c r="A2033" s="2" t="s">
        <v>86</v>
      </c>
      <c r="B2033" s="2" t="e">
        <f>VLOOKUP(Tabela1[[#This Row],[Nº]],Tabela13[#All],3,FALSE)</f>
        <v>#N/A</v>
      </c>
      <c r="C2033" s="2">
        <v>61</v>
      </c>
      <c r="D2033" s="2" t="s">
        <v>723</v>
      </c>
      <c r="E2033" s="2" t="s">
        <v>725</v>
      </c>
      <c r="F2033" s="3">
        <v>277125.93</v>
      </c>
    </row>
    <row r="2034" spans="1:6" ht="45">
      <c r="A2034" s="2" t="s">
        <v>86</v>
      </c>
      <c r="B2034" s="2" t="e">
        <f>VLOOKUP(Tabela1[[#This Row],[Nº]],Tabela13[#All],3,FALSE)</f>
        <v>#N/A</v>
      </c>
      <c r="C2034" s="2">
        <v>61</v>
      </c>
      <c r="D2034" s="2" t="s">
        <v>723</v>
      </c>
      <c r="E2034" s="2" t="s">
        <v>725</v>
      </c>
      <c r="F2034" s="3">
        <v>82773.009999999995</v>
      </c>
    </row>
    <row r="2035" spans="1:6">
      <c r="A2035" s="2" t="s">
        <v>100</v>
      </c>
      <c r="B2035" s="2" t="str">
        <f>VLOOKUP(Tabela1[[#This Row],[Nº]],Tabela13[#All],3,FALSE)</f>
        <v>SVMA</v>
      </c>
      <c r="C2035" s="2">
        <v>62</v>
      </c>
      <c r="D2035" s="2" t="s">
        <v>38</v>
      </c>
      <c r="E2035" s="2" t="s">
        <v>726</v>
      </c>
      <c r="F2035" s="3">
        <v>0</v>
      </c>
    </row>
    <row r="2036" spans="1:6">
      <c r="A2036" s="2" t="s">
        <v>100</v>
      </c>
      <c r="B2036" s="2" t="str">
        <f>VLOOKUP(Tabela1[[#This Row],[Nº]],Tabela13[#All],3,FALSE)</f>
        <v>SVMA</v>
      </c>
      <c r="C2036" s="2">
        <v>62</v>
      </c>
      <c r="D2036" s="2" t="s">
        <v>38</v>
      </c>
      <c r="E2036" s="2" t="s">
        <v>726</v>
      </c>
      <c r="F2036" s="3">
        <v>0</v>
      </c>
    </row>
    <row r="2037" spans="1:6">
      <c r="A2037" s="2" t="s">
        <v>100</v>
      </c>
      <c r="B2037" s="2" t="str">
        <f>VLOOKUP(Tabela1[[#This Row],[Nº]],Tabela13[#All],3,FALSE)</f>
        <v>SVMA</v>
      </c>
      <c r="C2037" s="2">
        <v>62</v>
      </c>
      <c r="D2037" s="2" t="s">
        <v>38</v>
      </c>
      <c r="E2037" s="2" t="s">
        <v>727</v>
      </c>
      <c r="F2037" s="3">
        <v>165667.93</v>
      </c>
    </row>
    <row r="2038" spans="1:6">
      <c r="A2038" s="2" t="s">
        <v>100</v>
      </c>
      <c r="B2038" s="2" t="str">
        <f>VLOOKUP(Tabela1[[#This Row],[Nº]],Tabela13[#All],3,FALSE)</f>
        <v>SVMA</v>
      </c>
      <c r="C2038" s="2">
        <v>62</v>
      </c>
      <c r="D2038" s="2" t="s">
        <v>38</v>
      </c>
      <c r="E2038" s="2" t="s">
        <v>728</v>
      </c>
      <c r="F2038" s="3">
        <v>0</v>
      </c>
    </row>
    <row r="2039" spans="1:6">
      <c r="A2039" s="2" t="s">
        <v>100</v>
      </c>
      <c r="B2039" s="2" t="str">
        <f>VLOOKUP(Tabela1[[#This Row],[Nº]],Tabela13[#All],3,FALSE)</f>
        <v>SVMA</v>
      </c>
      <c r="C2039" s="2">
        <v>62</v>
      </c>
      <c r="D2039" s="2" t="s">
        <v>38</v>
      </c>
      <c r="E2039" s="2" t="s">
        <v>728</v>
      </c>
      <c r="F2039" s="3">
        <v>21200.48</v>
      </c>
    </row>
    <row r="2040" spans="1:6">
      <c r="A2040" s="2" t="s">
        <v>100</v>
      </c>
      <c r="B2040" s="2" t="str">
        <f>VLOOKUP(Tabela1[[#This Row],[Nº]],Tabela13[#All],3,FALSE)</f>
        <v>SVMA</v>
      </c>
      <c r="C2040" s="2">
        <v>62</v>
      </c>
      <c r="D2040" s="2" t="s">
        <v>38</v>
      </c>
      <c r="E2040" s="2" t="s">
        <v>728</v>
      </c>
      <c r="F2040" s="3">
        <v>4730223.67</v>
      </c>
    </row>
    <row r="2041" spans="1:6">
      <c r="A2041" s="2" t="s">
        <v>100</v>
      </c>
      <c r="B2041" s="2" t="str">
        <f>VLOOKUP(Tabela1[[#This Row],[Nº]],Tabela13[#All],3,FALSE)</f>
        <v>SVMA</v>
      </c>
      <c r="C2041" s="2">
        <v>62</v>
      </c>
      <c r="D2041" s="2" t="s">
        <v>38</v>
      </c>
      <c r="E2041" s="2" t="s">
        <v>728</v>
      </c>
      <c r="F2041" s="3">
        <v>15334.9</v>
      </c>
    </row>
    <row r="2042" spans="1:6">
      <c r="A2042" s="2" t="s">
        <v>100</v>
      </c>
      <c r="B2042" s="2" t="str">
        <f>VLOOKUP(Tabela1[[#This Row],[Nº]],Tabela13[#All],3,FALSE)</f>
        <v>SVMA</v>
      </c>
      <c r="C2042" s="2">
        <v>62</v>
      </c>
      <c r="D2042" s="2" t="s">
        <v>38</v>
      </c>
      <c r="E2042" s="2" t="s">
        <v>729</v>
      </c>
      <c r="F2042" s="3">
        <v>12767.22</v>
      </c>
    </row>
    <row r="2043" spans="1:6">
      <c r="A2043" s="2" t="s">
        <v>100</v>
      </c>
      <c r="B2043" s="2" t="str">
        <f>VLOOKUP(Tabela1[[#This Row],[Nº]],Tabela13[#All],3,FALSE)</f>
        <v>SVMA</v>
      </c>
      <c r="C2043" s="2">
        <v>62</v>
      </c>
      <c r="D2043" s="2" t="s">
        <v>38</v>
      </c>
      <c r="E2043" s="2" t="s">
        <v>730</v>
      </c>
      <c r="F2043" s="3">
        <v>2415341.21</v>
      </c>
    </row>
    <row r="2044" spans="1:6">
      <c r="A2044" s="2" t="s">
        <v>100</v>
      </c>
      <c r="B2044" s="2" t="str">
        <f>VLOOKUP(Tabela1[[#This Row],[Nº]],Tabela13[#All],3,FALSE)</f>
        <v>SVMA</v>
      </c>
      <c r="C2044" s="2">
        <v>62</v>
      </c>
      <c r="D2044" s="2" t="s">
        <v>38</v>
      </c>
      <c r="E2044" s="2" t="s">
        <v>730</v>
      </c>
      <c r="F2044" s="3">
        <v>2563227.54</v>
      </c>
    </row>
    <row r="2045" spans="1:6">
      <c r="A2045" s="2" t="s">
        <v>100</v>
      </c>
      <c r="B2045" s="2" t="str">
        <f>VLOOKUP(Tabela1[[#This Row],[Nº]],Tabela13[#All],3,FALSE)</f>
        <v>SVMA</v>
      </c>
      <c r="C2045" s="2">
        <v>62</v>
      </c>
      <c r="D2045" s="2" t="s">
        <v>38</v>
      </c>
      <c r="E2045" s="2" t="s">
        <v>730</v>
      </c>
      <c r="F2045" s="3">
        <v>2544388.83</v>
      </c>
    </row>
    <row r="2046" spans="1:6">
      <c r="A2046" s="2" t="s">
        <v>100</v>
      </c>
      <c r="B2046" s="2" t="str">
        <f>VLOOKUP(Tabela1[[#This Row],[Nº]],Tabela13[#All],3,FALSE)</f>
        <v>SVMA</v>
      </c>
      <c r="C2046" s="2">
        <v>62</v>
      </c>
      <c r="D2046" s="2" t="s">
        <v>38</v>
      </c>
      <c r="E2046" s="2" t="s">
        <v>730</v>
      </c>
      <c r="F2046" s="3">
        <v>141698.42000000001</v>
      </c>
    </row>
    <row r="2047" spans="1:6">
      <c r="A2047" s="2" t="s">
        <v>100</v>
      </c>
      <c r="B2047" s="2" t="str">
        <f>VLOOKUP(Tabela1[[#This Row],[Nº]],Tabela13[#All],3,FALSE)</f>
        <v>SVMA</v>
      </c>
      <c r="C2047" s="2">
        <v>62</v>
      </c>
      <c r="D2047" s="2" t="s">
        <v>38</v>
      </c>
      <c r="E2047" s="2" t="s">
        <v>730</v>
      </c>
      <c r="F2047" s="3">
        <v>243327.01</v>
      </c>
    </row>
    <row r="2048" spans="1:6">
      <c r="A2048" s="2" t="s">
        <v>100</v>
      </c>
      <c r="B2048" s="2" t="str">
        <f>VLOOKUP(Tabela1[[#This Row],[Nº]],Tabela13[#All],3,FALSE)</f>
        <v>SVMA</v>
      </c>
      <c r="C2048" s="2">
        <v>62</v>
      </c>
      <c r="D2048" s="2" t="s">
        <v>38</v>
      </c>
      <c r="E2048" s="2" t="s">
        <v>730</v>
      </c>
      <c r="F2048" s="3">
        <v>1974769.47</v>
      </c>
    </row>
    <row r="2049" spans="1:6">
      <c r="A2049" s="2" t="s">
        <v>100</v>
      </c>
      <c r="B2049" s="2" t="str">
        <f>VLOOKUP(Tabela1[[#This Row],[Nº]],Tabela13[#All],3,FALSE)</f>
        <v>SVMA</v>
      </c>
      <c r="C2049" s="2">
        <v>62</v>
      </c>
      <c r="D2049" s="2" t="s">
        <v>38</v>
      </c>
      <c r="E2049" s="2" t="s">
        <v>730</v>
      </c>
      <c r="F2049" s="3">
        <v>810740.11</v>
      </c>
    </row>
    <row r="2050" spans="1:6">
      <c r="A2050" s="2" t="s">
        <v>100</v>
      </c>
      <c r="B2050" s="2" t="str">
        <f>VLOOKUP(Tabela1[[#This Row],[Nº]],Tabela13[#All],3,FALSE)</f>
        <v>SVMA</v>
      </c>
      <c r="C2050" s="2">
        <v>62</v>
      </c>
      <c r="D2050" s="2" t="s">
        <v>38</v>
      </c>
      <c r="E2050" s="2" t="s">
        <v>730</v>
      </c>
      <c r="F2050" s="3">
        <v>0</v>
      </c>
    </row>
    <row r="2051" spans="1:6">
      <c r="A2051" s="2" t="s">
        <v>100</v>
      </c>
      <c r="B2051" s="2" t="str">
        <f>VLOOKUP(Tabela1[[#This Row],[Nº]],Tabela13[#All],3,FALSE)</f>
        <v>SVMA</v>
      </c>
      <c r="C2051" s="2">
        <v>62</v>
      </c>
      <c r="D2051" s="2" t="s">
        <v>38</v>
      </c>
      <c r="E2051" s="2" t="s">
        <v>731</v>
      </c>
      <c r="F2051" s="3">
        <v>1634610.02</v>
      </c>
    </row>
    <row r="2052" spans="1:6">
      <c r="A2052" s="2" t="s">
        <v>100</v>
      </c>
      <c r="B2052" s="2" t="str">
        <f>VLOOKUP(Tabela1[[#This Row],[Nº]],Tabela13[#All],3,FALSE)</f>
        <v>SVMA</v>
      </c>
      <c r="C2052" s="2">
        <v>62</v>
      </c>
      <c r="D2052" s="2" t="s">
        <v>38</v>
      </c>
      <c r="E2052" s="2" t="s">
        <v>732</v>
      </c>
      <c r="F2052" s="3">
        <v>2875914.07</v>
      </c>
    </row>
    <row r="2053" spans="1:6">
      <c r="A2053" s="2" t="s">
        <v>100</v>
      </c>
      <c r="B2053" s="2" t="str">
        <f>VLOOKUP(Tabela1[[#This Row],[Nº]],Tabela13[#All],3,FALSE)</f>
        <v>SVMA</v>
      </c>
      <c r="C2053" s="2">
        <v>62</v>
      </c>
      <c r="D2053" s="2" t="s">
        <v>38</v>
      </c>
      <c r="E2053" s="2" t="s">
        <v>732</v>
      </c>
      <c r="F2053" s="3">
        <v>0</v>
      </c>
    </row>
    <row r="2054" spans="1:6">
      <c r="A2054" s="2" t="s">
        <v>100</v>
      </c>
      <c r="B2054" s="2" t="str">
        <f>VLOOKUP(Tabela1[[#This Row],[Nº]],Tabela13[#All],3,FALSE)</f>
        <v>SVMA</v>
      </c>
      <c r="C2054" s="2">
        <v>62</v>
      </c>
      <c r="D2054" s="2" t="s">
        <v>38</v>
      </c>
      <c r="E2054" s="2" t="s">
        <v>732</v>
      </c>
      <c r="F2054" s="3">
        <v>1142819.33</v>
      </c>
    </row>
    <row r="2055" spans="1:6">
      <c r="A2055" s="2" t="s">
        <v>100</v>
      </c>
      <c r="B2055" s="2" t="str">
        <f>VLOOKUP(Tabela1[[#This Row],[Nº]],Tabela13[#All],3,FALSE)</f>
        <v>SVMA</v>
      </c>
      <c r="C2055" s="2">
        <v>62</v>
      </c>
      <c r="D2055" s="2" t="s">
        <v>38</v>
      </c>
      <c r="E2055" s="2" t="s">
        <v>732</v>
      </c>
      <c r="F2055" s="3">
        <v>275292.11</v>
      </c>
    </row>
    <row r="2056" spans="1:6">
      <c r="A2056" s="2" t="s">
        <v>100</v>
      </c>
      <c r="B2056" s="2" t="str">
        <f>VLOOKUP(Tabela1[[#This Row],[Nº]],Tabela13[#All],3,FALSE)</f>
        <v>SVMA</v>
      </c>
      <c r="C2056" s="2">
        <v>62</v>
      </c>
      <c r="D2056" s="2" t="s">
        <v>38</v>
      </c>
      <c r="E2056" s="2" t="s">
        <v>732</v>
      </c>
      <c r="F2056" s="3">
        <v>295528.56</v>
      </c>
    </row>
    <row r="2057" spans="1:6">
      <c r="A2057" s="2" t="s">
        <v>100</v>
      </c>
      <c r="B2057" s="2" t="str">
        <f>VLOOKUP(Tabela1[[#This Row],[Nº]],Tabela13[#All],3,FALSE)</f>
        <v>SVMA</v>
      </c>
      <c r="C2057" s="2">
        <v>62</v>
      </c>
      <c r="D2057" s="2" t="s">
        <v>38</v>
      </c>
      <c r="E2057" s="2" t="s">
        <v>732</v>
      </c>
      <c r="F2057" s="3">
        <v>0</v>
      </c>
    </row>
    <row r="2058" spans="1:6">
      <c r="A2058" s="2" t="s">
        <v>100</v>
      </c>
      <c r="B2058" s="2" t="str">
        <f>VLOOKUP(Tabela1[[#This Row],[Nº]],Tabela13[#All],3,FALSE)</f>
        <v>SVMA</v>
      </c>
      <c r="C2058" s="2">
        <v>62</v>
      </c>
      <c r="D2058" s="2" t="s">
        <v>38</v>
      </c>
      <c r="E2058" s="2" t="s">
        <v>732</v>
      </c>
      <c r="F2058" s="3">
        <v>40076.01</v>
      </c>
    </row>
    <row r="2059" spans="1:6">
      <c r="A2059" s="2" t="s">
        <v>100</v>
      </c>
      <c r="B2059" s="2" t="str">
        <f>VLOOKUP(Tabela1[[#This Row],[Nº]],Tabela13[#All],3,FALSE)</f>
        <v>SVMA</v>
      </c>
      <c r="C2059" s="2">
        <v>62</v>
      </c>
      <c r="D2059" s="2" t="s">
        <v>38</v>
      </c>
      <c r="E2059" s="2" t="s">
        <v>732</v>
      </c>
      <c r="F2059" s="3">
        <v>0</v>
      </c>
    </row>
    <row r="2060" spans="1:6">
      <c r="A2060" s="2" t="s">
        <v>100</v>
      </c>
      <c r="B2060" s="2" t="str">
        <f>VLOOKUP(Tabela1[[#This Row],[Nº]],Tabela13[#All],3,FALSE)</f>
        <v>SVMA</v>
      </c>
      <c r="C2060" s="2">
        <v>62</v>
      </c>
      <c r="D2060" s="2" t="s">
        <v>38</v>
      </c>
      <c r="E2060" s="2" t="s">
        <v>732</v>
      </c>
      <c r="F2060" s="3">
        <v>0</v>
      </c>
    </row>
    <row r="2061" spans="1:6">
      <c r="A2061" s="2" t="s">
        <v>100</v>
      </c>
      <c r="B2061" s="2" t="str">
        <f>VLOOKUP(Tabela1[[#This Row],[Nº]],Tabela13[#All],3,FALSE)</f>
        <v>SVMA</v>
      </c>
      <c r="C2061" s="2">
        <v>62</v>
      </c>
      <c r="D2061" s="2" t="s">
        <v>38</v>
      </c>
      <c r="E2061" s="2" t="s">
        <v>732</v>
      </c>
      <c r="F2061" s="3">
        <v>0</v>
      </c>
    </row>
    <row r="2062" spans="1:6">
      <c r="A2062" s="2" t="s">
        <v>100</v>
      </c>
      <c r="B2062" s="2" t="str">
        <f>VLOOKUP(Tabela1[[#This Row],[Nº]],Tabela13[#All],3,FALSE)</f>
        <v>SVMA</v>
      </c>
      <c r="C2062" s="2">
        <v>62</v>
      </c>
      <c r="D2062" s="2" t="s">
        <v>38</v>
      </c>
      <c r="E2062" s="2" t="s">
        <v>733</v>
      </c>
      <c r="F2062" s="3">
        <v>966750.64</v>
      </c>
    </row>
    <row r="2063" spans="1:6">
      <c r="A2063" s="2" t="s">
        <v>86</v>
      </c>
      <c r="B2063" s="2" t="e">
        <f>VLOOKUP(Tabela1[[#This Row],[Nº]],Tabela13[#All],3,FALSE)</f>
        <v>#N/A</v>
      </c>
      <c r="C2063" s="2">
        <v>63</v>
      </c>
      <c r="D2063" s="2" t="s">
        <v>734</v>
      </c>
      <c r="E2063" s="2" t="s">
        <v>735</v>
      </c>
      <c r="F2063" s="3">
        <v>2949550.94</v>
      </c>
    </row>
    <row r="2064" spans="1:6">
      <c r="A2064" s="2" t="s">
        <v>86</v>
      </c>
      <c r="B2064" s="2" t="e">
        <f>VLOOKUP(Tabela1[[#This Row],[Nº]],Tabela13[#All],3,FALSE)</f>
        <v>#N/A</v>
      </c>
      <c r="C2064" s="2">
        <v>63</v>
      </c>
      <c r="D2064" s="2" t="s">
        <v>734</v>
      </c>
      <c r="E2064" s="2" t="s">
        <v>735</v>
      </c>
      <c r="F2064" s="3">
        <v>12559531.23</v>
      </c>
    </row>
    <row r="2065" spans="1:6">
      <c r="A2065" s="2" t="s">
        <v>86</v>
      </c>
      <c r="B2065" s="2" t="e">
        <f>VLOOKUP(Tabela1[[#This Row],[Nº]],Tabela13[#All],3,FALSE)</f>
        <v>#N/A</v>
      </c>
      <c r="C2065" s="2">
        <v>63</v>
      </c>
      <c r="D2065" s="2" t="s">
        <v>734</v>
      </c>
      <c r="E2065" s="2" t="s">
        <v>735</v>
      </c>
      <c r="F2065" s="3">
        <v>1473449.56</v>
      </c>
    </row>
    <row r="2066" spans="1:6">
      <c r="A2066" s="2" t="s">
        <v>86</v>
      </c>
      <c r="B2066" s="2" t="e">
        <f>VLOOKUP(Tabela1[[#This Row],[Nº]],Tabela13[#All],3,FALSE)</f>
        <v>#N/A</v>
      </c>
      <c r="C2066" s="2">
        <v>63</v>
      </c>
      <c r="D2066" s="2" t="s">
        <v>734</v>
      </c>
      <c r="E2066" s="2" t="s">
        <v>735</v>
      </c>
      <c r="F2066" s="3">
        <v>2123007.39</v>
      </c>
    </row>
    <row r="2067" spans="1:6">
      <c r="A2067" s="2" t="s">
        <v>86</v>
      </c>
      <c r="B2067" s="2" t="e">
        <f>VLOOKUP(Tabela1[[#This Row],[Nº]],Tabela13[#All],3,FALSE)</f>
        <v>#N/A</v>
      </c>
      <c r="C2067" s="2">
        <v>63</v>
      </c>
      <c r="D2067" s="2" t="s">
        <v>734</v>
      </c>
      <c r="E2067" s="2" t="s">
        <v>736</v>
      </c>
      <c r="F2067" s="3">
        <v>1473449.56</v>
      </c>
    </row>
    <row r="2068" spans="1:6">
      <c r="A2068" s="2" t="s">
        <v>86</v>
      </c>
      <c r="B2068" s="2" t="e">
        <f>VLOOKUP(Tabela1[[#This Row],[Nº]],Tabela13[#All],3,FALSE)</f>
        <v>#N/A</v>
      </c>
      <c r="C2068" s="2">
        <v>63</v>
      </c>
      <c r="D2068" s="2" t="s">
        <v>734</v>
      </c>
      <c r="E2068" s="2" t="s">
        <v>737</v>
      </c>
      <c r="F2068" s="3">
        <v>1079495.44</v>
      </c>
    </row>
    <row r="2069" spans="1:6">
      <c r="A2069" s="2" t="s">
        <v>86</v>
      </c>
      <c r="B2069" s="2" t="e">
        <f>VLOOKUP(Tabela1[[#This Row],[Nº]],Tabela13[#All],3,FALSE)</f>
        <v>#N/A</v>
      </c>
      <c r="C2069" s="2">
        <v>63</v>
      </c>
      <c r="D2069" s="2" t="s">
        <v>734</v>
      </c>
      <c r="E2069" s="2" t="s">
        <v>737</v>
      </c>
      <c r="F2069" s="3">
        <v>0</v>
      </c>
    </row>
    <row r="2070" spans="1:6">
      <c r="A2070" s="2" t="s">
        <v>86</v>
      </c>
      <c r="B2070" s="2" t="e">
        <f>VLOOKUP(Tabela1[[#This Row],[Nº]],Tabela13[#All],3,FALSE)</f>
        <v>#N/A</v>
      </c>
      <c r="C2070" s="2">
        <v>63</v>
      </c>
      <c r="D2070" s="2" t="s">
        <v>734</v>
      </c>
      <c r="E2070" s="2" t="s">
        <v>737</v>
      </c>
      <c r="F2070" s="3">
        <v>293759.27</v>
      </c>
    </row>
    <row r="2071" spans="1:6" ht="45">
      <c r="A2071" s="2" t="s">
        <v>86</v>
      </c>
      <c r="B2071" s="2" t="e">
        <f>VLOOKUP(Tabela1[[#This Row],[Nº]],Tabela13[#All],3,FALSE)</f>
        <v>#N/A</v>
      </c>
      <c r="C2071" s="2">
        <v>64</v>
      </c>
      <c r="D2071" s="2" t="s">
        <v>738</v>
      </c>
      <c r="E2071" s="2" t="s">
        <v>739</v>
      </c>
      <c r="F2071" s="3">
        <v>15090942.92</v>
      </c>
    </row>
    <row r="2072" spans="1:6" ht="45">
      <c r="A2072" s="2" t="s">
        <v>86</v>
      </c>
      <c r="B2072" s="2" t="e">
        <f>VLOOKUP(Tabela1[[#This Row],[Nº]],Tabela13[#All],3,FALSE)</f>
        <v>#N/A</v>
      </c>
      <c r="C2072" s="2">
        <v>64</v>
      </c>
      <c r="D2072" s="2" t="s">
        <v>738</v>
      </c>
      <c r="E2072" s="2" t="s">
        <v>740</v>
      </c>
      <c r="F2072" s="3">
        <v>42960933.18</v>
      </c>
    </row>
    <row r="2073" spans="1:6" ht="45">
      <c r="A2073" s="2" t="s">
        <v>86</v>
      </c>
      <c r="B2073" s="2" t="e">
        <f>VLOOKUP(Tabela1[[#This Row],[Nº]],Tabela13[#All],3,FALSE)</f>
        <v>#N/A</v>
      </c>
      <c r="C2073" s="2">
        <v>64</v>
      </c>
      <c r="D2073" s="2" t="s">
        <v>738</v>
      </c>
      <c r="E2073" s="2" t="s">
        <v>741</v>
      </c>
      <c r="F2073" s="3">
        <v>8615082.3599999994</v>
      </c>
    </row>
    <row r="2074" spans="1:6" ht="45">
      <c r="A2074" s="2" t="s">
        <v>86</v>
      </c>
      <c r="B2074" s="2" t="e">
        <f>VLOOKUP(Tabela1[[#This Row],[Nº]],Tabela13[#All],3,FALSE)</f>
        <v>#N/A</v>
      </c>
      <c r="C2074" s="2">
        <v>64</v>
      </c>
      <c r="D2074" s="2" t="s">
        <v>738</v>
      </c>
      <c r="E2074" s="2" t="s">
        <v>742</v>
      </c>
      <c r="F2074" s="3">
        <v>0</v>
      </c>
    </row>
    <row r="2075" spans="1:6" ht="45">
      <c r="A2075" s="2" t="s">
        <v>86</v>
      </c>
      <c r="B2075" s="2" t="e">
        <f>VLOOKUP(Tabela1[[#This Row],[Nº]],Tabela13[#All],3,FALSE)</f>
        <v>#N/A</v>
      </c>
      <c r="C2075" s="2">
        <v>64</v>
      </c>
      <c r="D2075" s="2" t="s">
        <v>738</v>
      </c>
      <c r="E2075" s="2" t="s">
        <v>743</v>
      </c>
      <c r="F2075" s="3">
        <v>442570.4</v>
      </c>
    </row>
    <row r="2076" spans="1:6" ht="45">
      <c r="A2076" s="2" t="s">
        <v>86</v>
      </c>
      <c r="B2076" s="2" t="e">
        <f>VLOOKUP(Tabela1[[#This Row],[Nº]],Tabela13[#All],3,FALSE)</f>
        <v>#N/A</v>
      </c>
      <c r="C2076" s="2">
        <v>64</v>
      </c>
      <c r="D2076" s="2" t="s">
        <v>738</v>
      </c>
      <c r="E2076" s="2" t="s">
        <v>744</v>
      </c>
      <c r="F2076" s="3">
        <v>11599988.76</v>
      </c>
    </row>
    <row r="2077" spans="1:6" ht="45">
      <c r="A2077" s="2" t="s">
        <v>86</v>
      </c>
      <c r="B2077" s="2" t="e">
        <f>VLOOKUP(Tabela1[[#This Row],[Nº]],Tabela13[#All],3,FALSE)</f>
        <v>#N/A</v>
      </c>
      <c r="C2077" s="2">
        <v>64</v>
      </c>
      <c r="D2077" s="2" t="s">
        <v>738</v>
      </c>
      <c r="E2077" s="2" t="s">
        <v>745</v>
      </c>
      <c r="F2077" s="3">
        <v>4193687.8</v>
      </c>
    </row>
    <row r="2078" spans="1:6" ht="45">
      <c r="A2078" s="2" t="s">
        <v>86</v>
      </c>
      <c r="B2078" s="2" t="e">
        <f>VLOOKUP(Tabela1[[#This Row],[Nº]],Tabela13[#All],3,FALSE)</f>
        <v>#N/A</v>
      </c>
      <c r="C2078" s="2">
        <v>64</v>
      </c>
      <c r="D2078" s="2" t="s">
        <v>738</v>
      </c>
      <c r="E2078" s="2" t="s">
        <v>746</v>
      </c>
      <c r="F2078" s="3">
        <v>7373.57</v>
      </c>
    </row>
    <row r="2079" spans="1:6" ht="45">
      <c r="A2079" s="2" t="s">
        <v>86</v>
      </c>
      <c r="B2079" s="2" t="e">
        <f>VLOOKUP(Tabela1[[#This Row],[Nº]],Tabela13[#All],3,FALSE)</f>
        <v>#N/A</v>
      </c>
      <c r="C2079" s="2">
        <v>64</v>
      </c>
      <c r="D2079" s="2" t="s">
        <v>738</v>
      </c>
      <c r="E2079" s="2" t="s">
        <v>747</v>
      </c>
      <c r="F2079" s="3">
        <v>2866491.96</v>
      </c>
    </row>
    <row r="2080" spans="1:6" ht="45">
      <c r="A2080" s="2" t="s">
        <v>86</v>
      </c>
      <c r="B2080" s="2" t="e">
        <f>VLOOKUP(Tabela1[[#This Row],[Nº]],Tabela13[#All],3,FALSE)</f>
        <v>#N/A</v>
      </c>
      <c r="C2080" s="2">
        <v>64</v>
      </c>
      <c r="D2080" s="2" t="s">
        <v>738</v>
      </c>
      <c r="E2080" s="2" t="s">
        <v>748</v>
      </c>
      <c r="F2080" s="3">
        <v>3119485.66</v>
      </c>
    </row>
    <row r="2081" spans="1:6" ht="45">
      <c r="A2081" s="2" t="s">
        <v>86</v>
      </c>
      <c r="B2081" s="2" t="e">
        <f>VLOOKUP(Tabela1[[#This Row],[Nº]],Tabela13[#All],3,FALSE)</f>
        <v>#N/A</v>
      </c>
      <c r="C2081" s="2">
        <v>64</v>
      </c>
      <c r="D2081" s="2" t="s">
        <v>738</v>
      </c>
      <c r="E2081" s="2" t="s">
        <v>749</v>
      </c>
      <c r="F2081" s="3">
        <v>3694907.96</v>
      </c>
    </row>
    <row r="2082" spans="1:6" ht="45">
      <c r="A2082" s="2" t="s">
        <v>86</v>
      </c>
      <c r="B2082" s="2" t="e">
        <f>VLOOKUP(Tabela1[[#This Row],[Nº]],Tabela13[#All],3,FALSE)</f>
        <v>#N/A</v>
      </c>
      <c r="C2082" s="2">
        <v>64</v>
      </c>
      <c r="D2082" s="2" t="s">
        <v>738</v>
      </c>
      <c r="E2082" s="2" t="s">
        <v>750</v>
      </c>
      <c r="F2082" s="3">
        <v>1483750.29</v>
      </c>
    </row>
    <row r="2083" spans="1:6" ht="45">
      <c r="A2083" s="2" t="s">
        <v>86</v>
      </c>
      <c r="B2083" s="2" t="e">
        <f>VLOOKUP(Tabela1[[#This Row],[Nº]],Tabela13[#All],3,FALSE)</f>
        <v>#N/A</v>
      </c>
      <c r="C2083" s="2">
        <v>64</v>
      </c>
      <c r="D2083" s="2" t="s">
        <v>738</v>
      </c>
      <c r="E2083" s="2" t="s">
        <v>751</v>
      </c>
      <c r="F2083" s="3">
        <v>4557370.67</v>
      </c>
    </row>
    <row r="2084" spans="1:6" ht="45">
      <c r="A2084" s="2" t="s">
        <v>86</v>
      </c>
      <c r="B2084" s="2" t="e">
        <f>VLOOKUP(Tabela1[[#This Row],[Nº]],Tabela13[#All],3,FALSE)</f>
        <v>#N/A</v>
      </c>
      <c r="C2084" s="2">
        <v>64</v>
      </c>
      <c r="D2084" s="2" t="s">
        <v>738</v>
      </c>
      <c r="E2084" s="2" t="s">
        <v>752</v>
      </c>
      <c r="F2084" s="3">
        <v>526099.74</v>
      </c>
    </row>
    <row r="2085" spans="1:6" ht="45">
      <c r="A2085" s="2" t="s">
        <v>86</v>
      </c>
      <c r="B2085" s="2" t="e">
        <f>VLOOKUP(Tabela1[[#This Row],[Nº]],Tabela13[#All],3,FALSE)</f>
        <v>#N/A</v>
      </c>
      <c r="C2085" s="2">
        <v>64</v>
      </c>
      <c r="D2085" s="2" t="s">
        <v>738</v>
      </c>
      <c r="E2085" s="2" t="s">
        <v>753</v>
      </c>
      <c r="F2085" s="3">
        <v>5305389.92</v>
      </c>
    </row>
    <row r="2086" spans="1:6" ht="45">
      <c r="A2086" s="2" t="s">
        <v>86</v>
      </c>
      <c r="B2086" s="2" t="e">
        <f>VLOOKUP(Tabela1[[#This Row],[Nº]],Tabela13[#All],3,FALSE)</f>
        <v>#N/A</v>
      </c>
      <c r="C2086" s="2">
        <v>64</v>
      </c>
      <c r="D2086" s="2" t="s">
        <v>738</v>
      </c>
      <c r="E2086" s="2" t="s">
        <v>754</v>
      </c>
      <c r="F2086" s="3">
        <v>940233.19</v>
      </c>
    </row>
    <row r="2087" spans="1:6" ht="45">
      <c r="A2087" s="2" t="s">
        <v>86</v>
      </c>
      <c r="B2087" s="2" t="e">
        <f>VLOOKUP(Tabela1[[#This Row],[Nº]],Tabela13[#All],3,FALSE)</f>
        <v>#N/A</v>
      </c>
      <c r="C2087" s="2">
        <v>64</v>
      </c>
      <c r="D2087" s="2" t="s">
        <v>738</v>
      </c>
      <c r="E2087" s="2" t="s">
        <v>755</v>
      </c>
      <c r="F2087" s="3">
        <v>1431629.83</v>
      </c>
    </row>
    <row r="2088" spans="1:6" ht="45">
      <c r="A2088" s="2" t="s">
        <v>86</v>
      </c>
      <c r="B2088" s="2" t="e">
        <f>VLOOKUP(Tabela1[[#This Row],[Nº]],Tabela13[#All],3,FALSE)</f>
        <v>#N/A</v>
      </c>
      <c r="C2088" s="2">
        <v>64</v>
      </c>
      <c r="D2088" s="2" t="s">
        <v>738</v>
      </c>
      <c r="E2088" s="2" t="s">
        <v>756</v>
      </c>
      <c r="F2088" s="3">
        <v>5445757.1799999997</v>
      </c>
    </row>
    <row r="2089" spans="1:6" ht="45">
      <c r="A2089" s="2" t="s">
        <v>86</v>
      </c>
      <c r="B2089" s="2" t="e">
        <f>VLOOKUP(Tabela1[[#This Row],[Nº]],Tabela13[#All],3,FALSE)</f>
        <v>#N/A</v>
      </c>
      <c r="C2089" s="2">
        <v>64</v>
      </c>
      <c r="D2089" s="2" t="s">
        <v>738</v>
      </c>
      <c r="E2089" s="2" t="s">
        <v>757</v>
      </c>
      <c r="F2089" s="3">
        <v>1185987.1499999999</v>
      </c>
    </row>
    <row r="2090" spans="1:6" ht="45">
      <c r="A2090" s="2" t="s">
        <v>86</v>
      </c>
      <c r="B2090" s="2" t="e">
        <f>VLOOKUP(Tabela1[[#This Row],[Nº]],Tabela13[#All],3,FALSE)</f>
        <v>#N/A</v>
      </c>
      <c r="C2090" s="2">
        <v>64</v>
      </c>
      <c r="D2090" s="2" t="s">
        <v>738</v>
      </c>
      <c r="E2090" s="2" t="s">
        <v>758</v>
      </c>
      <c r="F2090" s="3">
        <v>3099863.46</v>
      </c>
    </row>
    <row r="2091" spans="1:6" ht="45">
      <c r="A2091" s="2" t="s">
        <v>86</v>
      </c>
      <c r="B2091" s="2" t="e">
        <f>VLOOKUP(Tabela1[[#This Row],[Nº]],Tabela13[#All],3,FALSE)</f>
        <v>#N/A</v>
      </c>
      <c r="C2091" s="2">
        <v>64</v>
      </c>
      <c r="D2091" s="2" t="s">
        <v>738</v>
      </c>
      <c r="E2091" s="2" t="s">
        <v>759</v>
      </c>
      <c r="F2091" s="3">
        <v>82096.14</v>
      </c>
    </row>
    <row r="2092" spans="1:6" ht="45">
      <c r="A2092" s="2" t="s">
        <v>86</v>
      </c>
      <c r="B2092" s="2" t="e">
        <f>VLOOKUP(Tabela1[[#This Row],[Nº]],Tabela13[#All],3,FALSE)</f>
        <v>#N/A</v>
      </c>
      <c r="C2092" s="2">
        <v>64</v>
      </c>
      <c r="D2092" s="2" t="s">
        <v>738</v>
      </c>
      <c r="E2092" s="2" t="s">
        <v>760</v>
      </c>
      <c r="F2092" s="3">
        <v>950894.7</v>
      </c>
    </row>
    <row r="2093" spans="1:6" ht="45">
      <c r="A2093" s="2" t="s">
        <v>86</v>
      </c>
      <c r="B2093" s="2" t="e">
        <f>VLOOKUP(Tabela1[[#This Row],[Nº]],Tabela13[#All],3,FALSE)</f>
        <v>#N/A</v>
      </c>
      <c r="C2093" s="2">
        <v>64</v>
      </c>
      <c r="D2093" s="2" t="s">
        <v>738</v>
      </c>
      <c r="E2093" s="2" t="s">
        <v>761</v>
      </c>
      <c r="F2093" s="3">
        <v>7446343.7699999996</v>
      </c>
    </row>
    <row r="2094" spans="1:6" ht="45">
      <c r="A2094" s="2" t="s">
        <v>86</v>
      </c>
      <c r="B2094" s="2" t="e">
        <f>VLOOKUP(Tabela1[[#This Row],[Nº]],Tabela13[#All],3,FALSE)</f>
        <v>#N/A</v>
      </c>
      <c r="C2094" s="2">
        <v>64</v>
      </c>
      <c r="D2094" s="2" t="s">
        <v>738</v>
      </c>
      <c r="E2094" s="2" t="s">
        <v>762</v>
      </c>
      <c r="F2094" s="3">
        <v>1759804.91</v>
      </c>
    </row>
    <row r="2095" spans="1:6" ht="45">
      <c r="A2095" s="2" t="s">
        <v>86</v>
      </c>
      <c r="B2095" s="2" t="e">
        <f>VLOOKUP(Tabela1[[#This Row],[Nº]],Tabela13[#All],3,FALSE)</f>
        <v>#N/A</v>
      </c>
      <c r="C2095" s="2">
        <v>64</v>
      </c>
      <c r="D2095" s="2" t="s">
        <v>738</v>
      </c>
      <c r="E2095" s="2" t="s">
        <v>763</v>
      </c>
      <c r="F2095" s="3">
        <v>27594499.82</v>
      </c>
    </row>
    <row r="2096" spans="1:6" ht="45">
      <c r="A2096" s="2" t="s">
        <v>86</v>
      </c>
      <c r="B2096" s="2" t="e">
        <f>VLOOKUP(Tabela1[[#This Row],[Nº]],Tabela13[#All],3,FALSE)</f>
        <v>#N/A</v>
      </c>
      <c r="C2096" s="2">
        <v>64</v>
      </c>
      <c r="D2096" s="2" t="s">
        <v>738</v>
      </c>
      <c r="E2096" s="2" t="s">
        <v>764</v>
      </c>
      <c r="F2096" s="3">
        <v>0</v>
      </c>
    </row>
    <row r="2097" spans="1:6" ht="45">
      <c r="A2097" s="2" t="s">
        <v>86</v>
      </c>
      <c r="B2097" s="2" t="e">
        <f>VLOOKUP(Tabela1[[#This Row],[Nº]],Tabela13[#All],3,FALSE)</f>
        <v>#N/A</v>
      </c>
      <c r="C2097" s="2">
        <v>64</v>
      </c>
      <c r="D2097" s="2" t="s">
        <v>738</v>
      </c>
      <c r="E2097" s="2" t="s">
        <v>765</v>
      </c>
      <c r="F2097" s="3">
        <v>5986863.9299999997</v>
      </c>
    </row>
    <row r="2098" spans="1:6" ht="45">
      <c r="A2098" s="2" t="s">
        <v>86</v>
      </c>
      <c r="B2098" s="2" t="e">
        <f>VLOOKUP(Tabela1[[#This Row],[Nº]],Tabela13[#All],3,FALSE)</f>
        <v>#N/A</v>
      </c>
      <c r="C2098" s="2">
        <v>64</v>
      </c>
      <c r="D2098" s="2" t="s">
        <v>738</v>
      </c>
      <c r="E2098" s="2" t="s">
        <v>766</v>
      </c>
      <c r="F2098" s="3">
        <v>6823566.5099999998</v>
      </c>
    </row>
    <row r="2099" spans="1:6" ht="45">
      <c r="A2099" s="2" t="s">
        <v>86</v>
      </c>
      <c r="B2099" s="2" t="e">
        <f>VLOOKUP(Tabela1[[#This Row],[Nº]],Tabela13[#All],3,FALSE)</f>
        <v>#N/A</v>
      </c>
      <c r="C2099" s="2">
        <v>64</v>
      </c>
      <c r="D2099" s="2" t="s">
        <v>738</v>
      </c>
      <c r="E2099" s="2" t="s">
        <v>767</v>
      </c>
      <c r="F2099" s="3">
        <v>7349066.8799999999</v>
      </c>
    </row>
    <row r="2100" spans="1:6" ht="45">
      <c r="A2100" s="2" t="s">
        <v>86</v>
      </c>
      <c r="B2100" s="2" t="e">
        <f>VLOOKUP(Tabela1[[#This Row],[Nº]],Tabela13[#All],3,FALSE)</f>
        <v>#N/A</v>
      </c>
      <c r="C2100" s="2">
        <v>64</v>
      </c>
      <c r="D2100" s="2" t="s">
        <v>738</v>
      </c>
      <c r="E2100" s="2" t="s">
        <v>768</v>
      </c>
      <c r="F2100" s="3">
        <v>4519163.04</v>
      </c>
    </row>
    <row r="2101" spans="1:6" ht="45">
      <c r="A2101" s="2" t="s">
        <v>86</v>
      </c>
      <c r="B2101" s="2" t="e">
        <f>VLOOKUP(Tabela1[[#This Row],[Nº]],Tabela13[#All],3,FALSE)</f>
        <v>#N/A</v>
      </c>
      <c r="C2101" s="2">
        <v>64</v>
      </c>
      <c r="D2101" s="2" t="s">
        <v>738</v>
      </c>
      <c r="E2101" s="2" t="s">
        <v>769</v>
      </c>
      <c r="F2101" s="3">
        <v>11799165.390000001</v>
      </c>
    </row>
    <row r="2102" spans="1:6" ht="45">
      <c r="A2102" s="2" t="s">
        <v>86</v>
      </c>
      <c r="B2102" s="2" t="e">
        <f>VLOOKUP(Tabela1[[#This Row],[Nº]],Tabela13[#All],3,FALSE)</f>
        <v>#N/A</v>
      </c>
      <c r="C2102" s="2">
        <v>64</v>
      </c>
      <c r="D2102" s="2" t="s">
        <v>738</v>
      </c>
      <c r="E2102" s="2" t="s">
        <v>770</v>
      </c>
      <c r="F2102" s="3">
        <v>4609433.83</v>
      </c>
    </row>
    <row r="2103" spans="1:6" ht="45">
      <c r="A2103" s="2" t="s">
        <v>86</v>
      </c>
      <c r="B2103" s="2" t="e">
        <f>VLOOKUP(Tabela1[[#This Row],[Nº]],Tabela13[#All],3,FALSE)</f>
        <v>#N/A</v>
      </c>
      <c r="C2103" s="2">
        <v>64</v>
      </c>
      <c r="D2103" s="2" t="s">
        <v>738</v>
      </c>
      <c r="E2103" s="2" t="s">
        <v>771</v>
      </c>
      <c r="F2103" s="3">
        <v>7424682.6799999997</v>
      </c>
    </row>
    <row r="2104" spans="1:6" ht="45">
      <c r="A2104" s="2" t="s">
        <v>86</v>
      </c>
      <c r="B2104" s="2" t="e">
        <f>VLOOKUP(Tabela1[[#This Row],[Nº]],Tabela13[#All],3,FALSE)</f>
        <v>#N/A</v>
      </c>
      <c r="C2104" s="2">
        <v>64</v>
      </c>
      <c r="D2104" s="2" t="s">
        <v>738</v>
      </c>
      <c r="E2104" s="2" t="s">
        <v>772</v>
      </c>
      <c r="F2104" s="3">
        <v>1251389.1000000001</v>
      </c>
    </row>
    <row r="2105" spans="1:6" ht="45">
      <c r="A2105" s="2" t="s">
        <v>86</v>
      </c>
      <c r="B2105" s="2" t="e">
        <f>VLOOKUP(Tabela1[[#This Row],[Nº]],Tabela13[#All],3,FALSE)</f>
        <v>#N/A</v>
      </c>
      <c r="C2105" s="2">
        <v>64</v>
      </c>
      <c r="D2105" s="2" t="s">
        <v>738</v>
      </c>
      <c r="E2105" s="2" t="s">
        <v>773</v>
      </c>
      <c r="F2105" s="3">
        <v>6756576.7599999998</v>
      </c>
    </row>
    <row r="2106" spans="1:6" ht="45">
      <c r="A2106" s="2" t="s">
        <v>86</v>
      </c>
      <c r="B2106" s="2" t="e">
        <f>VLOOKUP(Tabela1[[#This Row],[Nº]],Tabela13[#All],3,FALSE)</f>
        <v>#N/A</v>
      </c>
      <c r="C2106" s="2">
        <v>64</v>
      </c>
      <c r="D2106" s="2" t="s">
        <v>738</v>
      </c>
      <c r="E2106" s="2" t="s">
        <v>774</v>
      </c>
      <c r="F2106" s="3">
        <v>1357128.44</v>
      </c>
    </row>
    <row r="2107" spans="1:6" ht="45">
      <c r="A2107" s="2" t="s">
        <v>86</v>
      </c>
      <c r="B2107" s="2" t="e">
        <f>VLOOKUP(Tabela1[[#This Row],[Nº]],Tabela13[#All],3,FALSE)</f>
        <v>#N/A</v>
      </c>
      <c r="C2107" s="2">
        <v>64</v>
      </c>
      <c r="D2107" s="2" t="s">
        <v>738</v>
      </c>
      <c r="E2107" s="2" t="s">
        <v>775</v>
      </c>
      <c r="F2107" s="3">
        <v>3945992.8</v>
      </c>
    </row>
    <row r="2108" spans="1:6" ht="45">
      <c r="A2108" s="2" t="s">
        <v>86</v>
      </c>
      <c r="B2108" s="2" t="e">
        <f>VLOOKUP(Tabela1[[#This Row],[Nº]],Tabela13[#All],3,FALSE)</f>
        <v>#N/A</v>
      </c>
      <c r="C2108" s="2">
        <v>64</v>
      </c>
      <c r="D2108" s="2" t="s">
        <v>738</v>
      </c>
      <c r="E2108" s="2" t="s">
        <v>776</v>
      </c>
      <c r="F2108" s="3">
        <v>85631.69</v>
      </c>
    </row>
    <row r="2109" spans="1:6" ht="45">
      <c r="A2109" s="2" t="s">
        <v>86</v>
      </c>
      <c r="B2109" s="2" t="e">
        <f>VLOOKUP(Tabela1[[#This Row],[Nº]],Tabela13[#All],3,FALSE)</f>
        <v>#N/A</v>
      </c>
      <c r="C2109" s="2">
        <v>64</v>
      </c>
      <c r="D2109" s="2" t="s">
        <v>738</v>
      </c>
      <c r="E2109" s="2" t="s">
        <v>777</v>
      </c>
      <c r="F2109" s="3">
        <v>858193.14</v>
      </c>
    </row>
    <row r="2110" spans="1:6" ht="45">
      <c r="A2110" s="2" t="s">
        <v>86</v>
      </c>
      <c r="B2110" s="2" t="e">
        <f>VLOOKUP(Tabela1[[#This Row],[Nº]],Tabela13[#All],3,FALSE)</f>
        <v>#N/A</v>
      </c>
      <c r="C2110" s="2">
        <v>64</v>
      </c>
      <c r="D2110" s="2" t="s">
        <v>738</v>
      </c>
      <c r="E2110" s="2" t="s">
        <v>778</v>
      </c>
      <c r="F2110" s="3">
        <v>2801547.3</v>
      </c>
    </row>
    <row r="2111" spans="1:6" ht="45">
      <c r="A2111" s="2" t="s">
        <v>86</v>
      </c>
      <c r="B2111" s="2" t="e">
        <f>VLOOKUP(Tabela1[[#This Row],[Nº]],Tabela13[#All],3,FALSE)</f>
        <v>#N/A</v>
      </c>
      <c r="C2111" s="2">
        <v>64</v>
      </c>
      <c r="D2111" s="2" t="s">
        <v>738</v>
      </c>
      <c r="E2111" s="2" t="s">
        <v>779</v>
      </c>
      <c r="F2111" s="3">
        <v>6561553.5999999996</v>
      </c>
    </row>
    <row r="2112" spans="1:6" ht="45">
      <c r="A2112" s="2" t="s">
        <v>86</v>
      </c>
      <c r="B2112" s="2" t="e">
        <f>VLOOKUP(Tabela1[[#This Row],[Nº]],Tabela13[#All],3,FALSE)</f>
        <v>#N/A</v>
      </c>
      <c r="C2112" s="2">
        <v>64</v>
      </c>
      <c r="D2112" s="2" t="s">
        <v>738</v>
      </c>
      <c r="E2112" s="2" t="s">
        <v>780</v>
      </c>
      <c r="F2112" s="3">
        <v>5569486.5599999996</v>
      </c>
    </row>
    <row r="2113" spans="1:6" ht="45">
      <c r="A2113" s="2" t="s">
        <v>86</v>
      </c>
      <c r="B2113" s="2" t="e">
        <f>VLOOKUP(Tabela1[[#This Row],[Nº]],Tabela13[#All],3,FALSE)</f>
        <v>#N/A</v>
      </c>
      <c r="C2113" s="2">
        <v>64</v>
      </c>
      <c r="D2113" s="2" t="s">
        <v>738</v>
      </c>
      <c r="E2113" s="2" t="s">
        <v>781</v>
      </c>
      <c r="F2113" s="3">
        <v>1878443.01</v>
      </c>
    </row>
    <row r="2114" spans="1:6" ht="45">
      <c r="A2114" s="2" t="s">
        <v>86</v>
      </c>
      <c r="B2114" s="2" t="e">
        <f>VLOOKUP(Tabela1[[#This Row],[Nº]],Tabela13[#All],3,FALSE)</f>
        <v>#N/A</v>
      </c>
      <c r="C2114" s="2">
        <v>64</v>
      </c>
      <c r="D2114" s="2" t="s">
        <v>738</v>
      </c>
      <c r="E2114" s="2" t="s">
        <v>782</v>
      </c>
      <c r="F2114" s="3">
        <v>6430052.3200000003</v>
      </c>
    </row>
    <row r="2115" spans="1:6" ht="45">
      <c r="A2115" s="2" t="s">
        <v>86</v>
      </c>
      <c r="B2115" s="2" t="e">
        <f>VLOOKUP(Tabela1[[#This Row],[Nº]],Tabela13[#All],3,FALSE)</f>
        <v>#N/A</v>
      </c>
      <c r="C2115" s="2">
        <v>64</v>
      </c>
      <c r="D2115" s="2" t="s">
        <v>738</v>
      </c>
      <c r="E2115" s="2" t="s">
        <v>783</v>
      </c>
      <c r="F2115" s="3">
        <v>395408.12</v>
      </c>
    </row>
    <row r="2116" spans="1:6" ht="45">
      <c r="A2116" s="2" t="s">
        <v>86</v>
      </c>
      <c r="B2116" s="2" t="e">
        <f>VLOOKUP(Tabela1[[#This Row],[Nº]],Tabela13[#All],3,FALSE)</f>
        <v>#N/A</v>
      </c>
      <c r="C2116" s="2">
        <v>64</v>
      </c>
      <c r="D2116" s="2" t="s">
        <v>738</v>
      </c>
      <c r="E2116" s="2" t="s">
        <v>784</v>
      </c>
      <c r="F2116" s="3">
        <v>7490573.7300000004</v>
      </c>
    </row>
    <row r="2117" spans="1:6" ht="45">
      <c r="A2117" s="2" t="s">
        <v>86</v>
      </c>
      <c r="B2117" s="2" t="e">
        <f>VLOOKUP(Tabela1[[#This Row],[Nº]],Tabela13[#All],3,FALSE)</f>
        <v>#N/A</v>
      </c>
      <c r="C2117" s="2">
        <v>64</v>
      </c>
      <c r="D2117" s="2" t="s">
        <v>738</v>
      </c>
      <c r="E2117" s="2" t="s">
        <v>785</v>
      </c>
      <c r="F2117" s="3">
        <v>0</v>
      </c>
    </row>
    <row r="2118" spans="1:6" ht="45">
      <c r="A2118" s="2" t="s">
        <v>86</v>
      </c>
      <c r="B2118" s="2" t="e">
        <f>VLOOKUP(Tabela1[[#This Row],[Nº]],Tabela13[#All],3,FALSE)</f>
        <v>#N/A</v>
      </c>
      <c r="C2118" s="2">
        <v>64</v>
      </c>
      <c r="D2118" s="2" t="s">
        <v>738</v>
      </c>
      <c r="E2118" s="2" t="s">
        <v>786</v>
      </c>
      <c r="F2118" s="3">
        <v>1976216.59</v>
      </c>
    </row>
    <row r="2119" spans="1:6" ht="45">
      <c r="A2119" s="2" t="s">
        <v>86</v>
      </c>
      <c r="B2119" s="2" t="e">
        <f>VLOOKUP(Tabela1[[#This Row],[Nº]],Tabela13[#All],3,FALSE)</f>
        <v>#N/A</v>
      </c>
      <c r="C2119" s="2">
        <v>64</v>
      </c>
      <c r="D2119" s="2" t="s">
        <v>738</v>
      </c>
      <c r="E2119" s="2" t="s">
        <v>787</v>
      </c>
      <c r="F2119" s="3">
        <v>3871191.35</v>
      </c>
    </row>
    <row r="2120" spans="1:6" ht="45">
      <c r="A2120" s="2" t="s">
        <v>86</v>
      </c>
      <c r="B2120" s="2" t="e">
        <f>VLOOKUP(Tabela1[[#This Row],[Nº]],Tabela13[#All],3,FALSE)</f>
        <v>#N/A</v>
      </c>
      <c r="C2120" s="2">
        <v>64</v>
      </c>
      <c r="D2120" s="2" t="s">
        <v>738</v>
      </c>
      <c r="E2120" s="2" t="s">
        <v>788</v>
      </c>
      <c r="F2120" s="3">
        <v>7295539.3099999996</v>
      </c>
    </row>
    <row r="2121" spans="1:6" ht="45">
      <c r="A2121" s="2" t="s">
        <v>86</v>
      </c>
      <c r="B2121" s="2" t="e">
        <f>VLOOKUP(Tabela1[[#This Row],[Nº]],Tabela13[#All],3,FALSE)</f>
        <v>#N/A</v>
      </c>
      <c r="C2121" s="2">
        <v>64</v>
      </c>
      <c r="D2121" s="2" t="s">
        <v>738</v>
      </c>
      <c r="E2121" s="2" t="s">
        <v>789</v>
      </c>
      <c r="F2121" s="3">
        <v>6429705.5300000003</v>
      </c>
    </row>
    <row r="2122" spans="1:6" ht="45">
      <c r="A2122" s="2" t="s">
        <v>86</v>
      </c>
      <c r="B2122" s="2" t="e">
        <f>VLOOKUP(Tabela1[[#This Row],[Nº]],Tabela13[#All],3,FALSE)</f>
        <v>#N/A</v>
      </c>
      <c r="C2122" s="2">
        <v>64</v>
      </c>
      <c r="D2122" s="2" t="s">
        <v>738</v>
      </c>
      <c r="E2122" s="2" t="s">
        <v>790</v>
      </c>
      <c r="F2122" s="3">
        <v>486248.65</v>
      </c>
    </row>
    <row r="2123" spans="1:6" ht="45">
      <c r="A2123" s="2" t="s">
        <v>86</v>
      </c>
      <c r="B2123" s="2" t="e">
        <f>VLOOKUP(Tabela1[[#This Row],[Nº]],Tabela13[#All],3,FALSE)</f>
        <v>#N/A</v>
      </c>
      <c r="C2123" s="2">
        <v>64</v>
      </c>
      <c r="D2123" s="2" t="s">
        <v>738</v>
      </c>
      <c r="E2123" s="2" t="s">
        <v>791</v>
      </c>
      <c r="F2123" s="3">
        <v>1504287.03</v>
      </c>
    </row>
    <row r="2124" spans="1:6" ht="45">
      <c r="A2124" s="2" t="s">
        <v>86</v>
      </c>
      <c r="B2124" s="2" t="e">
        <f>VLOOKUP(Tabela1[[#This Row],[Nº]],Tabela13[#All],3,FALSE)</f>
        <v>#N/A</v>
      </c>
      <c r="C2124" s="2">
        <v>64</v>
      </c>
      <c r="D2124" s="2" t="s">
        <v>738</v>
      </c>
      <c r="E2124" s="2" t="s">
        <v>792</v>
      </c>
      <c r="F2124" s="3">
        <v>0</v>
      </c>
    </row>
    <row r="2125" spans="1:6" ht="45">
      <c r="A2125" s="2" t="s">
        <v>86</v>
      </c>
      <c r="B2125" s="2" t="e">
        <f>VLOOKUP(Tabela1[[#This Row],[Nº]],Tabela13[#All],3,FALSE)</f>
        <v>#N/A</v>
      </c>
      <c r="C2125" s="2">
        <v>64</v>
      </c>
      <c r="D2125" s="2" t="s">
        <v>738</v>
      </c>
      <c r="E2125" s="2" t="s">
        <v>793</v>
      </c>
      <c r="F2125" s="3">
        <v>34501.9</v>
      </c>
    </row>
    <row r="2126" spans="1:6" ht="45">
      <c r="A2126" s="2" t="s">
        <v>86</v>
      </c>
      <c r="B2126" s="2" t="e">
        <f>VLOOKUP(Tabela1[[#This Row],[Nº]],Tabela13[#All],3,FALSE)</f>
        <v>#N/A</v>
      </c>
      <c r="C2126" s="2">
        <v>64</v>
      </c>
      <c r="D2126" s="2" t="s">
        <v>738</v>
      </c>
      <c r="E2126" s="2" t="s">
        <v>794</v>
      </c>
      <c r="F2126" s="3">
        <v>3665303.56</v>
      </c>
    </row>
    <row r="2127" spans="1:6" ht="45">
      <c r="A2127" s="2" t="s">
        <v>86</v>
      </c>
      <c r="B2127" s="2" t="e">
        <f>VLOOKUP(Tabela1[[#This Row],[Nº]],Tabela13[#All],3,FALSE)</f>
        <v>#N/A</v>
      </c>
      <c r="C2127" s="2">
        <v>64</v>
      </c>
      <c r="D2127" s="2" t="s">
        <v>738</v>
      </c>
      <c r="E2127" s="2" t="s">
        <v>795</v>
      </c>
      <c r="F2127" s="3">
        <v>476270.09</v>
      </c>
    </row>
    <row r="2128" spans="1:6" ht="45">
      <c r="A2128" s="2" t="s">
        <v>86</v>
      </c>
      <c r="B2128" s="2" t="e">
        <f>VLOOKUP(Tabela1[[#This Row],[Nº]],Tabela13[#All],3,FALSE)</f>
        <v>#N/A</v>
      </c>
      <c r="C2128" s="2">
        <v>64</v>
      </c>
      <c r="D2128" s="2" t="s">
        <v>738</v>
      </c>
      <c r="E2128" s="2" t="s">
        <v>796</v>
      </c>
      <c r="F2128" s="3">
        <v>5827319.1799999997</v>
      </c>
    </row>
    <row r="2129" spans="1:6" ht="45">
      <c r="A2129" s="2" t="s">
        <v>86</v>
      </c>
      <c r="B2129" s="2" t="e">
        <f>VLOOKUP(Tabela1[[#This Row],[Nº]],Tabela13[#All],3,FALSE)</f>
        <v>#N/A</v>
      </c>
      <c r="C2129" s="2">
        <v>64</v>
      </c>
      <c r="D2129" s="2" t="s">
        <v>738</v>
      </c>
      <c r="E2129" s="2" t="s">
        <v>797</v>
      </c>
      <c r="F2129" s="3">
        <v>2396120.59</v>
      </c>
    </row>
    <row r="2130" spans="1:6" ht="45">
      <c r="A2130" s="2" t="s">
        <v>86</v>
      </c>
      <c r="B2130" s="2" t="e">
        <f>VLOOKUP(Tabela1[[#This Row],[Nº]],Tabela13[#All],3,FALSE)</f>
        <v>#N/A</v>
      </c>
      <c r="C2130" s="2">
        <v>64</v>
      </c>
      <c r="D2130" s="2" t="s">
        <v>738</v>
      </c>
      <c r="E2130" s="2" t="s">
        <v>798</v>
      </c>
      <c r="F2130" s="3">
        <v>1977701.54</v>
      </c>
    </row>
    <row r="2131" spans="1:6" ht="45">
      <c r="A2131" s="2" t="s">
        <v>86</v>
      </c>
      <c r="B2131" s="2" t="e">
        <f>VLOOKUP(Tabela1[[#This Row],[Nº]],Tabela13[#All],3,FALSE)</f>
        <v>#N/A</v>
      </c>
      <c r="C2131" s="2">
        <v>64</v>
      </c>
      <c r="D2131" s="2" t="s">
        <v>738</v>
      </c>
      <c r="E2131" s="2" t="s">
        <v>799</v>
      </c>
      <c r="F2131" s="3">
        <v>368712.69</v>
      </c>
    </row>
    <row r="2132" spans="1:6" ht="45">
      <c r="A2132" s="2" t="s">
        <v>86</v>
      </c>
      <c r="B2132" s="2" t="e">
        <f>VLOOKUP(Tabela1[[#This Row],[Nº]],Tabela13[#All],3,FALSE)</f>
        <v>#N/A</v>
      </c>
      <c r="C2132" s="2">
        <v>64</v>
      </c>
      <c r="D2132" s="2" t="s">
        <v>738</v>
      </c>
      <c r="E2132" s="2" t="s">
        <v>800</v>
      </c>
      <c r="F2132" s="3">
        <v>2859030.17</v>
      </c>
    </row>
    <row r="2133" spans="1:6" ht="45">
      <c r="A2133" s="2" t="s">
        <v>86</v>
      </c>
      <c r="B2133" s="2" t="e">
        <f>VLOOKUP(Tabela1[[#This Row],[Nº]],Tabela13[#All],3,FALSE)</f>
        <v>#N/A</v>
      </c>
      <c r="C2133" s="2">
        <v>64</v>
      </c>
      <c r="D2133" s="2" t="s">
        <v>738</v>
      </c>
      <c r="E2133" s="2" t="s">
        <v>801</v>
      </c>
      <c r="F2133" s="3">
        <v>4239027.47</v>
      </c>
    </row>
    <row r="2134" spans="1:6" ht="45">
      <c r="A2134" s="2" t="s">
        <v>86</v>
      </c>
      <c r="B2134" s="2" t="e">
        <f>VLOOKUP(Tabela1[[#This Row],[Nº]],Tabela13[#All],3,FALSE)</f>
        <v>#N/A</v>
      </c>
      <c r="C2134" s="2">
        <v>64</v>
      </c>
      <c r="D2134" s="2" t="s">
        <v>738</v>
      </c>
      <c r="E2134" s="2" t="s">
        <v>802</v>
      </c>
      <c r="F2134" s="3">
        <v>1194</v>
      </c>
    </row>
    <row r="2135" spans="1:6" ht="45">
      <c r="A2135" s="2" t="s">
        <v>86</v>
      </c>
      <c r="B2135" s="2" t="e">
        <f>VLOOKUP(Tabela1[[#This Row],[Nº]],Tabela13[#All],3,FALSE)</f>
        <v>#N/A</v>
      </c>
      <c r="C2135" s="2">
        <v>64</v>
      </c>
      <c r="D2135" s="2" t="s">
        <v>738</v>
      </c>
      <c r="E2135" s="2" t="s">
        <v>803</v>
      </c>
      <c r="F2135" s="3">
        <v>4105075.8</v>
      </c>
    </row>
    <row r="2136" spans="1:6" ht="45">
      <c r="A2136" s="2" t="s">
        <v>86</v>
      </c>
      <c r="B2136" s="2" t="e">
        <f>VLOOKUP(Tabela1[[#This Row],[Nº]],Tabela13[#All],3,FALSE)</f>
        <v>#N/A</v>
      </c>
      <c r="C2136" s="2">
        <v>64</v>
      </c>
      <c r="D2136" s="2" t="s">
        <v>738</v>
      </c>
      <c r="E2136" s="2" t="s">
        <v>804</v>
      </c>
      <c r="F2136" s="3">
        <v>860473.91</v>
      </c>
    </row>
    <row r="2137" spans="1:6" ht="45">
      <c r="A2137" s="2" t="s">
        <v>86</v>
      </c>
      <c r="B2137" s="2" t="e">
        <f>VLOOKUP(Tabela1[[#This Row],[Nº]],Tabela13[#All],3,FALSE)</f>
        <v>#N/A</v>
      </c>
      <c r="C2137" s="2">
        <v>64</v>
      </c>
      <c r="D2137" s="2" t="s">
        <v>738</v>
      </c>
      <c r="E2137" s="2" t="s">
        <v>805</v>
      </c>
      <c r="F2137" s="3">
        <v>2761970.11</v>
      </c>
    </row>
    <row r="2138" spans="1:6" ht="45">
      <c r="A2138" s="2" t="s">
        <v>86</v>
      </c>
      <c r="B2138" s="2" t="e">
        <f>VLOOKUP(Tabela1[[#This Row],[Nº]],Tabela13[#All],3,FALSE)</f>
        <v>#N/A</v>
      </c>
      <c r="C2138" s="2">
        <v>64</v>
      </c>
      <c r="D2138" s="2" t="s">
        <v>738</v>
      </c>
      <c r="E2138" s="2" t="s">
        <v>806</v>
      </c>
      <c r="F2138" s="3">
        <v>4346914.75</v>
      </c>
    </row>
    <row r="2139" spans="1:6" ht="45">
      <c r="A2139" s="2" t="s">
        <v>86</v>
      </c>
      <c r="B2139" s="2" t="e">
        <f>VLOOKUP(Tabela1[[#This Row],[Nº]],Tabela13[#All],3,FALSE)</f>
        <v>#N/A</v>
      </c>
      <c r="C2139" s="2">
        <v>64</v>
      </c>
      <c r="D2139" s="2" t="s">
        <v>738</v>
      </c>
      <c r="E2139" s="2" t="s">
        <v>807</v>
      </c>
      <c r="F2139" s="3">
        <v>3411956.54</v>
      </c>
    </row>
    <row r="2140" spans="1:6" ht="45">
      <c r="A2140" s="2" t="s">
        <v>86</v>
      </c>
      <c r="B2140" s="2" t="e">
        <f>VLOOKUP(Tabela1[[#This Row],[Nº]],Tabela13[#All],3,FALSE)</f>
        <v>#N/A</v>
      </c>
      <c r="C2140" s="2">
        <v>64</v>
      </c>
      <c r="D2140" s="2" t="s">
        <v>738</v>
      </c>
      <c r="E2140" s="2" t="s">
        <v>808</v>
      </c>
      <c r="F2140" s="3">
        <v>0</v>
      </c>
    </row>
    <row r="2141" spans="1:6" ht="45">
      <c r="A2141" s="2" t="s">
        <v>86</v>
      </c>
      <c r="B2141" s="2" t="e">
        <f>VLOOKUP(Tabela1[[#This Row],[Nº]],Tabela13[#All],3,FALSE)</f>
        <v>#N/A</v>
      </c>
      <c r="C2141" s="2">
        <v>64</v>
      </c>
      <c r="D2141" s="2" t="s">
        <v>738</v>
      </c>
      <c r="E2141" s="2" t="s">
        <v>809</v>
      </c>
      <c r="F2141" s="3">
        <v>1936592.81</v>
      </c>
    </row>
    <row r="2142" spans="1:6" ht="45">
      <c r="A2142" s="2" t="s">
        <v>86</v>
      </c>
      <c r="B2142" s="2" t="e">
        <f>VLOOKUP(Tabela1[[#This Row],[Nº]],Tabela13[#All],3,FALSE)</f>
        <v>#N/A</v>
      </c>
      <c r="C2142" s="2">
        <v>64</v>
      </c>
      <c r="D2142" s="2" t="s">
        <v>738</v>
      </c>
      <c r="E2142" s="2" t="s">
        <v>810</v>
      </c>
      <c r="F2142" s="3">
        <v>2848023.66</v>
      </c>
    </row>
    <row r="2143" spans="1:6" ht="45">
      <c r="A2143" s="2" t="s">
        <v>86</v>
      </c>
      <c r="B2143" s="2" t="e">
        <f>VLOOKUP(Tabela1[[#This Row],[Nº]],Tabela13[#All],3,FALSE)</f>
        <v>#N/A</v>
      </c>
      <c r="C2143" s="2">
        <v>64</v>
      </c>
      <c r="D2143" s="2" t="s">
        <v>738</v>
      </c>
      <c r="E2143" s="2" t="s">
        <v>811</v>
      </c>
      <c r="F2143" s="3">
        <v>2018459.06</v>
      </c>
    </row>
    <row r="2144" spans="1:6" ht="45">
      <c r="A2144" s="2" t="s">
        <v>86</v>
      </c>
      <c r="B2144" s="2" t="e">
        <f>VLOOKUP(Tabela1[[#This Row],[Nº]],Tabela13[#All],3,FALSE)</f>
        <v>#N/A</v>
      </c>
      <c r="C2144" s="2">
        <v>64</v>
      </c>
      <c r="D2144" s="2" t="s">
        <v>738</v>
      </c>
      <c r="E2144" s="2" t="s">
        <v>812</v>
      </c>
      <c r="F2144" s="3">
        <v>6444331.0800000001</v>
      </c>
    </row>
    <row r="2145" spans="1:6" ht="45">
      <c r="A2145" s="2" t="s">
        <v>86</v>
      </c>
      <c r="B2145" s="2" t="e">
        <f>VLOOKUP(Tabela1[[#This Row],[Nº]],Tabela13[#All],3,FALSE)</f>
        <v>#N/A</v>
      </c>
      <c r="C2145" s="2">
        <v>64</v>
      </c>
      <c r="D2145" s="2" t="s">
        <v>738</v>
      </c>
      <c r="E2145" s="2" t="s">
        <v>813</v>
      </c>
      <c r="F2145" s="3">
        <v>1498007.06</v>
      </c>
    </row>
    <row r="2146" spans="1:6" ht="45">
      <c r="A2146" s="2" t="s">
        <v>86</v>
      </c>
      <c r="B2146" s="2" t="e">
        <f>VLOOKUP(Tabela1[[#This Row],[Nº]],Tabela13[#All],3,FALSE)</f>
        <v>#N/A</v>
      </c>
      <c r="C2146" s="2">
        <v>64</v>
      </c>
      <c r="D2146" s="2" t="s">
        <v>738</v>
      </c>
      <c r="E2146" s="2" t="s">
        <v>814</v>
      </c>
      <c r="F2146" s="3">
        <v>3222613.23</v>
      </c>
    </row>
    <row r="2147" spans="1:6" ht="45">
      <c r="A2147" s="2" t="s">
        <v>86</v>
      </c>
      <c r="B2147" s="2" t="e">
        <f>VLOOKUP(Tabela1[[#This Row],[Nº]],Tabela13[#All],3,FALSE)</f>
        <v>#N/A</v>
      </c>
      <c r="C2147" s="2">
        <v>64</v>
      </c>
      <c r="D2147" s="2" t="s">
        <v>738</v>
      </c>
      <c r="E2147" s="2" t="s">
        <v>815</v>
      </c>
      <c r="F2147" s="3">
        <v>540040.59</v>
      </c>
    </row>
    <row r="2148" spans="1:6" ht="45">
      <c r="A2148" s="2" t="s">
        <v>86</v>
      </c>
      <c r="B2148" s="2" t="e">
        <f>VLOOKUP(Tabela1[[#This Row],[Nº]],Tabela13[#All],3,FALSE)</f>
        <v>#N/A</v>
      </c>
      <c r="C2148" s="2">
        <v>64</v>
      </c>
      <c r="D2148" s="2" t="s">
        <v>738</v>
      </c>
      <c r="E2148" s="2" t="s">
        <v>816</v>
      </c>
      <c r="F2148" s="3">
        <v>5167811</v>
      </c>
    </row>
    <row r="2149" spans="1:6" ht="45">
      <c r="A2149" s="2" t="s">
        <v>86</v>
      </c>
      <c r="B2149" s="2" t="e">
        <f>VLOOKUP(Tabela1[[#This Row],[Nº]],Tabela13[#All],3,FALSE)</f>
        <v>#N/A</v>
      </c>
      <c r="C2149" s="2">
        <v>64</v>
      </c>
      <c r="D2149" s="2" t="s">
        <v>738</v>
      </c>
      <c r="E2149" s="2" t="s">
        <v>817</v>
      </c>
      <c r="F2149" s="3">
        <v>1987934.48</v>
      </c>
    </row>
    <row r="2150" spans="1:6" ht="45">
      <c r="A2150" s="2" t="s">
        <v>86</v>
      </c>
      <c r="B2150" s="2" t="e">
        <f>VLOOKUP(Tabela1[[#This Row],[Nº]],Tabela13[#All],3,FALSE)</f>
        <v>#N/A</v>
      </c>
      <c r="C2150" s="2">
        <v>64</v>
      </c>
      <c r="D2150" s="2" t="s">
        <v>738</v>
      </c>
      <c r="E2150" s="2" t="s">
        <v>818</v>
      </c>
      <c r="F2150" s="3">
        <v>372790.92</v>
      </c>
    </row>
    <row r="2151" spans="1:6">
      <c r="A2151" s="2" t="s">
        <v>86</v>
      </c>
      <c r="B2151" s="2" t="e">
        <f>VLOOKUP(Tabela1[[#This Row],[Nº]],Tabela13[#All],3,FALSE)</f>
        <v>#N/A</v>
      </c>
      <c r="C2151" s="2">
        <v>65</v>
      </c>
      <c r="D2151" s="2" t="s">
        <v>819</v>
      </c>
      <c r="E2151" s="2" t="s">
        <v>820</v>
      </c>
      <c r="F2151" s="3">
        <v>899760</v>
      </c>
    </row>
    <row r="2152" spans="1:6">
      <c r="A2152" s="2" t="s">
        <v>86</v>
      </c>
      <c r="B2152" s="2" t="e">
        <f>VLOOKUP(Tabela1[[#This Row],[Nº]],Tabela13[#All],3,FALSE)</f>
        <v>#N/A</v>
      </c>
      <c r="C2152" s="2">
        <v>65</v>
      </c>
      <c r="D2152" s="2" t="s">
        <v>819</v>
      </c>
      <c r="E2152" s="2" t="s">
        <v>821</v>
      </c>
      <c r="F2152" s="3">
        <v>110711.76</v>
      </c>
    </row>
    <row r="2153" spans="1:6">
      <c r="A2153" s="2" t="s">
        <v>86</v>
      </c>
      <c r="B2153" s="2" t="e">
        <f>VLOOKUP(Tabela1[[#This Row],[Nº]],Tabela13[#All],3,FALSE)</f>
        <v>#N/A</v>
      </c>
      <c r="C2153" s="2">
        <v>65</v>
      </c>
      <c r="D2153" s="2" t="s">
        <v>819</v>
      </c>
      <c r="E2153" s="2" t="s">
        <v>821</v>
      </c>
      <c r="F2153" s="3">
        <v>110374.58</v>
      </c>
    </row>
    <row r="2154" spans="1:6">
      <c r="A2154" s="2" t="s">
        <v>86</v>
      </c>
      <c r="B2154" s="2" t="e">
        <f>VLOOKUP(Tabela1[[#This Row],[Nº]],Tabela13[#All],3,FALSE)</f>
        <v>#N/A</v>
      </c>
      <c r="C2154" s="2">
        <v>65</v>
      </c>
      <c r="D2154" s="2" t="s">
        <v>819</v>
      </c>
      <c r="E2154" s="2" t="s">
        <v>821</v>
      </c>
      <c r="F2154" s="3">
        <v>108549.18</v>
      </c>
    </row>
    <row r="2155" spans="1:6">
      <c r="A2155" s="2" t="s">
        <v>86</v>
      </c>
      <c r="B2155" s="2" t="e">
        <f>VLOOKUP(Tabela1[[#This Row],[Nº]],Tabela13[#All],3,FALSE)</f>
        <v>#N/A</v>
      </c>
      <c r="C2155" s="2">
        <v>65</v>
      </c>
      <c r="D2155" s="2" t="s">
        <v>819</v>
      </c>
      <c r="E2155" s="2" t="s">
        <v>821</v>
      </c>
      <c r="F2155" s="3">
        <v>119568.35</v>
      </c>
    </row>
    <row r="2156" spans="1:6">
      <c r="A2156" s="2" t="s">
        <v>86</v>
      </c>
      <c r="B2156" s="2" t="e">
        <f>VLOOKUP(Tabela1[[#This Row],[Nº]],Tabela13[#All],3,FALSE)</f>
        <v>#N/A</v>
      </c>
      <c r="C2156" s="2">
        <v>65</v>
      </c>
      <c r="D2156" s="2" t="s">
        <v>819</v>
      </c>
      <c r="E2156" s="2" t="s">
        <v>821</v>
      </c>
      <c r="F2156" s="3">
        <v>120383.42</v>
      </c>
    </row>
    <row r="2157" spans="1:6">
      <c r="A2157" s="2" t="s">
        <v>86</v>
      </c>
      <c r="B2157" s="2" t="e">
        <f>VLOOKUP(Tabela1[[#This Row],[Nº]],Tabela13[#All],3,FALSE)</f>
        <v>#N/A</v>
      </c>
      <c r="C2157" s="2">
        <v>65</v>
      </c>
      <c r="D2157" s="2" t="s">
        <v>819</v>
      </c>
      <c r="E2157" s="2" t="s">
        <v>821</v>
      </c>
      <c r="F2157" s="3">
        <v>121668.7</v>
      </c>
    </row>
    <row r="2158" spans="1:6">
      <c r="A2158" s="2" t="s">
        <v>86</v>
      </c>
      <c r="B2158" s="2" t="e">
        <f>VLOOKUP(Tabela1[[#This Row],[Nº]],Tabela13[#All],3,FALSE)</f>
        <v>#N/A</v>
      </c>
      <c r="C2158" s="2">
        <v>65</v>
      </c>
      <c r="D2158" s="2" t="s">
        <v>819</v>
      </c>
      <c r="E2158" s="2" t="s">
        <v>821</v>
      </c>
      <c r="F2158" s="3">
        <v>110787.3</v>
      </c>
    </row>
    <row r="2159" spans="1:6">
      <c r="A2159" s="2" t="s">
        <v>86</v>
      </c>
      <c r="B2159" s="2" t="e">
        <f>VLOOKUP(Tabela1[[#This Row],[Nº]],Tabela13[#All],3,FALSE)</f>
        <v>#N/A</v>
      </c>
      <c r="C2159" s="2">
        <v>65</v>
      </c>
      <c r="D2159" s="2" t="s">
        <v>819</v>
      </c>
      <c r="E2159" s="2" t="s">
        <v>821</v>
      </c>
      <c r="F2159" s="3">
        <v>110787.3</v>
      </c>
    </row>
    <row r="2160" spans="1:6">
      <c r="A2160" s="2" t="s">
        <v>86</v>
      </c>
      <c r="B2160" s="2" t="e">
        <f>VLOOKUP(Tabela1[[#This Row],[Nº]],Tabela13[#All],3,FALSE)</f>
        <v>#N/A</v>
      </c>
      <c r="C2160" s="2">
        <v>65</v>
      </c>
      <c r="D2160" s="2" t="s">
        <v>819</v>
      </c>
      <c r="E2160" s="2" t="s">
        <v>821</v>
      </c>
      <c r="F2160" s="3">
        <v>106087.88</v>
      </c>
    </row>
    <row r="2161" spans="1:6">
      <c r="A2161" s="2" t="s">
        <v>86</v>
      </c>
      <c r="B2161" s="2" t="e">
        <f>VLOOKUP(Tabela1[[#This Row],[Nº]],Tabela13[#All],3,FALSE)</f>
        <v>#N/A</v>
      </c>
      <c r="C2161" s="2">
        <v>65</v>
      </c>
      <c r="D2161" s="2" t="s">
        <v>819</v>
      </c>
      <c r="E2161" s="2" t="s">
        <v>821</v>
      </c>
      <c r="F2161" s="3">
        <v>116450.57</v>
      </c>
    </row>
    <row r="2162" spans="1:6">
      <c r="A2162" s="2" t="s">
        <v>86</v>
      </c>
      <c r="B2162" s="2" t="e">
        <f>VLOOKUP(Tabela1[[#This Row],[Nº]],Tabela13[#All],3,FALSE)</f>
        <v>#N/A</v>
      </c>
      <c r="C2162" s="2">
        <v>65</v>
      </c>
      <c r="D2162" s="2" t="s">
        <v>819</v>
      </c>
      <c r="E2162" s="2" t="s">
        <v>821</v>
      </c>
      <c r="F2162" s="3">
        <v>121499.36</v>
      </c>
    </row>
    <row r="2163" spans="1:6">
      <c r="A2163" s="2" t="s">
        <v>86</v>
      </c>
      <c r="B2163" s="2" t="e">
        <f>VLOOKUP(Tabela1[[#This Row],[Nº]],Tabela13[#All],3,FALSE)</f>
        <v>#N/A</v>
      </c>
      <c r="C2163" s="2">
        <v>65</v>
      </c>
      <c r="D2163" s="2" t="s">
        <v>819</v>
      </c>
      <c r="E2163" s="2" t="s">
        <v>821</v>
      </c>
      <c r="F2163" s="3">
        <v>108350.03</v>
      </c>
    </row>
    <row r="2164" spans="1:6">
      <c r="A2164" s="2" t="s">
        <v>86</v>
      </c>
      <c r="B2164" s="2" t="e">
        <f>VLOOKUP(Tabela1[[#This Row],[Nº]],Tabela13[#All],3,FALSE)</f>
        <v>#N/A</v>
      </c>
      <c r="C2164" s="2">
        <v>65</v>
      </c>
      <c r="D2164" s="2" t="s">
        <v>819</v>
      </c>
      <c r="E2164" s="2" t="s">
        <v>822</v>
      </c>
      <c r="F2164" s="3">
        <v>5963090.8700000001</v>
      </c>
    </row>
    <row r="2165" spans="1:6">
      <c r="A2165" s="2" t="s">
        <v>86</v>
      </c>
      <c r="B2165" s="2" t="e">
        <f>VLOOKUP(Tabela1[[#This Row],[Nº]],Tabela13[#All],3,FALSE)</f>
        <v>#N/A</v>
      </c>
      <c r="C2165" s="2">
        <v>65</v>
      </c>
      <c r="D2165" s="2" t="s">
        <v>819</v>
      </c>
      <c r="E2165" s="2" t="s">
        <v>823</v>
      </c>
      <c r="F2165" s="3">
        <v>80714.960000000006</v>
      </c>
    </row>
    <row r="2166" spans="1:6">
      <c r="A2166" s="2" t="s">
        <v>86</v>
      </c>
      <c r="B2166" s="2" t="e">
        <f>VLOOKUP(Tabela1[[#This Row],[Nº]],Tabela13[#All],3,FALSE)</f>
        <v>#N/A</v>
      </c>
      <c r="C2166" s="2">
        <v>65</v>
      </c>
      <c r="D2166" s="2" t="s">
        <v>819</v>
      </c>
      <c r="E2166" s="2" t="s">
        <v>823</v>
      </c>
      <c r="F2166" s="3">
        <v>77401.5</v>
      </c>
    </row>
    <row r="2167" spans="1:6">
      <c r="A2167" s="2" t="s">
        <v>86</v>
      </c>
      <c r="B2167" s="2" t="e">
        <f>VLOOKUP(Tabela1[[#This Row],[Nº]],Tabela13[#All],3,FALSE)</f>
        <v>#N/A</v>
      </c>
      <c r="C2167" s="2">
        <v>65</v>
      </c>
      <c r="D2167" s="2" t="s">
        <v>819</v>
      </c>
      <c r="E2167" s="2" t="s">
        <v>823</v>
      </c>
      <c r="F2167" s="3">
        <v>74252.34</v>
      </c>
    </row>
    <row r="2168" spans="1:6">
      <c r="A2168" s="2" t="s">
        <v>86</v>
      </c>
      <c r="B2168" s="2" t="e">
        <f>VLOOKUP(Tabela1[[#This Row],[Nº]],Tabela13[#All],3,FALSE)</f>
        <v>#N/A</v>
      </c>
      <c r="C2168" s="2">
        <v>65</v>
      </c>
      <c r="D2168" s="2" t="s">
        <v>819</v>
      </c>
      <c r="E2168" s="2" t="s">
        <v>823</v>
      </c>
      <c r="F2168" s="3">
        <v>80714.960000000006</v>
      </c>
    </row>
    <row r="2169" spans="1:6">
      <c r="A2169" s="2" t="s">
        <v>86</v>
      </c>
      <c r="B2169" s="2" t="e">
        <f>VLOOKUP(Tabela1[[#This Row],[Nº]],Tabela13[#All],3,FALSE)</f>
        <v>#N/A</v>
      </c>
      <c r="C2169" s="2">
        <v>65</v>
      </c>
      <c r="D2169" s="2" t="s">
        <v>819</v>
      </c>
      <c r="E2169" s="2" t="s">
        <v>823</v>
      </c>
      <c r="F2169" s="3">
        <v>69146.91</v>
      </c>
    </row>
    <row r="2170" spans="1:6">
      <c r="A2170" s="2" t="s">
        <v>86</v>
      </c>
      <c r="B2170" s="2" t="e">
        <f>VLOOKUP(Tabela1[[#This Row],[Nº]],Tabela13[#All],3,FALSE)</f>
        <v>#N/A</v>
      </c>
      <c r="C2170" s="2">
        <v>65</v>
      </c>
      <c r="D2170" s="2" t="s">
        <v>819</v>
      </c>
      <c r="E2170" s="2" t="s">
        <v>823</v>
      </c>
      <c r="F2170" s="3">
        <v>585359.48</v>
      </c>
    </row>
    <row r="2171" spans="1:6">
      <c r="A2171" s="2" t="s">
        <v>86</v>
      </c>
      <c r="B2171" s="2" t="e">
        <f>VLOOKUP(Tabela1[[#This Row],[Nº]],Tabela13[#All],3,FALSE)</f>
        <v>#N/A</v>
      </c>
      <c r="C2171" s="2">
        <v>65</v>
      </c>
      <c r="D2171" s="2" t="s">
        <v>819</v>
      </c>
      <c r="E2171" s="2" t="s">
        <v>823</v>
      </c>
      <c r="F2171" s="3">
        <v>400753.81</v>
      </c>
    </row>
    <row r="2172" spans="1:6">
      <c r="A2172" s="2" t="s">
        <v>86</v>
      </c>
      <c r="B2172" s="2" t="e">
        <f>VLOOKUP(Tabela1[[#This Row],[Nº]],Tabela13[#All],3,FALSE)</f>
        <v>#N/A</v>
      </c>
      <c r="C2172" s="2">
        <v>65</v>
      </c>
      <c r="D2172" s="2" t="s">
        <v>819</v>
      </c>
      <c r="E2172" s="2" t="s">
        <v>823</v>
      </c>
      <c r="F2172" s="3">
        <v>301558.67</v>
      </c>
    </row>
    <row r="2173" spans="1:6">
      <c r="A2173" s="2" t="s">
        <v>86</v>
      </c>
      <c r="B2173" s="2" t="e">
        <f>VLOOKUP(Tabela1[[#This Row],[Nº]],Tabela13[#All],3,FALSE)</f>
        <v>#N/A</v>
      </c>
      <c r="C2173" s="2">
        <v>65</v>
      </c>
      <c r="D2173" s="2" t="s">
        <v>819</v>
      </c>
      <c r="E2173" s="2" t="s">
        <v>823</v>
      </c>
      <c r="F2173" s="3">
        <v>590085.72</v>
      </c>
    </row>
    <row r="2174" spans="1:6">
      <c r="A2174" s="2" t="s">
        <v>86</v>
      </c>
      <c r="B2174" s="2" t="e">
        <f>VLOOKUP(Tabela1[[#This Row],[Nº]],Tabela13[#All],3,FALSE)</f>
        <v>#N/A</v>
      </c>
      <c r="C2174" s="2">
        <v>65</v>
      </c>
      <c r="D2174" s="2" t="s">
        <v>819</v>
      </c>
      <c r="E2174" s="2" t="s">
        <v>823</v>
      </c>
      <c r="F2174" s="3">
        <v>470319.69</v>
      </c>
    </row>
    <row r="2175" spans="1:6">
      <c r="A2175" s="2" t="s">
        <v>86</v>
      </c>
      <c r="B2175" s="2" t="e">
        <f>VLOOKUP(Tabela1[[#This Row],[Nº]],Tabela13[#All],3,FALSE)</f>
        <v>#N/A</v>
      </c>
      <c r="C2175" s="2">
        <v>65</v>
      </c>
      <c r="D2175" s="2" t="s">
        <v>819</v>
      </c>
      <c r="E2175" s="2" t="s">
        <v>823</v>
      </c>
      <c r="F2175" s="3">
        <v>389022.05</v>
      </c>
    </row>
    <row r="2176" spans="1:6">
      <c r="A2176" s="2" t="s">
        <v>86</v>
      </c>
      <c r="B2176" s="2" t="e">
        <f>VLOOKUP(Tabela1[[#This Row],[Nº]],Tabela13[#All],3,FALSE)</f>
        <v>#N/A</v>
      </c>
      <c r="C2176" s="2">
        <v>65</v>
      </c>
      <c r="D2176" s="2" t="s">
        <v>819</v>
      </c>
      <c r="E2176" s="2" t="s">
        <v>823</v>
      </c>
      <c r="F2176" s="3">
        <v>392946.19</v>
      </c>
    </row>
    <row r="2177" spans="1:6">
      <c r="A2177" s="2" t="s">
        <v>86</v>
      </c>
      <c r="B2177" s="2" t="e">
        <f>VLOOKUP(Tabela1[[#This Row],[Nº]],Tabela13[#All],3,FALSE)</f>
        <v>#N/A</v>
      </c>
      <c r="C2177" s="2">
        <v>65</v>
      </c>
      <c r="D2177" s="2" t="s">
        <v>819</v>
      </c>
      <c r="E2177" s="2" t="s">
        <v>823</v>
      </c>
      <c r="F2177" s="3">
        <v>262584.86</v>
      </c>
    </row>
    <row r="2178" spans="1:6">
      <c r="A2178" s="2" t="s">
        <v>86</v>
      </c>
      <c r="B2178" s="2" t="e">
        <f>VLOOKUP(Tabela1[[#This Row],[Nº]],Tabela13[#All],3,FALSE)</f>
        <v>#N/A</v>
      </c>
      <c r="C2178" s="2">
        <v>65</v>
      </c>
      <c r="D2178" s="2" t="s">
        <v>819</v>
      </c>
      <c r="E2178" s="2" t="s">
        <v>823</v>
      </c>
      <c r="F2178" s="3">
        <v>338491.41</v>
      </c>
    </row>
    <row r="2179" spans="1:6" ht="45">
      <c r="A2179" s="2" t="s">
        <v>86</v>
      </c>
      <c r="B2179" s="2" t="e">
        <f>VLOOKUP(Tabela1[[#This Row],[Nº]],Tabela13[#All],3,FALSE)</f>
        <v>#N/A</v>
      </c>
      <c r="C2179" s="2">
        <v>66</v>
      </c>
      <c r="D2179" s="2" t="s">
        <v>824</v>
      </c>
      <c r="E2179" s="2" t="s">
        <v>825</v>
      </c>
      <c r="F2179" s="3">
        <v>1655229.51</v>
      </c>
    </row>
    <row r="2180" spans="1:6" ht="45">
      <c r="A2180" s="2" t="s">
        <v>86</v>
      </c>
      <c r="B2180" s="2" t="e">
        <f>VLOOKUP(Tabela1[[#This Row],[Nº]],Tabela13[#All],3,FALSE)</f>
        <v>#N/A</v>
      </c>
      <c r="C2180" s="2">
        <v>66</v>
      </c>
      <c r="D2180" s="2" t="s">
        <v>824</v>
      </c>
      <c r="E2180" s="2" t="s">
        <v>826</v>
      </c>
      <c r="F2180" s="3">
        <v>5661060.0199999996</v>
      </c>
    </row>
    <row r="2181" spans="1:6" ht="45">
      <c r="A2181" s="2" t="s">
        <v>86</v>
      </c>
      <c r="B2181" s="2" t="e">
        <f>VLOOKUP(Tabela1[[#This Row],[Nº]],Tabela13[#All],3,FALSE)</f>
        <v>#N/A</v>
      </c>
      <c r="C2181" s="2">
        <v>66</v>
      </c>
      <c r="D2181" s="2" t="s">
        <v>824</v>
      </c>
      <c r="E2181" s="2" t="s">
        <v>826</v>
      </c>
      <c r="F2181" s="3">
        <v>300000</v>
      </c>
    </row>
    <row r="2182" spans="1:6" ht="30">
      <c r="A2182" s="2" t="s">
        <v>86</v>
      </c>
      <c r="B2182" s="2" t="e">
        <f>VLOOKUP(Tabela1[[#This Row],[Nº]],Tabela13[#All],3,FALSE)</f>
        <v>#N/A</v>
      </c>
      <c r="C2182" s="2">
        <v>69</v>
      </c>
      <c r="D2182" s="2" t="s">
        <v>827</v>
      </c>
      <c r="E2182" s="2" t="s">
        <v>739</v>
      </c>
      <c r="F2182" s="3">
        <v>1340076.67</v>
      </c>
    </row>
    <row r="2183" spans="1:6" ht="30">
      <c r="A2183" s="2" t="s">
        <v>86</v>
      </c>
      <c r="B2183" s="2" t="e">
        <f>VLOOKUP(Tabela1[[#This Row],[Nº]],Tabela13[#All],3,FALSE)</f>
        <v>#N/A</v>
      </c>
      <c r="C2183" s="2">
        <v>69</v>
      </c>
      <c r="D2183" s="2" t="s">
        <v>827</v>
      </c>
      <c r="E2183" s="2" t="s">
        <v>828</v>
      </c>
      <c r="F2183" s="3">
        <v>75688.210000000006</v>
      </c>
    </row>
    <row r="2184" spans="1:6" ht="30">
      <c r="A2184" s="2" t="s">
        <v>86</v>
      </c>
      <c r="B2184" s="2" t="e">
        <f>VLOOKUP(Tabela1[[#This Row],[Nº]],Tabela13[#All],3,FALSE)</f>
        <v>#N/A</v>
      </c>
      <c r="C2184" s="2">
        <v>69</v>
      </c>
      <c r="D2184" s="2" t="s">
        <v>827</v>
      </c>
      <c r="E2184" s="2" t="s">
        <v>829</v>
      </c>
      <c r="F2184" s="3">
        <v>3071240.04</v>
      </c>
    </row>
    <row r="2185" spans="1:6" ht="30">
      <c r="A2185" s="2" t="s">
        <v>86</v>
      </c>
      <c r="B2185" s="2" t="e">
        <f>VLOOKUP(Tabela1[[#This Row],[Nº]],Tabela13[#All],3,FALSE)</f>
        <v>#N/A</v>
      </c>
      <c r="C2185" s="2">
        <v>69</v>
      </c>
      <c r="D2185" s="2" t="s">
        <v>827</v>
      </c>
      <c r="E2185" s="2" t="s">
        <v>830</v>
      </c>
      <c r="F2185" s="3">
        <v>524868.86</v>
      </c>
    </row>
    <row r="2186" spans="1:6" ht="45">
      <c r="A2186" s="2" t="s">
        <v>86</v>
      </c>
      <c r="B2186" s="2" t="e">
        <f>VLOOKUP(Tabela1[[#This Row],[Nº]],Tabela13[#All],3,FALSE)</f>
        <v>#N/A</v>
      </c>
      <c r="C2186" s="2">
        <v>70</v>
      </c>
      <c r="D2186" s="2" t="s">
        <v>831</v>
      </c>
      <c r="E2186" s="2" t="s">
        <v>832</v>
      </c>
      <c r="F2186" s="3">
        <v>23625.5</v>
      </c>
    </row>
    <row r="2187" spans="1:6" ht="45">
      <c r="A2187" s="2" t="s">
        <v>86</v>
      </c>
      <c r="B2187" s="2" t="e">
        <f>VLOOKUP(Tabela1[[#This Row],[Nº]],Tabela13[#All],3,FALSE)</f>
        <v>#N/A</v>
      </c>
      <c r="C2187" s="2">
        <v>70</v>
      </c>
      <c r="D2187" s="2" t="s">
        <v>831</v>
      </c>
      <c r="E2187" s="2" t="s">
        <v>833</v>
      </c>
      <c r="F2187" s="3">
        <v>18185</v>
      </c>
    </row>
    <row r="2188" spans="1:6" ht="45">
      <c r="A2188" s="2" t="s">
        <v>86</v>
      </c>
      <c r="B2188" s="2" t="e">
        <f>VLOOKUP(Tabela1[[#This Row],[Nº]],Tabela13[#All],3,FALSE)</f>
        <v>#N/A</v>
      </c>
      <c r="C2188" s="2">
        <v>70</v>
      </c>
      <c r="D2188" s="2" t="s">
        <v>831</v>
      </c>
      <c r="E2188" s="2" t="s">
        <v>834</v>
      </c>
      <c r="F2188" s="3">
        <v>881233.61</v>
      </c>
    </row>
    <row r="2189" spans="1:6" ht="45">
      <c r="A2189" s="2" t="s">
        <v>86</v>
      </c>
      <c r="B2189" s="2" t="e">
        <f>VLOOKUP(Tabela1[[#This Row],[Nº]],Tabela13[#All],3,FALSE)</f>
        <v>#N/A</v>
      </c>
      <c r="C2189" s="2">
        <v>70</v>
      </c>
      <c r="D2189" s="2" t="s">
        <v>831</v>
      </c>
      <c r="E2189" s="2" t="s">
        <v>835</v>
      </c>
      <c r="F2189" s="3">
        <v>443042.07</v>
      </c>
    </row>
    <row r="2190" spans="1:6" ht="45">
      <c r="A2190" s="2" t="s">
        <v>86</v>
      </c>
      <c r="B2190" s="2" t="e">
        <f>VLOOKUP(Tabela1[[#This Row],[Nº]],Tabela13[#All],3,FALSE)</f>
        <v>#N/A</v>
      </c>
      <c r="C2190" s="2">
        <v>70</v>
      </c>
      <c r="D2190" s="2" t="s">
        <v>831</v>
      </c>
      <c r="E2190" s="2" t="s">
        <v>836</v>
      </c>
      <c r="F2190" s="3">
        <v>21571.23</v>
      </c>
    </row>
    <row r="2191" spans="1:6" ht="45">
      <c r="A2191" s="2" t="s">
        <v>86</v>
      </c>
      <c r="B2191" s="2" t="e">
        <f>VLOOKUP(Tabela1[[#This Row],[Nº]],Tabela13[#All],3,FALSE)</f>
        <v>#N/A</v>
      </c>
      <c r="C2191" s="2">
        <v>70</v>
      </c>
      <c r="D2191" s="2" t="s">
        <v>831</v>
      </c>
      <c r="E2191" s="2" t="s">
        <v>837</v>
      </c>
      <c r="F2191" s="3">
        <v>10239.48</v>
      </c>
    </row>
    <row r="2192" spans="1:6" ht="45">
      <c r="A2192" s="2" t="s">
        <v>86</v>
      </c>
      <c r="B2192" s="2" t="e">
        <f>VLOOKUP(Tabela1[[#This Row],[Nº]],Tabela13[#All],3,FALSE)</f>
        <v>#N/A</v>
      </c>
      <c r="C2192" s="2">
        <v>70</v>
      </c>
      <c r="D2192" s="2" t="s">
        <v>831</v>
      </c>
      <c r="E2192" s="2" t="s">
        <v>838</v>
      </c>
      <c r="F2192" s="3">
        <v>6411731.25</v>
      </c>
    </row>
    <row r="2193" spans="1:6" ht="45">
      <c r="A2193" s="2" t="s">
        <v>86</v>
      </c>
      <c r="B2193" s="2" t="e">
        <f>VLOOKUP(Tabela1[[#This Row],[Nº]],Tabela13[#All],3,FALSE)</f>
        <v>#N/A</v>
      </c>
      <c r="C2193" s="2">
        <v>70</v>
      </c>
      <c r="D2193" s="2" t="s">
        <v>831</v>
      </c>
      <c r="E2193" s="2" t="s">
        <v>839</v>
      </c>
      <c r="F2193" s="3">
        <v>214093.6</v>
      </c>
    </row>
    <row r="2194" spans="1:6" ht="45">
      <c r="A2194" s="2" t="s">
        <v>86</v>
      </c>
      <c r="B2194" s="2" t="e">
        <f>VLOOKUP(Tabela1[[#This Row],[Nº]],Tabela13[#All],3,FALSE)</f>
        <v>#N/A</v>
      </c>
      <c r="C2194" s="2">
        <v>70</v>
      </c>
      <c r="D2194" s="2" t="s">
        <v>831</v>
      </c>
      <c r="E2194" s="2" t="s">
        <v>840</v>
      </c>
      <c r="F2194" s="3">
        <v>250000</v>
      </c>
    </row>
    <row r="2195" spans="1:6" ht="45">
      <c r="A2195" s="2" t="s">
        <v>86</v>
      </c>
      <c r="B2195" s="2" t="e">
        <f>VLOOKUP(Tabela1[[#This Row],[Nº]],Tabela13[#All],3,FALSE)</f>
        <v>#N/A</v>
      </c>
      <c r="C2195" s="2">
        <v>70</v>
      </c>
      <c r="D2195" s="2" t="s">
        <v>831</v>
      </c>
      <c r="E2195" s="2" t="s">
        <v>841</v>
      </c>
      <c r="F2195" s="3">
        <v>6786666.2800000003</v>
      </c>
    </row>
    <row r="2196" spans="1:6" ht="45">
      <c r="A2196" s="2" t="s">
        <v>86</v>
      </c>
      <c r="B2196" s="2" t="e">
        <f>VLOOKUP(Tabela1[[#This Row],[Nº]],Tabela13[#All],3,FALSE)</f>
        <v>#N/A</v>
      </c>
      <c r="C2196" s="2">
        <v>70</v>
      </c>
      <c r="D2196" s="2" t="s">
        <v>831</v>
      </c>
      <c r="E2196" s="2" t="s">
        <v>842</v>
      </c>
      <c r="F2196" s="3">
        <v>6331264.4800000004</v>
      </c>
    </row>
    <row r="2197" spans="1:6" ht="45">
      <c r="A2197" s="2" t="s">
        <v>86</v>
      </c>
      <c r="B2197" s="2" t="e">
        <f>VLOOKUP(Tabela1[[#This Row],[Nº]],Tabela13[#All],3,FALSE)</f>
        <v>#N/A</v>
      </c>
      <c r="C2197" s="2">
        <v>70</v>
      </c>
      <c r="D2197" s="2" t="s">
        <v>831</v>
      </c>
      <c r="E2197" s="2" t="s">
        <v>843</v>
      </c>
      <c r="F2197" s="3">
        <v>3599409.4</v>
      </c>
    </row>
    <row r="2198" spans="1:6" ht="45">
      <c r="A2198" s="2" t="s">
        <v>86</v>
      </c>
      <c r="B2198" s="2" t="e">
        <f>VLOOKUP(Tabela1[[#This Row],[Nº]],Tabela13[#All],3,FALSE)</f>
        <v>#N/A</v>
      </c>
      <c r="C2198" s="2">
        <v>70</v>
      </c>
      <c r="D2198" s="2" t="s">
        <v>831</v>
      </c>
      <c r="E2198" s="2" t="s">
        <v>844</v>
      </c>
      <c r="F2198" s="3">
        <v>606652.43999999994</v>
      </c>
    </row>
    <row r="2199" spans="1:6" ht="30">
      <c r="A2199" s="2" t="s">
        <v>86</v>
      </c>
      <c r="B2199" s="2" t="e">
        <f>VLOOKUP(Tabela1[[#This Row],[Nº]],Tabela13[#All],3,FALSE)</f>
        <v>#N/A</v>
      </c>
      <c r="C2199" s="2">
        <v>71</v>
      </c>
      <c r="D2199" s="2" t="s">
        <v>845</v>
      </c>
      <c r="E2199" s="2" t="s">
        <v>846</v>
      </c>
      <c r="F2199" s="3">
        <v>888916.38</v>
      </c>
    </row>
    <row r="2200" spans="1:6" ht="30">
      <c r="A2200" s="2" t="s">
        <v>86</v>
      </c>
      <c r="B2200" s="2" t="e">
        <f>VLOOKUP(Tabela1[[#This Row],[Nº]],Tabela13[#All],3,FALSE)</f>
        <v>#N/A</v>
      </c>
      <c r="C2200" s="2">
        <v>71</v>
      </c>
      <c r="D2200" s="2" t="s">
        <v>845</v>
      </c>
      <c r="E2200" s="2" t="s">
        <v>847</v>
      </c>
      <c r="F2200" s="3">
        <v>3987792</v>
      </c>
    </row>
    <row r="2201" spans="1:6" ht="30">
      <c r="A2201" s="2" t="s">
        <v>86</v>
      </c>
      <c r="B2201" s="2" t="e">
        <f>VLOOKUP(Tabela1[[#This Row],[Nº]],Tabela13[#All],3,FALSE)</f>
        <v>#N/A</v>
      </c>
      <c r="C2201" s="2">
        <v>71</v>
      </c>
      <c r="D2201" s="2" t="s">
        <v>845</v>
      </c>
      <c r="E2201" s="2" t="s">
        <v>847</v>
      </c>
      <c r="F2201" s="3">
        <v>3991002.84</v>
      </c>
    </row>
    <row r="2202" spans="1:6" ht="30">
      <c r="A2202" s="2" t="s">
        <v>86</v>
      </c>
      <c r="B2202" s="2" t="e">
        <f>VLOOKUP(Tabela1[[#This Row],[Nº]],Tabela13[#All],3,FALSE)</f>
        <v>#N/A</v>
      </c>
      <c r="C2202" s="2">
        <v>71</v>
      </c>
      <c r="D2202" s="2" t="s">
        <v>845</v>
      </c>
      <c r="E2202" s="2" t="s">
        <v>847</v>
      </c>
      <c r="F2202" s="3">
        <v>3976390</v>
      </c>
    </row>
    <row r="2203" spans="1:6" ht="30">
      <c r="A2203" s="2" t="s">
        <v>100</v>
      </c>
      <c r="B2203" s="2" t="str">
        <f>VLOOKUP(Tabela1[[#This Row],[Nº]],Tabela13[#All],3,FALSE)</f>
        <v>SMIT</v>
      </c>
      <c r="C2203" s="2">
        <v>72</v>
      </c>
      <c r="D2203" s="2" t="s">
        <v>848</v>
      </c>
      <c r="E2203" s="2" t="s">
        <v>849</v>
      </c>
      <c r="F2203" s="3">
        <v>216535.96</v>
      </c>
    </row>
    <row r="2204" spans="1:6" ht="30">
      <c r="A2204" s="2" t="s">
        <v>100</v>
      </c>
      <c r="B2204" s="2" t="str">
        <f>VLOOKUP(Tabela1[[#This Row],[Nº]],Tabela13[#All],3,FALSE)</f>
        <v>SMIT</v>
      </c>
      <c r="C2204" s="2">
        <v>72</v>
      </c>
      <c r="D2204" s="2" t="s">
        <v>848</v>
      </c>
      <c r="E2204" s="2" t="s">
        <v>850</v>
      </c>
      <c r="F2204" s="3">
        <v>973840.87</v>
      </c>
    </row>
    <row r="2205" spans="1:6" ht="30">
      <c r="A2205" s="2" t="s">
        <v>100</v>
      </c>
      <c r="B2205" s="2" t="str">
        <f>VLOOKUP(Tabela1[[#This Row],[Nº]],Tabela13[#All],3,FALSE)</f>
        <v>SMIT</v>
      </c>
      <c r="C2205" s="2">
        <v>72</v>
      </c>
      <c r="D2205" s="2" t="s">
        <v>848</v>
      </c>
      <c r="E2205" s="2" t="s">
        <v>851</v>
      </c>
      <c r="F2205" s="3">
        <v>2437021.4</v>
      </c>
    </row>
    <row r="2206" spans="1:6" ht="30">
      <c r="A2206" s="2" t="s">
        <v>100</v>
      </c>
      <c r="B2206" s="2" t="str">
        <f>VLOOKUP(Tabela1[[#This Row],[Nº]],Tabela13[#All],3,FALSE)</f>
        <v>SMIT</v>
      </c>
      <c r="C2206" s="2">
        <v>72</v>
      </c>
      <c r="D2206" s="2" t="s">
        <v>848</v>
      </c>
      <c r="E2206" s="2" t="s">
        <v>852</v>
      </c>
      <c r="F2206" s="3">
        <v>1722378.91</v>
      </c>
    </row>
    <row r="2207" spans="1:6" ht="30">
      <c r="A2207" s="2" t="s">
        <v>100</v>
      </c>
      <c r="B2207" s="2" t="str">
        <f>VLOOKUP(Tabela1[[#This Row],[Nº]],Tabela13[#All],3,FALSE)</f>
        <v>SMIT</v>
      </c>
      <c r="C2207" s="2">
        <v>72</v>
      </c>
      <c r="D2207" s="2" t="s">
        <v>848</v>
      </c>
      <c r="E2207" s="2" t="s">
        <v>853</v>
      </c>
      <c r="F2207" s="3">
        <v>49263.76</v>
      </c>
    </row>
    <row r="2208" spans="1:6" ht="30">
      <c r="A2208" s="2" t="s">
        <v>100</v>
      </c>
      <c r="B2208" s="2" t="str">
        <f>VLOOKUP(Tabela1[[#This Row],[Nº]],Tabela13[#All],3,FALSE)</f>
        <v>SMIT</v>
      </c>
      <c r="C2208" s="2">
        <v>72</v>
      </c>
      <c r="D2208" s="2" t="s">
        <v>848</v>
      </c>
      <c r="E2208" s="2" t="s">
        <v>854</v>
      </c>
      <c r="F2208" s="3">
        <v>8556851.0999999996</v>
      </c>
    </row>
    <row r="2209" spans="1:6" ht="30">
      <c r="A2209" s="2" t="s">
        <v>100</v>
      </c>
      <c r="B2209" s="2" t="str">
        <f>VLOOKUP(Tabela1[[#This Row],[Nº]],Tabela13[#All],3,FALSE)</f>
        <v>SMIT</v>
      </c>
      <c r="C2209" s="2">
        <v>72</v>
      </c>
      <c r="D2209" s="2" t="s">
        <v>848</v>
      </c>
      <c r="E2209" s="2" t="s">
        <v>855</v>
      </c>
      <c r="F2209" s="3">
        <v>562667.9</v>
      </c>
    </row>
    <row r="2210" spans="1:6" ht="30">
      <c r="A2210" s="2" t="s">
        <v>100</v>
      </c>
      <c r="B2210" s="2" t="str">
        <f>VLOOKUP(Tabela1[[#This Row],[Nº]],Tabela13[#All],3,FALSE)</f>
        <v>SMIT</v>
      </c>
      <c r="C2210" s="2">
        <v>72</v>
      </c>
      <c r="D2210" s="2" t="s">
        <v>848</v>
      </c>
      <c r="E2210" s="2" t="s">
        <v>856</v>
      </c>
      <c r="F2210" s="3">
        <v>5385867.25</v>
      </c>
    </row>
    <row r="2211" spans="1:6" ht="30">
      <c r="A2211" s="2" t="s">
        <v>100</v>
      </c>
      <c r="B2211" s="2" t="str">
        <f>VLOOKUP(Tabela1[[#This Row],[Nº]],Tabela13[#All],3,FALSE)</f>
        <v>SMIT</v>
      </c>
      <c r="C2211" s="2">
        <v>72</v>
      </c>
      <c r="D2211" s="2" t="s">
        <v>848</v>
      </c>
      <c r="E2211" s="2" t="s">
        <v>857</v>
      </c>
      <c r="F2211" s="3">
        <v>11204788.9</v>
      </c>
    </row>
    <row r="2212" spans="1:6">
      <c r="A2212" s="2" t="s">
        <v>86</v>
      </c>
      <c r="B2212" s="2" t="e">
        <f>VLOOKUP(Tabela1[[#This Row],[Nº]],Tabela13[#All],3,FALSE)</f>
        <v>#N/A</v>
      </c>
      <c r="C2212" s="2">
        <v>74</v>
      </c>
      <c r="D2212" s="2" t="s">
        <v>858</v>
      </c>
      <c r="E2212" s="2" t="s">
        <v>859</v>
      </c>
      <c r="F2212" s="3">
        <v>26498.42</v>
      </c>
    </row>
    <row r="2213" spans="1:6">
      <c r="A2213" s="2" t="s">
        <v>86</v>
      </c>
      <c r="B2213" s="2" t="e">
        <f>VLOOKUP(Tabela1[[#This Row],[Nº]],Tabela13[#All],3,FALSE)</f>
        <v>#N/A</v>
      </c>
      <c r="C2213" s="2">
        <v>74</v>
      </c>
      <c r="D2213" s="2" t="s">
        <v>858</v>
      </c>
      <c r="E2213" s="2" t="s">
        <v>859</v>
      </c>
      <c r="F2213" s="3">
        <v>641.82000000000005</v>
      </c>
    </row>
    <row r="2214" spans="1:6">
      <c r="A2214" s="2" t="s">
        <v>86</v>
      </c>
      <c r="B2214" s="2" t="e">
        <f>VLOOKUP(Tabela1[[#This Row],[Nº]],Tabela13[#All],3,FALSE)</f>
        <v>#N/A</v>
      </c>
      <c r="C2214" s="2">
        <v>74</v>
      </c>
      <c r="D2214" s="2" t="s">
        <v>858</v>
      </c>
      <c r="E2214" s="2" t="s">
        <v>860</v>
      </c>
      <c r="F2214" s="3">
        <v>676874.97</v>
      </c>
    </row>
    <row r="2215" spans="1:6">
      <c r="A2215" s="2" t="s">
        <v>86</v>
      </c>
      <c r="B2215" s="2" t="e">
        <f>VLOOKUP(Tabela1[[#This Row],[Nº]],Tabela13[#All],3,FALSE)</f>
        <v>#N/A</v>
      </c>
      <c r="C2215" s="2">
        <v>74</v>
      </c>
      <c r="D2215" s="2" t="s">
        <v>858</v>
      </c>
      <c r="E2215" s="2" t="s">
        <v>860</v>
      </c>
      <c r="F2215" s="3">
        <v>966588</v>
      </c>
    </row>
    <row r="2216" spans="1:6">
      <c r="A2216" s="2" t="s">
        <v>86</v>
      </c>
      <c r="B2216" s="2" t="e">
        <f>VLOOKUP(Tabela1[[#This Row],[Nº]],Tabela13[#All],3,FALSE)</f>
        <v>#N/A</v>
      </c>
      <c r="C2216" s="2">
        <v>74</v>
      </c>
      <c r="D2216" s="2" t="s">
        <v>858</v>
      </c>
      <c r="E2216" s="2" t="s">
        <v>860</v>
      </c>
      <c r="F2216" s="3">
        <v>122592.17</v>
      </c>
    </row>
    <row r="2217" spans="1:6" ht="30">
      <c r="A2217" s="2" t="s">
        <v>86</v>
      </c>
      <c r="B2217" s="2" t="e">
        <f>VLOOKUP(Tabela1[[#This Row],[Nº]],Tabela13[#All],3,FALSE)</f>
        <v>#N/A</v>
      </c>
      <c r="C2217" s="2">
        <v>75</v>
      </c>
      <c r="D2217" s="2" t="s">
        <v>861</v>
      </c>
      <c r="E2217" s="2" t="s">
        <v>862</v>
      </c>
      <c r="F2217" s="3">
        <v>45350</v>
      </c>
    </row>
    <row r="2218" spans="1:6" ht="30">
      <c r="A2218" s="2" t="s">
        <v>86</v>
      </c>
      <c r="B2218" s="2" t="e">
        <f>VLOOKUP(Tabela1[[#This Row],[Nº]],Tabela13[#All],3,FALSE)</f>
        <v>#N/A</v>
      </c>
      <c r="C2218" s="2">
        <v>76</v>
      </c>
      <c r="D2218" s="2" t="s">
        <v>863</v>
      </c>
      <c r="E2218" s="2" t="s">
        <v>864</v>
      </c>
      <c r="F2218" s="3">
        <v>4486659.13</v>
      </c>
    </row>
    <row r="2219" spans="1:6" ht="30">
      <c r="A2219" s="2" t="s">
        <v>86</v>
      </c>
      <c r="B2219" s="2" t="e">
        <f>VLOOKUP(Tabela1[[#This Row],[Nº]],Tabela13[#All],3,FALSE)</f>
        <v>#N/A</v>
      </c>
      <c r="C2219" s="2">
        <v>76</v>
      </c>
      <c r="D2219" s="2" t="s">
        <v>863</v>
      </c>
      <c r="E2219" s="2" t="s">
        <v>864</v>
      </c>
      <c r="F2219" s="3">
        <v>455655.53</v>
      </c>
    </row>
    <row r="2220" spans="1:6" ht="30">
      <c r="A2220" s="2" t="s">
        <v>86</v>
      </c>
      <c r="B2220" s="2" t="e">
        <f>VLOOKUP(Tabela1[[#This Row],[Nº]],Tabela13[#All],3,FALSE)</f>
        <v>#N/A</v>
      </c>
      <c r="C2220" s="2">
        <v>76</v>
      </c>
      <c r="D2220" s="2" t="s">
        <v>863</v>
      </c>
      <c r="E2220" s="2" t="s">
        <v>864</v>
      </c>
      <c r="F2220" s="3">
        <v>15818963.4</v>
      </c>
    </row>
    <row r="2221" spans="1:6">
      <c r="A2221" s="2" t="s">
        <v>86</v>
      </c>
      <c r="B2221" s="2" t="e">
        <f>VLOOKUP(Tabela1[[#This Row],[Nº]],Tabela13[#All],3,FALSE)</f>
        <v>#N/A</v>
      </c>
      <c r="C2221" s="2">
        <v>77</v>
      </c>
      <c r="D2221" s="2" t="s">
        <v>865</v>
      </c>
      <c r="E2221" s="2" t="s">
        <v>866</v>
      </c>
      <c r="F2221" s="3">
        <v>960057</v>
      </c>
    </row>
    <row r="2222" spans="1:6">
      <c r="A2222" s="2" t="s">
        <v>86</v>
      </c>
      <c r="B2222" s="2" t="e">
        <f>VLOOKUP(Tabela1[[#This Row],[Nº]],Tabela13[#All],3,FALSE)</f>
        <v>#N/A</v>
      </c>
      <c r="C2222" s="2">
        <v>77</v>
      </c>
      <c r="D2222" s="2" t="s">
        <v>865</v>
      </c>
      <c r="E2222" s="2" t="s">
        <v>867</v>
      </c>
      <c r="F2222" s="3">
        <v>1498</v>
      </c>
    </row>
    <row r="2223" spans="1:6">
      <c r="A2223" s="2" t="s">
        <v>86</v>
      </c>
      <c r="B2223" s="2" t="e">
        <f>VLOOKUP(Tabela1[[#This Row],[Nº]],Tabela13[#All],3,FALSE)</f>
        <v>#N/A</v>
      </c>
      <c r="C2223" s="2">
        <v>77</v>
      </c>
      <c r="D2223" s="2" t="s">
        <v>865</v>
      </c>
      <c r="E2223" s="2" t="s">
        <v>868</v>
      </c>
      <c r="F2223" s="3">
        <v>348531.48</v>
      </c>
    </row>
    <row r="2224" spans="1:6">
      <c r="A2224" s="2" t="s">
        <v>86</v>
      </c>
      <c r="B2224" s="2" t="e">
        <f>VLOOKUP(Tabela1[[#This Row],[Nº]],Tabela13[#All],3,FALSE)</f>
        <v>#N/A</v>
      </c>
      <c r="C2224" s="2">
        <v>77</v>
      </c>
      <c r="D2224" s="2" t="s">
        <v>865</v>
      </c>
      <c r="E2224" s="2" t="s">
        <v>868</v>
      </c>
      <c r="F2224" s="3">
        <v>65833.72</v>
      </c>
    </row>
    <row r="2225" spans="1:6">
      <c r="A2225" s="2" t="s">
        <v>86</v>
      </c>
      <c r="B2225" s="2" t="e">
        <f>VLOOKUP(Tabela1[[#This Row],[Nº]],Tabela13[#All],3,FALSE)</f>
        <v>#N/A</v>
      </c>
      <c r="C2225" s="2">
        <v>77</v>
      </c>
      <c r="D2225" s="2" t="s">
        <v>865</v>
      </c>
      <c r="E2225" s="2" t="s">
        <v>868</v>
      </c>
      <c r="F2225" s="3">
        <v>4468.46</v>
      </c>
    </row>
    <row r="2226" spans="1:6">
      <c r="A2226" s="2" t="s">
        <v>86</v>
      </c>
      <c r="B2226" s="2" t="e">
        <f>VLOOKUP(Tabela1[[#This Row],[Nº]],Tabela13[#All],3,FALSE)</f>
        <v>#N/A</v>
      </c>
      <c r="C2226" s="2">
        <v>77</v>
      </c>
      <c r="D2226" s="2" t="s">
        <v>865</v>
      </c>
      <c r="E2226" s="2" t="s">
        <v>869</v>
      </c>
      <c r="F2226" s="3">
        <v>14341.09</v>
      </c>
    </row>
    <row r="2227" spans="1:6">
      <c r="A2227" s="2" t="s">
        <v>86</v>
      </c>
      <c r="B2227" s="2" t="e">
        <f>VLOOKUP(Tabela1[[#This Row],[Nº]],Tabela13[#All],3,FALSE)</f>
        <v>#N/A</v>
      </c>
      <c r="C2227" s="2">
        <v>77</v>
      </c>
      <c r="D2227" s="2" t="s">
        <v>865</v>
      </c>
      <c r="E2227" s="2" t="s">
        <v>870</v>
      </c>
      <c r="F2227" s="3">
        <v>5542.62</v>
      </c>
    </row>
    <row r="2228" spans="1:6">
      <c r="A2228" s="2" t="s">
        <v>86</v>
      </c>
      <c r="B2228" s="2" t="e">
        <f>VLOOKUP(Tabela1[[#This Row],[Nº]],Tabela13[#All],3,FALSE)</f>
        <v>#N/A</v>
      </c>
      <c r="C2228" s="2">
        <v>77</v>
      </c>
      <c r="D2228" s="2" t="s">
        <v>865</v>
      </c>
      <c r="E2228" s="2" t="s">
        <v>871</v>
      </c>
      <c r="F2228" s="3">
        <v>122527.5</v>
      </c>
    </row>
    <row r="2229" spans="1:6">
      <c r="A2229" s="2" t="s">
        <v>86</v>
      </c>
      <c r="B2229" s="2" t="e">
        <f>VLOOKUP(Tabela1[[#This Row],[Nº]],Tabela13[#All],3,FALSE)</f>
        <v>#N/A</v>
      </c>
      <c r="C2229" s="2">
        <v>77</v>
      </c>
      <c r="D2229" s="2" t="s">
        <v>865</v>
      </c>
      <c r="E2229" s="2" t="s">
        <v>871</v>
      </c>
      <c r="F2229" s="3">
        <v>36256.1</v>
      </c>
    </row>
    <row r="2230" spans="1:6">
      <c r="A2230" s="2" t="s">
        <v>86</v>
      </c>
      <c r="B2230" s="2" t="e">
        <f>VLOOKUP(Tabela1[[#This Row],[Nº]],Tabela13[#All],3,FALSE)</f>
        <v>#N/A</v>
      </c>
      <c r="C2230" s="2">
        <v>77</v>
      </c>
      <c r="D2230" s="2" t="s">
        <v>865</v>
      </c>
      <c r="E2230" s="2" t="s">
        <v>871</v>
      </c>
      <c r="F2230" s="3">
        <v>26498.63</v>
      </c>
    </row>
    <row r="2231" spans="1:6">
      <c r="A2231" s="2" t="s">
        <v>86</v>
      </c>
      <c r="B2231" s="2" t="e">
        <f>VLOOKUP(Tabela1[[#This Row],[Nº]],Tabela13[#All],3,FALSE)</f>
        <v>#N/A</v>
      </c>
      <c r="C2231" s="2">
        <v>77</v>
      </c>
      <c r="D2231" s="2" t="s">
        <v>865</v>
      </c>
      <c r="E2231" s="2" t="s">
        <v>871</v>
      </c>
      <c r="F2231" s="3">
        <v>10200</v>
      </c>
    </row>
    <row r="2232" spans="1:6">
      <c r="A2232" s="2" t="s">
        <v>86</v>
      </c>
      <c r="B2232" s="2" t="e">
        <f>VLOOKUP(Tabela1[[#This Row],[Nº]],Tabela13[#All],3,FALSE)</f>
        <v>#N/A</v>
      </c>
      <c r="C2232" s="2">
        <v>77</v>
      </c>
      <c r="D2232" s="2" t="s">
        <v>865</v>
      </c>
      <c r="E2232" s="2" t="s">
        <v>871</v>
      </c>
      <c r="F2232" s="3">
        <v>0</v>
      </c>
    </row>
    <row r="2233" spans="1:6">
      <c r="A2233" s="2" t="s">
        <v>86</v>
      </c>
      <c r="B2233" s="2" t="e">
        <f>VLOOKUP(Tabela1[[#This Row],[Nº]],Tabela13[#All],3,FALSE)</f>
        <v>#N/A</v>
      </c>
      <c r="C2233" s="2">
        <v>77</v>
      </c>
      <c r="D2233" s="2" t="s">
        <v>865</v>
      </c>
      <c r="E2233" s="2" t="s">
        <v>871</v>
      </c>
      <c r="F2233" s="3">
        <v>0</v>
      </c>
    </row>
    <row r="2234" spans="1:6">
      <c r="A2234" s="2" t="s">
        <v>86</v>
      </c>
      <c r="B2234" s="2" t="e">
        <f>VLOOKUP(Tabela1[[#This Row],[Nº]],Tabela13[#All],3,FALSE)</f>
        <v>#N/A</v>
      </c>
      <c r="C2234" s="2">
        <v>77</v>
      </c>
      <c r="D2234" s="2" t="s">
        <v>865</v>
      </c>
      <c r="E2234" s="2" t="s">
        <v>871</v>
      </c>
      <c r="F2234" s="3">
        <v>35699.85</v>
      </c>
    </row>
    <row r="2235" spans="1:6">
      <c r="A2235" s="2" t="s">
        <v>86</v>
      </c>
      <c r="B2235" s="2" t="e">
        <f>VLOOKUP(Tabela1[[#This Row],[Nº]],Tabela13[#All],3,FALSE)</f>
        <v>#N/A</v>
      </c>
      <c r="C2235" s="2">
        <v>77</v>
      </c>
      <c r="D2235" s="2" t="s">
        <v>865</v>
      </c>
      <c r="E2235" s="2" t="s">
        <v>871</v>
      </c>
      <c r="F2235" s="3">
        <v>0</v>
      </c>
    </row>
    <row r="2236" spans="1:6">
      <c r="A2236" s="2" t="s">
        <v>86</v>
      </c>
      <c r="B2236" s="2" t="e">
        <f>VLOOKUP(Tabela1[[#This Row],[Nº]],Tabela13[#All],3,FALSE)</f>
        <v>#N/A</v>
      </c>
      <c r="C2236" s="2">
        <v>77</v>
      </c>
      <c r="D2236" s="2" t="s">
        <v>865</v>
      </c>
      <c r="E2236" s="2" t="s">
        <v>871</v>
      </c>
      <c r="F2236" s="3">
        <v>345.24</v>
      </c>
    </row>
    <row r="2237" spans="1:6">
      <c r="A2237" s="2" t="s">
        <v>86</v>
      </c>
      <c r="B2237" s="2" t="e">
        <f>VLOOKUP(Tabela1[[#This Row],[Nº]],Tabela13[#All],3,FALSE)</f>
        <v>#N/A</v>
      </c>
      <c r="C2237" s="2">
        <v>77</v>
      </c>
      <c r="D2237" s="2" t="s">
        <v>865</v>
      </c>
      <c r="E2237" s="2" t="s">
        <v>871</v>
      </c>
      <c r="F2237" s="3">
        <v>2440</v>
      </c>
    </row>
    <row r="2238" spans="1:6">
      <c r="A2238" s="2" t="s">
        <v>86</v>
      </c>
      <c r="B2238" s="2" t="e">
        <f>VLOOKUP(Tabela1[[#This Row],[Nº]],Tabela13[#All],3,FALSE)</f>
        <v>#N/A</v>
      </c>
      <c r="C2238" s="2">
        <v>77</v>
      </c>
      <c r="D2238" s="2" t="s">
        <v>865</v>
      </c>
      <c r="E2238" s="2" t="s">
        <v>871</v>
      </c>
      <c r="F2238" s="3">
        <v>1949.9</v>
      </c>
    </row>
    <row r="2239" spans="1:6">
      <c r="A2239" s="2" t="s">
        <v>86</v>
      </c>
      <c r="B2239" s="2" t="e">
        <f>VLOOKUP(Tabela1[[#This Row],[Nº]],Tabela13[#All],3,FALSE)</f>
        <v>#N/A</v>
      </c>
      <c r="C2239" s="2">
        <v>77</v>
      </c>
      <c r="D2239" s="2" t="s">
        <v>865</v>
      </c>
      <c r="E2239" s="2" t="s">
        <v>871</v>
      </c>
      <c r="F2239" s="3">
        <v>626</v>
      </c>
    </row>
    <row r="2240" spans="1:6">
      <c r="A2240" s="2" t="s">
        <v>86</v>
      </c>
      <c r="B2240" s="2" t="e">
        <f>VLOOKUP(Tabela1[[#This Row],[Nº]],Tabela13[#All],3,FALSE)</f>
        <v>#N/A</v>
      </c>
      <c r="C2240" s="2">
        <v>77</v>
      </c>
      <c r="D2240" s="2" t="s">
        <v>865</v>
      </c>
      <c r="E2240" s="2" t="s">
        <v>871</v>
      </c>
      <c r="F2240" s="3">
        <v>2275.7800000000002</v>
      </c>
    </row>
    <row r="2241" spans="1:6">
      <c r="A2241" s="2" t="s">
        <v>86</v>
      </c>
      <c r="B2241" s="2" t="e">
        <f>VLOOKUP(Tabela1[[#This Row],[Nº]],Tabela13[#All],3,FALSE)</f>
        <v>#N/A</v>
      </c>
      <c r="C2241" s="2">
        <v>77</v>
      </c>
      <c r="D2241" s="2" t="s">
        <v>865</v>
      </c>
      <c r="E2241" s="2" t="s">
        <v>871</v>
      </c>
      <c r="F2241" s="3">
        <v>660</v>
      </c>
    </row>
    <row r="2242" spans="1:6">
      <c r="A2242" s="2" t="s">
        <v>86</v>
      </c>
      <c r="B2242" s="2" t="e">
        <f>VLOOKUP(Tabela1[[#This Row],[Nº]],Tabela13[#All],3,FALSE)</f>
        <v>#N/A</v>
      </c>
      <c r="C2242" s="2">
        <v>77</v>
      </c>
      <c r="D2242" s="2" t="s">
        <v>865</v>
      </c>
      <c r="E2242" s="2" t="s">
        <v>860</v>
      </c>
      <c r="F2242" s="3">
        <v>0</v>
      </c>
    </row>
    <row r="2243" spans="1:6">
      <c r="A2243" s="2" t="s">
        <v>86</v>
      </c>
      <c r="B2243" s="2" t="e">
        <f>VLOOKUP(Tabela1[[#This Row],[Nº]],Tabela13[#All],3,FALSE)</f>
        <v>#N/A</v>
      </c>
      <c r="C2243" s="2">
        <v>77</v>
      </c>
      <c r="D2243" s="2" t="s">
        <v>865</v>
      </c>
      <c r="E2243" s="2" t="s">
        <v>860</v>
      </c>
      <c r="F2243" s="3">
        <v>0</v>
      </c>
    </row>
    <row r="2244" spans="1:6">
      <c r="A2244" s="2" t="s">
        <v>100</v>
      </c>
      <c r="B2244" s="2" t="str">
        <f>VLOOKUP(Tabela1[[#This Row],[Nº]],Tabela13[#All],3,FALSE)</f>
        <v>SMS</v>
      </c>
      <c r="C2244" s="2">
        <v>78</v>
      </c>
      <c r="D2244" s="2" t="s">
        <v>872</v>
      </c>
      <c r="E2244" s="2" t="s">
        <v>108</v>
      </c>
      <c r="F2244" s="3">
        <v>4248983.2</v>
      </c>
    </row>
    <row r="2245" spans="1:6" ht="30">
      <c r="A2245" s="2" t="s">
        <v>100</v>
      </c>
      <c r="B2245" s="2" t="str">
        <f>VLOOKUP(Tabela1[[#This Row],[Nº]],Tabela13[#All],3,FALSE)</f>
        <v>SME</v>
      </c>
      <c r="C2245" s="2">
        <v>80</v>
      </c>
      <c r="D2245" s="2" t="s">
        <v>873</v>
      </c>
      <c r="E2245" s="2" t="s">
        <v>874</v>
      </c>
      <c r="F2245" s="3">
        <v>22025224.280000001</v>
      </c>
    </row>
    <row r="2246" spans="1:6" ht="30">
      <c r="A2246" s="2" t="s">
        <v>100</v>
      </c>
      <c r="B2246" s="2" t="str">
        <f>VLOOKUP(Tabela1[[#This Row],[Nº]],Tabela13[#All],3,FALSE)</f>
        <v>SME</v>
      </c>
      <c r="C2246" s="2">
        <v>80</v>
      </c>
      <c r="D2246" s="2" t="s">
        <v>873</v>
      </c>
      <c r="E2246" s="2" t="s">
        <v>875</v>
      </c>
      <c r="F2246" s="3">
        <v>33553108.460000001</v>
      </c>
    </row>
    <row r="2247" spans="1:6" ht="30">
      <c r="A2247" s="2" t="s">
        <v>100</v>
      </c>
      <c r="B2247" s="2" t="str">
        <f>VLOOKUP(Tabela1[[#This Row],[Nº]],Tabela13[#All],3,FALSE)</f>
        <v>SME</v>
      </c>
      <c r="C2247" s="2">
        <v>80</v>
      </c>
      <c r="D2247" s="2" t="s">
        <v>873</v>
      </c>
      <c r="E2247" s="2" t="s">
        <v>876</v>
      </c>
      <c r="F2247" s="3">
        <v>1146641.5</v>
      </c>
    </row>
    <row r="2248" spans="1:6" ht="30">
      <c r="A2248" s="2" t="s">
        <v>100</v>
      </c>
      <c r="B2248" s="2" t="str">
        <f>VLOOKUP(Tabela1[[#This Row],[Nº]],Tabela13[#All],3,FALSE)</f>
        <v>SME</v>
      </c>
      <c r="C2248" s="2">
        <v>80</v>
      </c>
      <c r="D2248" s="2" t="s">
        <v>873</v>
      </c>
      <c r="E2248" s="2" t="s">
        <v>877</v>
      </c>
      <c r="F2248" s="3">
        <v>7031825.2699999996</v>
      </c>
    </row>
    <row r="2249" spans="1:6">
      <c r="A2249" s="2" t="s">
        <v>100</v>
      </c>
      <c r="B2249" s="2" t="str">
        <f>VLOOKUP(Tabela1[[#This Row],[Nº]],Tabela13[#All],3,FALSE)</f>
        <v>SME</v>
      </c>
      <c r="C2249" s="2">
        <v>81</v>
      </c>
      <c r="D2249" s="2" t="s">
        <v>878</v>
      </c>
      <c r="E2249" s="2" t="s">
        <v>879</v>
      </c>
      <c r="F2249" s="3">
        <v>4594366.2</v>
      </c>
    </row>
    <row r="2250" spans="1:6" ht="45">
      <c r="A2250" s="2" t="s">
        <v>86</v>
      </c>
      <c r="B2250" s="2" t="e">
        <f>VLOOKUP(Tabela1[[#This Row],[Nº]],Tabela13[#All],3,FALSE)</f>
        <v>#N/A</v>
      </c>
      <c r="C2250" s="2">
        <v>83</v>
      </c>
      <c r="D2250" s="2" t="s">
        <v>880</v>
      </c>
      <c r="E2250" s="2" t="s">
        <v>881</v>
      </c>
      <c r="F2250" s="3">
        <v>15617146.439999999</v>
      </c>
    </row>
    <row r="2251" spans="1:6" ht="30">
      <c r="A2251" s="2" t="s">
        <v>100</v>
      </c>
      <c r="B2251" s="2" t="str">
        <f>VLOOKUP(Tabela1[[#This Row],[Nº]],Tabela13[#All],3,FALSE)</f>
        <v>SMC</v>
      </c>
      <c r="C2251" s="2">
        <v>84</v>
      </c>
      <c r="D2251" s="2" t="s">
        <v>882</v>
      </c>
      <c r="E2251" s="2" t="s">
        <v>883</v>
      </c>
      <c r="F2251" s="3">
        <v>384298.98</v>
      </c>
    </row>
    <row r="2252" spans="1:6" ht="30">
      <c r="A2252" s="2" t="s">
        <v>100</v>
      </c>
      <c r="B2252" s="2" t="str">
        <f>VLOOKUP(Tabela1[[#This Row],[Nº]],Tabela13[#All],3,FALSE)</f>
        <v>SMC</v>
      </c>
      <c r="C2252" s="2">
        <v>84</v>
      </c>
      <c r="D2252" s="2" t="s">
        <v>882</v>
      </c>
      <c r="E2252" s="2" t="s">
        <v>884</v>
      </c>
      <c r="F2252" s="3">
        <v>320487.7</v>
      </c>
    </row>
    <row r="2253" spans="1:6" ht="30">
      <c r="A2253" s="2" t="s">
        <v>100</v>
      </c>
      <c r="B2253" s="2" t="str">
        <f>VLOOKUP(Tabela1[[#This Row],[Nº]],Tabela13[#All],3,FALSE)</f>
        <v>SMC</v>
      </c>
      <c r="C2253" s="2">
        <v>84</v>
      </c>
      <c r="D2253" s="2" t="s">
        <v>882</v>
      </c>
      <c r="E2253" s="2" t="s">
        <v>884</v>
      </c>
      <c r="F2253" s="3">
        <v>8488.5499999999993</v>
      </c>
    </row>
    <row r="2254" spans="1:6" ht="30">
      <c r="A2254" s="2" t="s">
        <v>100</v>
      </c>
      <c r="B2254" s="2" t="str">
        <f>VLOOKUP(Tabela1[[#This Row],[Nº]],Tabela13[#All],3,FALSE)</f>
        <v>SMC</v>
      </c>
      <c r="C2254" s="2">
        <v>84</v>
      </c>
      <c r="D2254" s="2" t="s">
        <v>882</v>
      </c>
      <c r="E2254" s="2" t="s">
        <v>884</v>
      </c>
      <c r="F2254" s="3">
        <v>12009053.75</v>
      </c>
    </row>
    <row r="2255" spans="1:6" ht="30">
      <c r="A2255" s="2" t="s">
        <v>100</v>
      </c>
      <c r="B2255" s="2" t="str">
        <f>VLOOKUP(Tabela1[[#This Row],[Nº]],Tabela13[#All],3,FALSE)</f>
        <v>SMC</v>
      </c>
      <c r="C2255" s="2">
        <v>84</v>
      </c>
      <c r="D2255" s="2" t="s">
        <v>882</v>
      </c>
      <c r="E2255" s="2" t="s">
        <v>884</v>
      </c>
      <c r="F2255" s="3">
        <v>2338.54</v>
      </c>
    </row>
    <row r="2256" spans="1:6" ht="30">
      <c r="A2256" s="2" t="s">
        <v>100</v>
      </c>
      <c r="B2256" s="2" t="str">
        <f>VLOOKUP(Tabela1[[#This Row],[Nº]],Tabela13[#All],3,FALSE)</f>
        <v>SMC</v>
      </c>
      <c r="C2256" s="2">
        <v>84</v>
      </c>
      <c r="D2256" s="2" t="s">
        <v>882</v>
      </c>
      <c r="E2256" s="2" t="s">
        <v>884</v>
      </c>
      <c r="F2256" s="3">
        <v>0</v>
      </c>
    </row>
    <row r="2257" spans="1:6" ht="30">
      <c r="A2257" s="2" t="s">
        <v>100</v>
      </c>
      <c r="B2257" s="2" t="str">
        <f>VLOOKUP(Tabela1[[#This Row],[Nº]],Tabela13[#All],3,FALSE)</f>
        <v>SMC</v>
      </c>
      <c r="C2257" s="2">
        <v>84</v>
      </c>
      <c r="D2257" s="2" t="s">
        <v>882</v>
      </c>
      <c r="E2257" s="2" t="s">
        <v>884</v>
      </c>
      <c r="F2257" s="3">
        <v>70984.34</v>
      </c>
    </row>
    <row r="2258" spans="1:6" ht="30">
      <c r="A2258" s="2" t="s">
        <v>100</v>
      </c>
      <c r="B2258" s="2" t="str">
        <f>VLOOKUP(Tabela1[[#This Row],[Nº]],Tabela13[#All],3,FALSE)</f>
        <v>SMC</v>
      </c>
      <c r="C2258" s="2">
        <v>84</v>
      </c>
      <c r="D2258" s="2" t="s">
        <v>882</v>
      </c>
      <c r="E2258" s="2" t="s">
        <v>884</v>
      </c>
      <c r="F2258" s="3">
        <v>60949.94</v>
      </c>
    </row>
    <row r="2259" spans="1:6" ht="30">
      <c r="A2259" s="2" t="s">
        <v>100</v>
      </c>
      <c r="B2259" s="2" t="str">
        <f>VLOOKUP(Tabela1[[#This Row],[Nº]],Tabela13[#All],3,FALSE)</f>
        <v>SMC</v>
      </c>
      <c r="C2259" s="2">
        <v>84</v>
      </c>
      <c r="D2259" s="2" t="s">
        <v>882</v>
      </c>
      <c r="E2259" s="2" t="s">
        <v>884</v>
      </c>
      <c r="F2259" s="3">
        <v>1076.4000000000001</v>
      </c>
    </row>
    <row r="2260" spans="1:6" ht="30">
      <c r="A2260" s="2" t="s">
        <v>100</v>
      </c>
      <c r="B2260" s="2" t="str">
        <f>VLOOKUP(Tabela1[[#This Row],[Nº]],Tabela13[#All],3,FALSE)</f>
        <v>SMC</v>
      </c>
      <c r="C2260" s="2">
        <v>84</v>
      </c>
      <c r="D2260" s="2" t="s">
        <v>882</v>
      </c>
      <c r="E2260" s="2" t="s">
        <v>884</v>
      </c>
      <c r="F2260" s="3">
        <v>85288.2</v>
      </c>
    </row>
    <row r="2261" spans="1:6" ht="30">
      <c r="A2261" s="2" t="s">
        <v>100</v>
      </c>
      <c r="B2261" s="2" t="str">
        <f>VLOOKUP(Tabela1[[#This Row],[Nº]],Tabela13[#All],3,FALSE)</f>
        <v>SMC</v>
      </c>
      <c r="C2261" s="2">
        <v>84</v>
      </c>
      <c r="D2261" s="2" t="s">
        <v>882</v>
      </c>
      <c r="E2261" s="2" t="s">
        <v>884</v>
      </c>
      <c r="F2261" s="3">
        <v>2253.48</v>
      </c>
    </row>
    <row r="2262" spans="1:6" ht="30">
      <c r="A2262" s="2" t="s">
        <v>100</v>
      </c>
      <c r="B2262" s="2" t="str">
        <f>VLOOKUP(Tabela1[[#This Row],[Nº]],Tabela13[#All],3,FALSE)</f>
        <v>SMC</v>
      </c>
      <c r="C2262" s="2">
        <v>84</v>
      </c>
      <c r="D2262" s="2" t="s">
        <v>882</v>
      </c>
      <c r="E2262" s="2" t="s">
        <v>884</v>
      </c>
      <c r="F2262" s="3">
        <v>1163408</v>
      </c>
    </row>
    <row r="2263" spans="1:6" ht="30">
      <c r="A2263" s="2" t="s">
        <v>86</v>
      </c>
      <c r="B2263" s="2" t="e">
        <f>VLOOKUP(Tabela1[[#This Row],[Nº]],Tabela13[#All],3,FALSE)</f>
        <v>#N/A</v>
      </c>
      <c r="C2263" s="2">
        <v>86</v>
      </c>
      <c r="D2263" s="2" t="s">
        <v>885</v>
      </c>
      <c r="E2263" s="2" t="s">
        <v>886</v>
      </c>
      <c r="F2263" s="3">
        <v>442910.65</v>
      </c>
    </row>
    <row r="2264" spans="1:6" ht="30">
      <c r="A2264" s="2" t="s">
        <v>86</v>
      </c>
      <c r="B2264" s="2" t="e">
        <f>VLOOKUP(Tabela1[[#This Row],[Nº]],Tabela13[#All],3,FALSE)</f>
        <v>#N/A</v>
      </c>
      <c r="C2264" s="2">
        <v>86</v>
      </c>
      <c r="D2264" s="2" t="s">
        <v>885</v>
      </c>
      <c r="E2264" s="2" t="s">
        <v>886</v>
      </c>
      <c r="F2264" s="3">
        <v>50506.400000000001</v>
      </c>
    </row>
  </sheetData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BA3D-13B4-4113-8F8B-E746CFF6C92C}">
  <sheetPr filterMode="1"/>
  <dimension ref="A1:AW540"/>
  <sheetViews>
    <sheetView topLeftCell="AI266" workbookViewId="0">
      <selection activeCell="AL267" sqref="AL267"/>
    </sheetView>
  </sheetViews>
  <sheetFormatPr defaultRowHeight="15"/>
  <cols>
    <col min="1" max="1" width="13.42578125" bestFit="1" customWidth="1"/>
    <col min="2" max="2" width="15.7109375" customWidth="1"/>
    <col min="3" max="3" width="30.7109375" bestFit="1" customWidth="1"/>
    <col min="4" max="4" width="50" customWidth="1"/>
    <col min="5" max="5" width="17.7109375" bestFit="1" customWidth="1"/>
    <col min="6" max="6" width="30.7109375" customWidth="1"/>
    <col min="7" max="7" width="23.140625" bestFit="1" customWidth="1"/>
    <col min="8" max="8" width="28.85546875" bestFit="1" customWidth="1"/>
    <col min="9" max="9" width="30.7109375" customWidth="1"/>
    <col min="10" max="10" width="30.7109375" bestFit="1" customWidth="1"/>
    <col min="11" max="11" width="30.28515625" bestFit="1" customWidth="1"/>
    <col min="12" max="12" width="30.7109375" customWidth="1"/>
    <col min="13" max="13" width="29.5703125" bestFit="1" customWidth="1"/>
    <col min="14" max="15" width="30.7109375" customWidth="1"/>
    <col min="16" max="16" width="30.7109375" bestFit="1" customWidth="1"/>
    <col min="17" max="17" width="23.5703125" customWidth="1"/>
    <col min="18" max="18" width="28.85546875" bestFit="1" customWidth="1"/>
    <col min="19" max="19" width="24" bestFit="1" customWidth="1"/>
    <col min="20" max="20" width="25.5703125" bestFit="1" customWidth="1"/>
    <col min="21" max="21" width="30.7109375" bestFit="1" customWidth="1"/>
    <col min="22" max="22" width="20.5703125" bestFit="1" customWidth="1"/>
    <col min="23" max="23" width="26.85546875" bestFit="1" customWidth="1"/>
    <col min="24" max="24" width="22.28515625" bestFit="1" customWidth="1"/>
    <col min="25" max="25" width="26.7109375" bestFit="1" customWidth="1"/>
    <col min="26" max="26" width="21.85546875" bestFit="1" customWidth="1"/>
    <col min="27" max="27" width="30.7109375" bestFit="1" customWidth="1"/>
    <col min="28" max="28" width="24.85546875" bestFit="1" customWidth="1"/>
    <col min="29" max="30" width="30.7109375" bestFit="1" customWidth="1"/>
    <col min="31" max="31" width="28" bestFit="1" customWidth="1"/>
    <col min="32" max="32" width="26.5703125" bestFit="1" customWidth="1"/>
    <col min="33" max="33" width="30.7109375" bestFit="1" customWidth="1"/>
    <col min="34" max="34" width="27.140625" bestFit="1" customWidth="1"/>
    <col min="35" max="35" width="18.28515625" bestFit="1" customWidth="1"/>
    <col min="36" max="36" width="30.7109375" bestFit="1" customWidth="1"/>
    <col min="37" max="37" width="27.42578125" bestFit="1" customWidth="1"/>
    <col min="38" max="38" width="28.28515625" bestFit="1" customWidth="1"/>
    <col min="39" max="39" width="26.85546875" bestFit="1" customWidth="1"/>
    <col min="40" max="40" width="27" customWidth="1"/>
    <col min="41" max="41" width="27.28515625" bestFit="1" customWidth="1"/>
    <col min="42" max="42" width="24.85546875" customWidth="1"/>
    <col min="43" max="43" width="30.7109375" bestFit="1" customWidth="1"/>
    <col min="44" max="44" width="24.7109375" bestFit="1" customWidth="1"/>
    <col min="45" max="45" width="15.5703125" bestFit="1" customWidth="1"/>
    <col min="46" max="46" width="15.5703125" customWidth="1"/>
    <col min="47" max="52" width="12.5703125" bestFit="1" customWidth="1"/>
    <col min="53" max="53" width="11.42578125" bestFit="1" customWidth="1"/>
    <col min="54" max="54" width="10.42578125" bestFit="1" customWidth="1"/>
    <col min="55" max="57" width="12.5703125" bestFit="1" customWidth="1"/>
    <col min="58" max="58" width="11.42578125" bestFit="1" customWidth="1"/>
    <col min="59" max="59" width="3.28515625" bestFit="1" customWidth="1"/>
    <col min="60" max="60" width="11.42578125" bestFit="1" customWidth="1"/>
    <col min="61" max="61" width="6.5703125" bestFit="1" customWidth="1"/>
    <col min="62" max="62" width="9.28515625" bestFit="1" customWidth="1"/>
    <col min="63" max="66" width="12.5703125" bestFit="1" customWidth="1"/>
    <col min="67" max="67" width="10.42578125" bestFit="1" customWidth="1"/>
    <col min="68" max="69" width="12.5703125" bestFit="1" customWidth="1"/>
  </cols>
  <sheetData>
    <row r="1" spans="1:44">
      <c r="E1">
        <v>39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</row>
    <row r="2" spans="1:44">
      <c r="A2" t="s">
        <v>887</v>
      </c>
      <c r="B2" t="s">
        <v>888</v>
      </c>
      <c r="C2" t="s">
        <v>889</v>
      </c>
      <c r="D2" t="s">
        <v>890</v>
      </c>
      <c r="E2" t="s">
        <v>891</v>
      </c>
      <c r="F2" t="s">
        <v>892</v>
      </c>
      <c r="G2" t="s">
        <v>893</v>
      </c>
      <c r="H2" t="s">
        <v>894</v>
      </c>
      <c r="I2" t="s">
        <v>895</v>
      </c>
      <c r="J2" t="s">
        <v>896</v>
      </c>
      <c r="K2" t="s">
        <v>897</v>
      </c>
      <c r="L2" t="s">
        <v>898</v>
      </c>
      <c r="M2" t="s">
        <v>899</v>
      </c>
      <c r="N2" t="s">
        <v>900</v>
      </c>
      <c r="O2" t="s">
        <v>901</v>
      </c>
      <c r="P2" t="s">
        <v>902</v>
      </c>
      <c r="Q2" t="s">
        <v>903</v>
      </c>
      <c r="R2" t="s">
        <v>904</v>
      </c>
      <c r="S2" t="s">
        <v>905</v>
      </c>
      <c r="T2" t="s">
        <v>906</v>
      </c>
      <c r="U2" t="s">
        <v>907</v>
      </c>
      <c r="V2" t="s">
        <v>908</v>
      </c>
      <c r="W2" t="s">
        <v>909</v>
      </c>
      <c r="X2" t="s">
        <v>910</v>
      </c>
      <c r="Y2" t="s">
        <v>911</v>
      </c>
      <c r="Z2" t="s">
        <v>912</v>
      </c>
      <c r="AA2" t="s">
        <v>913</v>
      </c>
      <c r="AB2" t="s">
        <v>914</v>
      </c>
      <c r="AC2" t="s">
        <v>915</v>
      </c>
      <c r="AD2" t="s">
        <v>916</v>
      </c>
      <c r="AE2" t="s">
        <v>917</v>
      </c>
      <c r="AF2" t="s">
        <v>918</v>
      </c>
      <c r="AG2" t="s">
        <v>919</v>
      </c>
      <c r="AH2" t="s">
        <v>920</v>
      </c>
      <c r="AI2" t="s">
        <v>921</v>
      </c>
      <c r="AJ2" t="s">
        <v>922</v>
      </c>
      <c r="AK2" t="s">
        <v>923</v>
      </c>
      <c r="AL2" t="s">
        <v>924</v>
      </c>
      <c r="AM2" t="s">
        <v>925</v>
      </c>
      <c r="AN2" t="s">
        <v>926</v>
      </c>
      <c r="AO2" t="s">
        <v>927</v>
      </c>
      <c r="AP2" t="s">
        <v>928</v>
      </c>
      <c r="AQ2" t="s">
        <v>929</v>
      </c>
      <c r="AR2" t="s">
        <v>930</v>
      </c>
    </row>
    <row r="3" spans="1:44">
      <c r="A3" t="s">
        <v>7</v>
      </c>
      <c r="B3">
        <v>3</v>
      </c>
      <c r="C3" t="s">
        <v>6</v>
      </c>
      <c r="D3" t="s">
        <v>102</v>
      </c>
      <c r="E3" s="4">
        <v>7110692.3700000001</v>
      </c>
      <c r="F3" s="4">
        <v>946710.87</v>
      </c>
      <c r="G3" s="4">
        <v>0</v>
      </c>
      <c r="H3" s="4">
        <v>0</v>
      </c>
      <c r="I3" s="4">
        <v>197500.25</v>
      </c>
      <c r="J3" s="4">
        <v>0</v>
      </c>
      <c r="K3" s="4">
        <v>0</v>
      </c>
      <c r="L3" s="4">
        <v>0</v>
      </c>
      <c r="M3" s="4">
        <v>0</v>
      </c>
      <c r="N3" s="4">
        <v>557024.91999999993</v>
      </c>
      <c r="O3" s="4">
        <v>0</v>
      </c>
      <c r="P3" s="4">
        <v>392676.74</v>
      </c>
      <c r="Q3" s="4">
        <v>549882.67000000004</v>
      </c>
      <c r="R3" s="4">
        <v>0</v>
      </c>
      <c r="S3" s="4">
        <v>0</v>
      </c>
      <c r="T3" s="4">
        <v>0</v>
      </c>
      <c r="U3" s="4">
        <v>260000</v>
      </c>
      <c r="V3" s="4">
        <v>46029.09</v>
      </c>
      <c r="W3" s="4">
        <v>0</v>
      </c>
      <c r="X3" s="4">
        <v>0</v>
      </c>
      <c r="Y3" s="4">
        <v>0</v>
      </c>
      <c r="Z3" s="4">
        <v>1038343.3200000001</v>
      </c>
      <c r="AA3" s="4">
        <v>0</v>
      </c>
      <c r="AB3" s="4">
        <v>57123.83</v>
      </c>
      <c r="AC3" s="4">
        <v>0</v>
      </c>
      <c r="AD3" s="4">
        <v>2589309.37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476091.31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</row>
    <row r="4" spans="1:44">
      <c r="A4" t="s">
        <v>7</v>
      </c>
      <c r="B4">
        <v>3</v>
      </c>
      <c r="C4" t="s">
        <v>6</v>
      </c>
      <c r="D4" t="s">
        <v>106</v>
      </c>
      <c r="E4" s="4">
        <v>9145625.5299999993</v>
      </c>
      <c r="F4" s="4">
        <v>0</v>
      </c>
      <c r="G4" s="4">
        <v>1040771.7</v>
      </c>
      <c r="H4" s="4">
        <v>392886.29000000004</v>
      </c>
      <c r="I4" s="4">
        <v>486155.18000000005</v>
      </c>
      <c r="J4" s="4">
        <v>0</v>
      </c>
      <c r="K4" s="4">
        <v>1472639.37</v>
      </c>
      <c r="L4" s="4">
        <v>143823.54</v>
      </c>
      <c r="M4" s="4">
        <v>0</v>
      </c>
      <c r="N4" s="4">
        <v>184527.41999999998</v>
      </c>
      <c r="O4" s="4">
        <v>5723.83</v>
      </c>
      <c r="P4" s="4">
        <v>0</v>
      </c>
      <c r="Q4" s="4">
        <v>0</v>
      </c>
      <c r="R4" s="4">
        <v>526080.31000000006</v>
      </c>
      <c r="S4" s="4">
        <v>0</v>
      </c>
      <c r="T4" s="4">
        <v>318498.75</v>
      </c>
      <c r="U4" s="4">
        <v>0</v>
      </c>
      <c r="V4" s="4">
        <v>281719.36</v>
      </c>
      <c r="W4" s="4">
        <v>120024.04</v>
      </c>
      <c r="X4" s="4">
        <v>481599.93999999994</v>
      </c>
      <c r="Y4" s="4">
        <v>6649.97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556633.5</v>
      </c>
      <c r="AF4" s="4">
        <v>0</v>
      </c>
      <c r="AG4" s="4">
        <v>154280.72</v>
      </c>
      <c r="AH4" s="4">
        <v>1024862.8400000001</v>
      </c>
      <c r="AI4" s="4">
        <v>1612980.35</v>
      </c>
      <c r="AJ4" s="4">
        <v>0</v>
      </c>
      <c r="AK4" s="4">
        <v>335768.42000000004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</row>
    <row r="5" spans="1:44">
      <c r="A5" t="s">
        <v>7</v>
      </c>
      <c r="B5">
        <v>3</v>
      </c>
      <c r="C5" t="s">
        <v>6</v>
      </c>
      <c r="D5" t="s">
        <v>107</v>
      </c>
      <c r="E5" s="4">
        <v>4295079.2999999989</v>
      </c>
      <c r="F5" s="4">
        <v>0</v>
      </c>
      <c r="G5" s="4">
        <v>0</v>
      </c>
      <c r="H5" s="4">
        <v>527774.12</v>
      </c>
      <c r="I5" s="4">
        <v>745442.93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7465.4</v>
      </c>
      <c r="U5" s="4">
        <v>9371.66</v>
      </c>
      <c r="V5" s="4">
        <v>636906.17000000004</v>
      </c>
      <c r="W5" s="4">
        <v>0</v>
      </c>
      <c r="X5" s="4">
        <v>0</v>
      </c>
      <c r="Y5" s="4">
        <v>0</v>
      </c>
      <c r="Z5" s="4">
        <v>28609.919999999998</v>
      </c>
      <c r="AA5" s="4">
        <v>0</v>
      </c>
      <c r="AB5" s="4">
        <v>0</v>
      </c>
      <c r="AC5" s="4">
        <v>1303331.24</v>
      </c>
      <c r="AD5" s="4">
        <v>0</v>
      </c>
      <c r="AE5" s="4">
        <v>307009.61</v>
      </c>
      <c r="AF5" s="4">
        <v>0</v>
      </c>
      <c r="AG5" s="4">
        <v>729168.25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</row>
    <row r="6" spans="1:44">
      <c r="A6" t="s">
        <v>7</v>
      </c>
      <c r="B6">
        <v>3</v>
      </c>
      <c r="C6" t="s">
        <v>6</v>
      </c>
      <c r="D6" t="s">
        <v>108</v>
      </c>
      <c r="E6" s="4">
        <v>2814228869.9200001</v>
      </c>
      <c r="F6" s="4">
        <v>69061446.379999995</v>
      </c>
      <c r="G6" s="4">
        <v>154729508.28</v>
      </c>
      <c r="H6" s="4">
        <v>47347018.460000001</v>
      </c>
      <c r="I6" s="4">
        <v>85894097.870000005</v>
      </c>
      <c r="J6" s="4">
        <v>168404758.15000001</v>
      </c>
      <c r="K6" s="4">
        <v>56327576.869999997</v>
      </c>
      <c r="L6" s="4">
        <v>0</v>
      </c>
      <c r="M6" s="4">
        <v>0</v>
      </c>
      <c r="N6" s="4">
        <v>77998740.24000001</v>
      </c>
      <c r="O6" s="4">
        <v>399377.63</v>
      </c>
      <c r="P6" s="4">
        <v>707654.87999999989</v>
      </c>
      <c r="Q6" s="4">
        <v>142218744.93000001</v>
      </c>
      <c r="R6" s="4">
        <v>0</v>
      </c>
      <c r="S6" s="4">
        <v>0</v>
      </c>
      <c r="T6" s="4">
        <v>114358557.7</v>
      </c>
      <c r="U6" s="4">
        <v>68345960.099999994</v>
      </c>
      <c r="V6" s="4">
        <v>97726657.040000021</v>
      </c>
      <c r="W6" s="4">
        <v>36518439.780000001</v>
      </c>
      <c r="X6" s="4">
        <v>141348919.84</v>
      </c>
      <c r="Y6" s="4">
        <v>23604124.919999998</v>
      </c>
      <c r="Z6" s="4">
        <v>181886551.59</v>
      </c>
      <c r="AA6" s="4">
        <v>920348.99</v>
      </c>
      <c r="AB6" s="4">
        <v>37294858.689999998</v>
      </c>
      <c r="AC6" s="4">
        <v>40340562.259999998</v>
      </c>
      <c r="AD6" s="4">
        <v>716044597.69999993</v>
      </c>
      <c r="AE6" s="4">
        <v>15112300.949999999</v>
      </c>
      <c r="AF6" s="4">
        <v>0</v>
      </c>
      <c r="AG6" s="4">
        <v>0</v>
      </c>
      <c r="AH6" s="4">
        <v>124768643.81000002</v>
      </c>
      <c r="AI6" s="4">
        <v>281177307.06</v>
      </c>
      <c r="AJ6" s="4">
        <v>53561253.560000002</v>
      </c>
      <c r="AK6" s="4">
        <v>78130862.24000001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t="s">
        <v>931</v>
      </c>
    </row>
    <row r="7" spans="1:44">
      <c r="A7" t="s">
        <v>7</v>
      </c>
      <c r="B7">
        <v>3</v>
      </c>
      <c r="C7" t="s">
        <v>6</v>
      </c>
      <c r="D7" t="s">
        <v>110</v>
      </c>
      <c r="E7" s="4">
        <v>2267562.23</v>
      </c>
      <c r="F7" s="4">
        <v>0</v>
      </c>
      <c r="G7" s="4">
        <v>0</v>
      </c>
      <c r="H7" s="4">
        <v>0</v>
      </c>
      <c r="I7" s="4">
        <v>522222.22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821813.12</v>
      </c>
      <c r="P7" s="4">
        <v>523806.01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399720.88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4">
      <c r="A8" t="s">
        <v>7</v>
      </c>
      <c r="B8">
        <v>3</v>
      </c>
      <c r="C8" t="s">
        <v>6</v>
      </c>
      <c r="D8" t="s">
        <v>112</v>
      </c>
      <c r="E8" s="4">
        <v>8259090.6500000004</v>
      </c>
      <c r="F8" s="4">
        <v>0</v>
      </c>
      <c r="G8" s="4">
        <v>0</v>
      </c>
      <c r="H8" s="4">
        <v>133342.20000000001</v>
      </c>
      <c r="I8" s="4">
        <v>1422205.21</v>
      </c>
      <c r="J8" s="4">
        <v>0</v>
      </c>
      <c r="K8" s="4">
        <v>0</v>
      </c>
      <c r="L8" s="4">
        <v>0</v>
      </c>
      <c r="M8" s="4">
        <v>2486158.6800000002</v>
      </c>
      <c r="N8" s="4">
        <v>0</v>
      </c>
      <c r="O8" s="4">
        <v>0</v>
      </c>
      <c r="P8" s="4">
        <v>0</v>
      </c>
      <c r="Q8" s="4">
        <v>0</v>
      </c>
      <c r="R8" s="4">
        <v>602404.19999999995</v>
      </c>
      <c r="S8" s="4">
        <v>0</v>
      </c>
      <c r="T8" s="4">
        <v>1746717.25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1868263.1099999999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</row>
    <row r="9" spans="1:44">
      <c r="A9" t="s">
        <v>7</v>
      </c>
      <c r="B9">
        <v>3</v>
      </c>
      <c r="C9" t="s">
        <v>6</v>
      </c>
      <c r="D9" t="s">
        <v>114</v>
      </c>
      <c r="E9" s="4">
        <v>36263835.289999992</v>
      </c>
      <c r="F9" s="4">
        <v>9681802.5299999993</v>
      </c>
      <c r="G9" s="4">
        <v>1112294.8799999999</v>
      </c>
      <c r="H9" s="4">
        <v>2512180.02</v>
      </c>
      <c r="I9" s="4">
        <v>2535430.41</v>
      </c>
      <c r="J9" s="4">
        <v>0</v>
      </c>
      <c r="K9" s="4">
        <v>0</v>
      </c>
      <c r="L9" s="4">
        <v>0</v>
      </c>
      <c r="M9" s="4">
        <v>2077492.0199999998</v>
      </c>
      <c r="N9" s="4">
        <v>0</v>
      </c>
      <c r="O9" s="4">
        <v>4276328.4500000011</v>
      </c>
      <c r="P9" s="4">
        <v>3912062.2899999991</v>
      </c>
      <c r="Q9" s="4">
        <v>0</v>
      </c>
      <c r="R9" s="4">
        <v>3655875.58</v>
      </c>
      <c r="S9" s="4">
        <v>412720.45</v>
      </c>
      <c r="T9" s="4">
        <v>2075405.7199999995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1071736.1299999999</v>
      </c>
      <c r="AC9" s="4">
        <v>0</v>
      </c>
      <c r="AD9" s="4">
        <v>0</v>
      </c>
      <c r="AE9" s="4">
        <v>0</v>
      </c>
      <c r="AF9" s="4">
        <v>2855941.5500000003</v>
      </c>
      <c r="AG9" s="4">
        <v>0</v>
      </c>
      <c r="AH9" s="4">
        <v>3103.1099999999997</v>
      </c>
      <c r="AI9" s="4">
        <v>81462.149999999994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</row>
    <row r="10" spans="1:44">
      <c r="A10" t="s">
        <v>7</v>
      </c>
      <c r="B10">
        <v>3</v>
      </c>
      <c r="C10" t="s">
        <v>6</v>
      </c>
      <c r="D10" t="s">
        <v>115</v>
      </c>
      <c r="E10" s="4">
        <v>10433719.91</v>
      </c>
      <c r="F10" s="4">
        <v>151831.62</v>
      </c>
      <c r="G10" s="4">
        <v>216096.84000000003</v>
      </c>
      <c r="H10" s="4">
        <v>0</v>
      </c>
      <c r="I10" s="4">
        <v>746010.96</v>
      </c>
      <c r="J10" s="4">
        <v>0</v>
      </c>
      <c r="K10" s="4">
        <v>0</v>
      </c>
      <c r="L10" s="4">
        <v>0</v>
      </c>
      <c r="M10" s="4">
        <v>2820355.7899999996</v>
      </c>
      <c r="N10" s="4">
        <v>0</v>
      </c>
      <c r="O10" s="4">
        <v>1187844.51</v>
      </c>
      <c r="P10" s="4">
        <v>0</v>
      </c>
      <c r="Q10" s="4">
        <v>0</v>
      </c>
      <c r="R10" s="4">
        <v>3157275.7199999997</v>
      </c>
      <c r="S10" s="4">
        <v>0</v>
      </c>
      <c r="T10" s="4">
        <v>1204304.47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950000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</row>
    <row r="11" spans="1:44">
      <c r="A11" t="s">
        <v>7</v>
      </c>
      <c r="B11">
        <v>3</v>
      </c>
      <c r="C11" t="s">
        <v>6</v>
      </c>
      <c r="D11" t="s">
        <v>116</v>
      </c>
      <c r="E11" s="4">
        <v>5510059.4400000004</v>
      </c>
      <c r="F11" s="4">
        <v>813972.6100000001</v>
      </c>
      <c r="G11" s="4">
        <v>64622.400000000001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4166187.53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465276.89999999997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</row>
    <row r="12" spans="1:44">
      <c r="A12" t="s">
        <v>7</v>
      </c>
      <c r="B12">
        <v>3</v>
      </c>
      <c r="C12" t="s">
        <v>6</v>
      </c>
      <c r="D12" t="s">
        <v>117</v>
      </c>
      <c r="E12" s="4">
        <v>7597706.1899999995</v>
      </c>
      <c r="F12" s="4">
        <v>103174.29000000001</v>
      </c>
      <c r="G12" s="4">
        <v>2956919.8499999996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2518501.84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2019110.21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</row>
    <row r="13" spans="1:44">
      <c r="A13" t="s">
        <v>7</v>
      </c>
      <c r="B13">
        <v>3</v>
      </c>
      <c r="C13" t="s">
        <v>6</v>
      </c>
      <c r="D13" t="s">
        <v>118</v>
      </c>
      <c r="E13" s="4">
        <v>29824477.77</v>
      </c>
      <c r="F13" s="4">
        <v>3704755.0499999993</v>
      </c>
      <c r="G13" s="4">
        <v>8034119.6100000013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10998155.310000001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7087447.7999999998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</row>
    <row r="14" spans="1:44">
      <c r="A14" t="s">
        <v>7</v>
      </c>
      <c r="B14">
        <v>4</v>
      </c>
      <c r="C14" t="s">
        <v>8</v>
      </c>
      <c r="D14" t="s">
        <v>119</v>
      </c>
      <c r="E14" s="4">
        <v>198558.85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198558.85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</row>
    <row r="15" spans="1:44">
      <c r="A15" t="s">
        <v>7</v>
      </c>
      <c r="B15">
        <v>4</v>
      </c>
      <c r="C15" t="s">
        <v>8</v>
      </c>
      <c r="D15" t="s">
        <v>120</v>
      </c>
      <c r="E15" s="4">
        <v>25500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25500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4">
      <c r="A16" t="s">
        <v>7</v>
      </c>
      <c r="B16">
        <v>4</v>
      </c>
      <c r="C16" t="s">
        <v>8</v>
      </c>
      <c r="D16" t="s">
        <v>121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</row>
    <row r="17" spans="1:42">
      <c r="A17" t="s">
        <v>7</v>
      </c>
      <c r="B17">
        <v>4</v>
      </c>
      <c r="C17" t="s">
        <v>8</v>
      </c>
      <c r="D17" t="s">
        <v>122</v>
      </c>
      <c r="E17" s="4">
        <v>567127.6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567127.6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</row>
    <row r="18" spans="1:42">
      <c r="A18" t="s">
        <v>7</v>
      </c>
      <c r="B18">
        <v>4</v>
      </c>
      <c r="C18" t="s">
        <v>8</v>
      </c>
      <c r="D18" t="s">
        <v>123</v>
      </c>
      <c r="E18" s="4">
        <v>145426.01999999999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145426.01999999999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>
      <c r="A19" t="s">
        <v>7</v>
      </c>
      <c r="B19">
        <v>4</v>
      </c>
      <c r="C19" t="s">
        <v>8</v>
      </c>
      <c r="D19" t="s">
        <v>124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</row>
    <row r="20" spans="1:42">
      <c r="A20" t="s">
        <v>7</v>
      </c>
      <c r="B20">
        <v>4</v>
      </c>
      <c r="C20" t="s">
        <v>8</v>
      </c>
      <c r="D20" t="s">
        <v>125</v>
      </c>
      <c r="E20" s="4">
        <v>412647.4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412647.4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</row>
    <row r="21" spans="1:42">
      <c r="A21" t="s">
        <v>7</v>
      </c>
      <c r="B21">
        <v>4</v>
      </c>
      <c r="C21" t="s">
        <v>8</v>
      </c>
      <c r="D21" t="s">
        <v>126</v>
      </c>
      <c r="E21" s="4">
        <v>300000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300000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</row>
    <row r="22" spans="1:42">
      <c r="A22" t="s">
        <v>7</v>
      </c>
      <c r="B22">
        <v>4</v>
      </c>
      <c r="C22" t="s">
        <v>8</v>
      </c>
      <c r="D22" t="s">
        <v>127</v>
      </c>
      <c r="E22" s="4">
        <v>179026.95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179026.95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</row>
    <row r="23" spans="1:42">
      <c r="A23" t="s">
        <v>7</v>
      </c>
      <c r="B23">
        <v>4</v>
      </c>
      <c r="C23" t="s">
        <v>8</v>
      </c>
      <c r="D23" t="s">
        <v>128</v>
      </c>
      <c r="E23" s="4">
        <v>2498639.2800000003</v>
      </c>
      <c r="F23" s="4">
        <v>0</v>
      </c>
      <c r="G23" s="4">
        <v>11850</v>
      </c>
      <c r="H23" s="4">
        <v>0</v>
      </c>
      <c r="I23" s="4">
        <v>99623</v>
      </c>
      <c r="J23" s="4">
        <v>0</v>
      </c>
      <c r="K23" s="4">
        <v>0</v>
      </c>
      <c r="L23" s="4">
        <v>0</v>
      </c>
      <c r="M23" s="4">
        <v>0</v>
      </c>
      <c r="N23" s="4">
        <v>89200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191003.74</v>
      </c>
      <c r="V23" s="4">
        <v>0</v>
      </c>
      <c r="W23" s="4">
        <v>235761.79</v>
      </c>
      <c r="X23" s="4">
        <v>0</v>
      </c>
      <c r="Y23" s="4">
        <v>0</v>
      </c>
      <c r="Z23" s="4">
        <v>337744.06</v>
      </c>
      <c r="AA23" s="4">
        <v>0</v>
      </c>
      <c r="AB23" s="4">
        <v>264930.39</v>
      </c>
      <c r="AC23" s="4">
        <v>0</v>
      </c>
      <c r="AD23" s="4">
        <v>954306.3</v>
      </c>
      <c r="AE23" s="4">
        <v>0</v>
      </c>
      <c r="AF23" s="4">
        <v>0</v>
      </c>
      <c r="AG23" s="4">
        <v>0</v>
      </c>
      <c r="AH23" s="4">
        <v>296720</v>
      </c>
      <c r="AI23" s="4">
        <v>0</v>
      </c>
      <c r="AJ23" s="4">
        <v>0</v>
      </c>
      <c r="AK23" s="4">
        <v>17500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</row>
    <row r="24" spans="1:42">
      <c r="A24" t="s">
        <v>7</v>
      </c>
      <c r="B24">
        <v>4</v>
      </c>
      <c r="C24" t="s">
        <v>8</v>
      </c>
      <c r="D24" t="s">
        <v>129</v>
      </c>
      <c r="E24" s="4">
        <v>1000000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1000000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</row>
    <row r="25" spans="1:42">
      <c r="A25" t="s">
        <v>7</v>
      </c>
      <c r="B25">
        <v>4</v>
      </c>
      <c r="C25" t="s">
        <v>8</v>
      </c>
      <c r="D25" t="s">
        <v>130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</row>
    <row r="26" spans="1:42">
      <c r="A26" t="s">
        <v>7</v>
      </c>
      <c r="B26">
        <v>4</v>
      </c>
      <c r="C26" t="s">
        <v>8</v>
      </c>
      <c r="D26" t="s">
        <v>131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</row>
    <row r="27" spans="1:42">
      <c r="A27" t="s">
        <v>7</v>
      </c>
      <c r="B27">
        <v>4</v>
      </c>
      <c r="C27" t="s">
        <v>8</v>
      </c>
      <c r="D27" t="s">
        <v>132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</row>
    <row r="28" spans="1:42">
      <c r="A28" t="s">
        <v>7</v>
      </c>
      <c r="B28">
        <v>4</v>
      </c>
      <c r="C28" t="s">
        <v>8</v>
      </c>
      <c r="D28" t="s">
        <v>133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</row>
    <row r="29" spans="1:42">
      <c r="A29" t="s">
        <v>7</v>
      </c>
      <c r="B29">
        <v>4</v>
      </c>
      <c r="C29" t="s">
        <v>8</v>
      </c>
      <c r="D29" t="s">
        <v>134</v>
      </c>
      <c r="E29" s="4">
        <v>23943522.449999996</v>
      </c>
      <c r="F29" s="4">
        <v>0</v>
      </c>
      <c r="G29" s="4">
        <v>10177381.889999997</v>
      </c>
      <c r="H29" s="4">
        <v>0</v>
      </c>
      <c r="I29" s="4">
        <v>0</v>
      </c>
      <c r="J29" s="4">
        <v>6869256.8199999994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4356969.2299999995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2539914.5099999998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</row>
    <row r="30" spans="1:42">
      <c r="A30" t="s">
        <v>7</v>
      </c>
      <c r="B30">
        <v>4</v>
      </c>
      <c r="C30" t="s">
        <v>8</v>
      </c>
      <c r="D30" t="s">
        <v>135</v>
      </c>
      <c r="E30" s="4">
        <v>199931.89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199931.89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</row>
    <row r="31" spans="1:42">
      <c r="A31" t="s">
        <v>7</v>
      </c>
      <c r="B31">
        <v>4</v>
      </c>
      <c r="C31" t="s">
        <v>8</v>
      </c>
      <c r="D31" t="s">
        <v>136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</row>
    <row r="32" spans="1:42">
      <c r="A32" t="s">
        <v>7</v>
      </c>
      <c r="B32">
        <v>4</v>
      </c>
      <c r="C32" t="s">
        <v>8</v>
      </c>
      <c r="D32" t="s">
        <v>137</v>
      </c>
      <c r="E32" s="4">
        <v>379306.23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79306.23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300000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</row>
    <row r="33" spans="1:42">
      <c r="A33" t="s">
        <v>7</v>
      </c>
      <c r="B33">
        <v>4</v>
      </c>
      <c r="C33" t="s">
        <v>8</v>
      </c>
      <c r="D33" t="s">
        <v>138</v>
      </c>
      <c r="E33" s="4">
        <v>448946.01</v>
      </c>
      <c r="F33" s="4">
        <v>148946.41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299999.59999999998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</row>
    <row r="34" spans="1:42">
      <c r="A34" t="s">
        <v>7</v>
      </c>
      <c r="B34">
        <v>4</v>
      </c>
      <c r="C34" t="s">
        <v>8</v>
      </c>
      <c r="D34" t="s">
        <v>139</v>
      </c>
      <c r="E34" s="4">
        <v>1023838.48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49970.49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50000</v>
      </c>
      <c r="V34" s="4">
        <v>0</v>
      </c>
      <c r="W34" s="4">
        <v>0</v>
      </c>
      <c r="X34" s="4">
        <v>0</v>
      </c>
      <c r="Y34" s="4">
        <v>0</v>
      </c>
      <c r="Z34" s="4">
        <v>873895.53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49972.46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</row>
    <row r="35" spans="1:42">
      <c r="A35" t="s">
        <v>7</v>
      </c>
      <c r="B35">
        <v>4</v>
      </c>
      <c r="C35" t="s">
        <v>8</v>
      </c>
      <c r="D35" t="s">
        <v>140</v>
      </c>
      <c r="E35" s="4">
        <v>5825944.0199999996</v>
      </c>
      <c r="F35" s="4">
        <v>148946.41</v>
      </c>
      <c r="G35" s="4">
        <v>187956.02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49970.49</v>
      </c>
      <c r="O35" s="4">
        <v>0</v>
      </c>
      <c r="P35" s="4">
        <v>799999.98</v>
      </c>
      <c r="Q35" s="4">
        <v>99478.07</v>
      </c>
      <c r="R35" s="4">
        <v>0</v>
      </c>
      <c r="S35" s="4">
        <v>0</v>
      </c>
      <c r="T35" s="4">
        <v>79306.23</v>
      </c>
      <c r="U35" s="4">
        <v>150000</v>
      </c>
      <c r="V35" s="4">
        <v>0</v>
      </c>
      <c r="W35" s="4">
        <v>862454.3</v>
      </c>
      <c r="X35" s="4">
        <v>0</v>
      </c>
      <c r="Y35" s="4">
        <v>0</v>
      </c>
      <c r="Z35" s="4">
        <v>1191519.06</v>
      </c>
      <c r="AA35" s="4">
        <v>299926.88</v>
      </c>
      <c r="AB35" s="4">
        <v>10554.929999999998</v>
      </c>
      <c r="AC35" s="4">
        <v>99998.23</v>
      </c>
      <c r="AD35" s="4">
        <v>1495861.36</v>
      </c>
      <c r="AE35" s="4">
        <v>0</v>
      </c>
      <c r="AF35" s="4">
        <v>0</v>
      </c>
      <c r="AG35" s="4">
        <v>0</v>
      </c>
      <c r="AH35" s="4">
        <v>349972.06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</row>
    <row r="36" spans="1:42">
      <c r="A36" t="s">
        <v>7</v>
      </c>
      <c r="B36">
        <v>4</v>
      </c>
      <c r="C36" t="s">
        <v>8</v>
      </c>
      <c r="D36" t="s">
        <v>141</v>
      </c>
      <c r="E36" s="4">
        <v>1375273.03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775294.25</v>
      </c>
      <c r="AD36" s="4">
        <v>599978.78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</row>
    <row r="37" spans="1:42">
      <c r="A37" t="s">
        <v>7</v>
      </c>
      <c r="B37">
        <v>4</v>
      </c>
      <c r="C37" t="s">
        <v>8</v>
      </c>
      <c r="D37" t="s">
        <v>142</v>
      </c>
      <c r="E37" s="4">
        <v>1846822.46</v>
      </c>
      <c r="F37" s="4">
        <v>0</v>
      </c>
      <c r="G37" s="4">
        <v>0</v>
      </c>
      <c r="H37" s="4">
        <v>902866.19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384304.53</v>
      </c>
      <c r="AE37" s="4">
        <v>559651.74000000011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</row>
    <row r="38" spans="1:42">
      <c r="A38" t="s">
        <v>7</v>
      </c>
      <c r="B38">
        <v>4</v>
      </c>
      <c r="C38" t="s">
        <v>8</v>
      </c>
      <c r="D38" t="s">
        <v>144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</row>
    <row r="39" spans="1:42">
      <c r="A39" t="s">
        <v>7</v>
      </c>
      <c r="B39">
        <v>4</v>
      </c>
      <c r="C39" t="s">
        <v>8</v>
      </c>
      <c r="D39" t="s">
        <v>145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</row>
    <row r="40" spans="1:42">
      <c r="A40" t="s">
        <v>7</v>
      </c>
      <c r="B40">
        <v>4</v>
      </c>
      <c r="C40" t="s">
        <v>8</v>
      </c>
      <c r="D40" t="s">
        <v>146</v>
      </c>
      <c r="E40" s="4">
        <v>359274.08999999997</v>
      </c>
      <c r="F40" s="4">
        <v>24000</v>
      </c>
      <c r="G40" s="4">
        <v>0</v>
      </c>
      <c r="H40" s="4">
        <v>0</v>
      </c>
      <c r="I40" s="4">
        <v>29956.54</v>
      </c>
      <c r="J40" s="4">
        <v>14970</v>
      </c>
      <c r="K40" s="4">
        <v>0</v>
      </c>
      <c r="L40" s="4">
        <v>0</v>
      </c>
      <c r="M40" s="4">
        <v>0</v>
      </c>
      <c r="N40" s="4">
        <v>24000</v>
      </c>
      <c r="O40" s="4">
        <v>0</v>
      </c>
      <c r="P40" s="4">
        <v>10628.6</v>
      </c>
      <c r="Q40" s="4">
        <v>8000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98568.56</v>
      </c>
      <c r="X40" s="4">
        <v>8000</v>
      </c>
      <c r="Y40" s="4">
        <v>16660.900000000001</v>
      </c>
      <c r="Z40" s="4">
        <v>0</v>
      </c>
      <c r="AA40" s="4">
        <v>8000</v>
      </c>
      <c r="AB40" s="4">
        <v>16620.009999999998</v>
      </c>
      <c r="AC40" s="4">
        <v>5000</v>
      </c>
      <c r="AD40" s="4">
        <v>10336.48</v>
      </c>
      <c r="AE40" s="4">
        <v>27450</v>
      </c>
      <c r="AF40" s="4">
        <v>0</v>
      </c>
      <c r="AG40" s="4">
        <v>0</v>
      </c>
      <c r="AH40" s="4">
        <v>8000</v>
      </c>
      <c r="AI40" s="4">
        <v>21283</v>
      </c>
      <c r="AJ40" s="4">
        <v>27800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</row>
    <row r="41" spans="1:42">
      <c r="A41" t="s">
        <v>7</v>
      </c>
      <c r="B41">
        <v>4</v>
      </c>
      <c r="C41" t="s">
        <v>8</v>
      </c>
      <c r="D41" t="s">
        <v>147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</row>
    <row r="42" spans="1:42">
      <c r="A42" t="s">
        <v>7</v>
      </c>
      <c r="B42">
        <v>4</v>
      </c>
      <c r="C42" t="s">
        <v>8</v>
      </c>
      <c r="D42" t="s">
        <v>148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</row>
    <row r="43" spans="1:42">
      <c r="A43" t="s">
        <v>7</v>
      </c>
      <c r="B43">
        <v>4</v>
      </c>
      <c r="C43" t="s">
        <v>8</v>
      </c>
      <c r="D43" t="s">
        <v>149</v>
      </c>
      <c r="E43" s="4">
        <v>503540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394740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108800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</row>
    <row r="44" spans="1:42">
      <c r="A44" t="s">
        <v>7</v>
      </c>
      <c r="B44">
        <v>4</v>
      </c>
      <c r="C44" t="s">
        <v>8</v>
      </c>
      <c r="D44" t="s">
        <v>150</v>
      </c>
      <c r="E44" s="4">
        <v>328175.90000000002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328175.90000000002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</row>
    <row r="45" spans="1:42">
      <c r="A45" t="s">
        <v>7</v>
      </c>
      <c r="B45">
        <v>4</v>
      </c>
      <c r="C45" t="s">
        <v>8</v>
      </c>
      <c r="D45" t="s">
        <v>151</v>
      </c>
      <c r="E45" s="4">
        <v>99900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99900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</row>
    <row r="46" spans="1:42">
      <c r="A46" t="s">
        <v>7</v>
      </c>
      <c r="B46">
        <v>4</v>
      </c>
      <c r="C46" t="s">
        <v>8</v>
      </c>
      <c r="D46" t="s">
        <v>152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</row>
    <row r="47" spans="1:42">
      <c r="A47" t="s">
        <v>7</v>
      </c>
      <c r="B47">
        <v>4</v>
      </c>
      <c r="C47" t="s">
        <v>8</v>
      </c>
      <c r="D47" t="s">
        <v>153</v>
      </c>
      <c r="E47" s="4">
        <v>677458.65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391600</v>
      </c>
      <c r="AA47" s="4">
        <v>0</v>
      </c>
      <c r="AB47" s="4">
        <v>285858.65000000002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</row>
    <row r="48" spans="1:42">
      <c r="A48" t="s">
        <v>7</v>
      </c>
      <c r="B48">
        <v>4</v>
      </c>
      <c r="C48" t="s">
        <v>8</v>
      </c>
      <c r="D48" t="s">
        <v>154</v>
      </c>
      <c r="E48" s="4">
        <v>935975.15999999992</v>
      </c>
      <c r="F48" s="4">
        <v>0</v>
      </c>
      <c r="G48" s="4">
        <v>213208.65999999997</v>
      </c>
      <c r="H48" s="4">
        <v>0</v>
      </c>
      <c r="I48" s="4">
        <v>1265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36650</v>
      </c>
      <c r="R48" s="4">
        <v>0</v>
      </c>
      <c r="S48" s="4">
        <v>0</v>
      </c>
      <c r="T48" s="4">
        <v>36210</v>
      </c>
      <c r="U48" s="4">
        <v>15245</v>
      </c>
      <c r="V48" s="4">
        <v>0</v>
      </c>
      <c r="W48" s="4">
        <v>0</v>
      </c>
      <c r="X48" s="4">
        <v>0</v>
      </c>
      <c r="Y48" s="4">
        <v>0</v>
      </c>
      <c r="Z48" s="4">
        <v>5149.49</v>
      </c>
      <c r="AA48" s="4">
        <v>39600</v>
      </c>
      <c r="AB48" s="4">
        <v>0</v>
      </c>
      <c r="AC48" s="4">
        <v>0</v>
      </c>
      <c r="AD48" s="4">
        <v>14524.1</v>
      </c>
      <c r="AE48" s="4">
        <v>415013.47000000003</v>
      </c>
      <c r="AF48" s="4">
        <v>0</v>
      </c>
      <c r="AG48" s="4">
        <v>0</v>
      </c>
      <c r="AH48" s="4">
        <v>0</v>
      </c>
      <c r="AI48" s="4">
        <v>136185.49</v>
      </c>
      <c r="AJ48" s="4">
        <v>22923.95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  <row r="49" spans="1:42">
      <c r="A49" t="s">
        <v>7</v>
      </c>
      <c r="B49">
        <v>4</v>
      </c>
      <c r="C49" t="s">
        <v>8</v>
      </c>
      <c r="D49" t="s">
        <v>155</v>
      </c>
      <c r="E49" s="4">
        <v>373355.66000000003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69251.72</v>
      </c>
      <c r="V49" s="4">
        <v>0</v>
      </c>
      <c r="W49" s="4">
        <v>39003.94</v>
      </c>
      <c r="X49" s="4">
        <v>0</v>
      </c>
      <c r="Y49" s="4">
        <v>0</v>
      </c>
      <c r="Z49" s="4">
        <v>14040</v>
      </c>
      <c r="AA49" s="4">
        <v>91100</v>
      </c>
      <c r="AB49" s="4">
        <v>0</v>
      </c>
      <c r="AC49" s="4">
        <v>159960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</row>
    <row r="50" spans="1:42">
      <c r="A50" t="s">
        <v>7</v>
      </c>
      <c r="B50">
        <v>4</v>
      </c>
      <c r="C50" t="s">
        <v>8</v>
      </c>
      <c r="D50" t="s">
        <v>156</v>
      </c>
      <c r="E50" s="4">
        <v>402924.7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236220</v>
      </c>
      <c r="AD50" s="4">
        <v>166704.70000000001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</row>
    <row r="51" spans="1:42">
      <c r="A51" t="s">
        <v>7</v>
      </c>
      <c r="B51">
        <v>4</v>
      </c>
      <c r="C51" t="s">
        <v>8</v>
      </c>
      <c r="D51" t="s">
        <v>157</v>
      </c>
      <c r="E51" s="4">
        <v>50500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50500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</row>
    <row r="52" spans="1:42">
      <c r="A52" t="s">
        <v>7</v>
      </c>
      <c r="B52">
        <v>4</v>
      </c>
      <c r="C52" t="s">
        <v>8</v>
      </c>
      <c r="D52" t="s">
        <v>158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</row>
    <row r="53" spans="1:42">
      <c r="A53" t="s">
        <v>7</v>
      </c>
      <c r="B53">
        <v>4</v>
      </c>
      <c r="C53" t="s">
        <v>8</v>
      </c>
      <c r="D53" t="s">
        <v>159</v>
      </c>
      <c r="E53" s="4">
        <v>30000</v>
      </c>
      <c r="F53" s="4">
        <v>0</v>
      </c>
      <c r="G53" s="4">
        <v>30000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</row>
    <row r="54" spans="1:42">
      <c r="A54" t="s">
        <v>7</v>
      </c>
      <c r="B54">
        <v>4</v>
      </c>
      <c r="C54" t="s">
        <v>8</v>
      </c>
      <c r="D54" t="s">
        <v>160</v>
      </c>
      <c r="E54" s="4">
        <v>97760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97760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</row>
    <row r="55" spans="1:42">
      <c r="A55" t="s">
        <v>7</v>
      </c>
      <c r="B55">
        <v>4</v>
      </c>
      <c r="C55" t="s">
        <v>8</v>
      </c>
      <c r="D55" t="s">
        <v>161</v>
      </c>
      <c r="E55" s="4">
        <v>459231.68</v>
      </c>
      <c r="F55" s="4">
        <v>182120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31040</v>
      </c>
      <c r="O55" s="4">
        <v>0</v>
      </c>
      <c r="P55" s="4">
        <v>0</v>
      </c>
      <c r="Q55" s="4">
        <v>40750</v>
      </c>
      <c r="R55" s="4">
        <v>0</v>
      </c>
      <c r="S55" s="4">
        <v>0</v>
      </c>
      <c r="T55" s="4">
        <v>66280</v>
      </c>
      <c r="U55" s="4">
        <v>0</v>
      </c>
      <c r="V55" s="4">
        <v>0</v>
      </c>
      <c r="W55" s="4">
        <v>0</v>
      </c>
      <c r="X55" s="4">
        <v>0</v>
      </c>
      <c r="Y55" s="4">
        <v>4400</v>
      </c>
      <c r="Z55" s="4">
        <v>21329.05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68010</v>
      </c>
      <c r="AI55" s="4">
        <v>45302.63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</row>
    <row r="56" spans="1:42">
      <c r="A56" t="s">
        <v>7</v>
      </c>
      <c r="B56">
        <v>4</v>
      </c>
      <c r="C56" t="s">
        <v>8</v>
      </c>
      <c r="D56" t="s">
        <v>162</v>
      </c>
      <c r="E56" s="4">
        <v>499930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499930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</row>
    <row r="57" spans="1:42">
      <c r="A57" t="s">
        <v>7</v>
      </c>
      <c r="B57">
        <v>4</v>
      </c>
      <c r="C57" t="s">
        <v>8</v>
      </c>
      <c r="D57" t="s">
        <v>163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</row>
    <row r="58" spans="1:42">
      <c r="A58" t="s">
        <v>7</v>
      </c>
      <c r="B58">
        <v>4</v>
      </c>
      <c r="C58" t="s">
        <v>8</v>
      </c>
      <c r="D58" t="s">
        <v>164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</row>
    <row r="59" spans="1:42">
      <c r="A59" t="s">
        <v>7</v>
      </c>
      <c r="B59">
        <v>4</v>
      </c>
      <c r="C59" t="s">
        <v>8</v>
      </c>
      <c r="D59" t="s">
        <v>165</v>
      </c>
      <c r="E59" s="4">
        <v>353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353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</row>
    <row r="60" spans="1:42">
      <c r="A60" t="s">
        <v>7</v>
      </c>
      <c r="B60">
        <v>4</v>
      </c>
      <c r="C60" t="s">
        <v>8</v>
      </c>
      <c r="D60" t="s">
        <v>166</v>
      </c>
      <c r="E60" s="4">
        <v>126280.48999999999</v>
      </c>
      <c r="F60" s="4">
        <v>0</v>
      </c>
      <c r="G60" s="4">
        <v>0</v>
      </c>
      <c r="H60" s="4">
        <v>0</v>
      </c>
      <c r="I60" s="4">
        <v>0</v>
      </c>
      <c r="J60" s="4">
        <v>13275.51</v>
      </c>
      <c r="K60" s="4">
        <v>0</v>
      </c>
      <c r="L60" s="4">
        <v>7157.8</v>
      </c>
      <c r="M60" s="4">
        <v>0</v>
      </c>
      <c r="N60" s="4">
        <v>0</v>
      </c>
      <c r="O60" s="4">
        <v>0</v>
      </c>
      <c r="P60" s="4">
        <v>11525.77</v>
      </c>
      <c r="Q60" s="4">
        <v>27267.919999999998</v>
      </c>
      <c r="R60" s="4">
        <v>0</v>
      </c>
      <c r="S60" s="4">
        <v>0</v>
      </c>
      <c r="T60" s="4">
        <v>6107.5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14457.92</v>
      </c>
      <c r="AE60" s="4">
        <v>15100</v>
      </c>
      <c r="AF60" s="4">
        <v>0</v>
      </c>
      <c r="AG60" s="4">
        <v>0</v>
      </c>
      <c r="AH60" s="4">
        <v>31388.07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</row>
    <row r="61" spans="1:42">
      <c r="A61" t="s">
        <v>7</v>
      </c>
      <c r="B61">
        <v>4</v>
      </c>
      <c r="C61" t="s">
        <v>8</v>
      </c>
      <c r="D61" t="s">
        <v>167</v>
      </c>
      <c r="E61" s="4">
        <v>105780.81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31120</v>
      </c>
      <c r="O61" s="4">
        <v>0</v>
      </c>
      <c r="P61" s="4">
        <v>0</v>
      </c>
      <c r="Q61" s="4">
        <v>9974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3600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61086.81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</row>
    <row r="62" spans="1:42">
      <c r="A62" t="s">
        <v>7</v>
      </c>
      <c r="B62">
        <v>4</v>
      </c>
      <c r="C62" t="s">
        <v>8</v>
      </c>
      <c r="D62" t="s">
        <v>168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</row>
    <row r="63" spans="1:42">
      <c r="A63" t="s">
        <v>7</v>
      </c>
      <c r="B63">
        <v>4</v>
      </c>
      <c r="C63" t="s">
        <v>8</v>
      </c>
      <c r="D63" t="s">
        <v>169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</row>
    <row r="64" spans="1:42">
      <c r="A64" t="s">
        <v>7</v>
      </c>
      <c r="B64">
        <v>4</v>
      </c>
      <c r="C64" t="s">
        <v>8</v>
      </c>
      <c r="D64" t="s">
        <v>170</v>
      </c>
      <c r="E64" s="4">
        <v>500000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500000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</row>
    <row r="65" spans="1:42">
      <c r="A65" t="s">
        <v>7</v>
      </c>
      <c r="B65">
        <v>4</v>
      </c>
      <c r="C65" t="s">
        <v>8</v>
      </c>
      <c r="D65" t="s">
        <v>171</v>
      </c>
      <c r="E65" s="4">
        <v>149999.82999999999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149999.82999999999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</row>
    <row r="66" spans="1:42">
      <c r="A66" t="s">
        <v>7</v>
      </c>
      <c r="B66">
        <v>4</v>
      </c>
      <c r="C66" t="s">
        <v>8</v>
      </c>
      <c r="D66" t="s">
        <v>172</v>
      </c>
      <c r="E66" s="4">
        <v>100000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100000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</row>
    <row r="67" spans="1:42">
      <c r="A67" t="s">
        <v>7</v>
      </c>
      <c r="B67">
        <v>4</v>
      </c>
      <c r="C67" t="s">
        <v>8</v>
      </c>
      <c r="D67" t="s">
        <v>173</v>
      </c>
      <c r="E67" s="4">
        <v>292140.29000000004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66026.94</v>
      </c>
      <c r="W67" s="4">
        <v>0</v>
      </c>
      <c r="X67" s="4">
        <v>226113.35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</row>
    <row r="68" spans="1:42">
      <c r="A68" t="s">
        <v>7</v>
      </c>
      <c r="B68">
        <v>4</v>
      </c>
      <c r="C68" t="s">
        <v>8</v>
      </c>
      <c r="D68" t="s">
        <v>174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</row>
    <row r="69" spans="1:42">
      <c r="A69" t="s">
        <v>7</v>
      </c>
      <c r="B69">
        <v>4</v>
      </c>
      <c r="C69" t="s">
        <v>8</v>
      </c>
      <c r="D69" t="s">
        <v>175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</row>
    <row r="70" spans="1:42">
      <c r="A70" t="s">
        <v>7</v>
      </c>
      <c r="B70">
        <v>4</v>
      </c>
      <c r="C70" t="s">
        <v>8</v>
      </c>
      <c r="D70" t="s">
        <v>176</v>
      </c>
      <c r="E70" s="4">
        <v>82979.009999999995</v>
      </c>
      <c r="F70" s="4">
        <v>82979.009999999995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</row>
    <row r="71" spans="1:42">
      <c r="A71" t="s">
        <v>7</v>
      </c>
      <c r="B71">
        <v>4</v>
      </c>
      <c r="C71" t="s">
        <v>8</v>
      </c>
      <c r="D71" t="s">
        <v>177</v>
      </c>
      <c r="E71" s="4">
        <v>1715466.24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1715466.24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</row>
    <row r="72" spans="1:42">
      <c r="A72" t="s">
        <v>7</v>
      </c>
      <c r="B72">
        <v>4</v>
      </c>
      <c r="C72" t="s">
        <v>8</v>
      </c>
      <c r="D72" t="s">
        <v>178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</row>
    <row r="73" spans="1:42">
      <c r="A73" t="s">
        <v>7</v>
      </c>
      <c r="B73">
        <v>4</v>
      </c>
      <c r="C73" t="s">
        <v>8</v>
      </c>
      <c r="D73" t="s">
        <v>179</v>
      </c>
      <c r="E73" s="4">
        <v>48500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48500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</row>
    <row r="74" spans="1:42">
      <c r="A74" t="s">
        <v>7</v>
      </c>
      <c r="B74">
        <v>4</v>
      </c>
      <c r="C74" t="s">
        <v>8</v>
      </c>
      <c r="D74" t="s">
        <v>180</v>
      </c>
      <c r="E74" s="4">
        <v>47100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47100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</row>
    <row r="75" spans="1:42">
      <c r="A75" t="s">
        <v>7</v>
      </c>
      <c r="B75">
        <v>4</v>
      </c>
      <c r="C75" t="s">
        <v>8</v>
      </c>
      <c r="D75" t="s">
        <v>181</v>
      </c>
      <c r="E75" s="4">
        <v>200000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200000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</row>
    <row r="76" spans="1:42">
      <c r="A76" t="s">
        <v>7</v>
      </c>
      <c r="B76">
        <v>4</v>
      </c>
      <c r="C76" t="s">
        <v>8</v>
      </c>
      <c r="D76" t="s">
        <v>182</v>
      </c>
      <c r="E76" s="4">
        <v>362274.04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362274.04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</row>
    <row r="77" spans="1:42">
      <c r="A77" t="s">
        <v>7</v>
      </c>
      <c r="B77">
        <v>4</v>
      </c>
      <c r="C77" t="s">
        <v>8</v>
      </c>
      <c r="D77" t="s">
        <v>183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</row>
    <row r="78" spans="1:42">
      <c r="A78" t="s">
        <v>7</v>
      </c>
      <c r="B78">
        <v>4</v>
      </c>
      <c r="C78" t="s">
        <v>8</v>
      </c>
      <c r="D78" t="s">
        <v>184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</row>
    <row r="79" spans="1:42">
      <c r="A79" t="s">
        <v>7</v>
      </c>
      <c r="B79">
        <v>4</v>
      </c>
      <c r="C79" t="s">
        <v>8</v>
      </c>
      <c r="D79" t="s">
        <v>185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</row>
    <row r="80" spans="1:42">
      <c r="A80" t="s">
        <v>7</v>
      </c>
      <c r="B80">
        <v>4</v>
      </c>
      <c r="C80" t="s">
        <v>8</v>
      </c>
      <c r="D80" t="s">
        <v>186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</row>
    <row r="81" spans="1:42">
      <c r="A81" t="s">
        <v>7</v>
      </c>
      <c r="B81">
        <v>4</v>
      </c>
      <c r="C81" t="s">
        <v>8</v>
      </c>
      <c r="D81" t="s">
        <v>187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</row>
    <row r="82" spans="1:42">
      <c r="A82" t="s">
        <v>7</v>
      </c>
      <c r="B82">
        <v>4</v>
      </c>
      <c r="C82" t="s">
        <v>8</v>
      </c>
      <c r="D82" t="s">
        <v>188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</row>
    <row r="83" spans="1:42">
      <c r="A83" t="s">
        <v>7</v>
      </c>
      <c r="B83">
        <v>4</v>
      </c>
      <c r="C83" t="s">
        <v>8</v>
      </c>
      <c r="D83" t="s">
        <v>189</v>
      </c>
      <c r="E83" s="4">
        <v>57520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25520</v>
      </c>
      <c r="AI83" s="4">
        <v>32000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</row>
    <row r="84" spans="1:42">
      <c r="A84" t="s">
        <v>7</v>
      </c>
      <c r="B84">
        <v>4</v>
      </c>
      <c r="C84" t="s">
        <v>8</v>
      </c>
      <c r="D84" t="s">
        <v>190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</row>
    <row r="85" spans="1:42">
      <c r="A85" t="s">
        <v>7</v>
      </c>
      <c r="B85">
        <v>4</v>
      </c>
      <c r="C85" t="s">
        <v>8</v>
      </c>
      <c r="D85" t="s">
        <v>191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</row>
    <row r="86" spans="1:42">
      <c r="A86" t="s">
        <v>7</v>
      </c>
      <c r="B86">
        <v>4</v>
      </c>
      <c r="C86" t="s">
        <v>8</v>
      </c>
      <c r="D86" t="s">
        <v>192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</row>
    <row r="87" spans="1:42">
      <c r="A87" t="s">
        <v>7</v>
      </c>
      <c r="B87">
        <v>4</v>
      </c>
      <c r="C87" t="s">
        <v>8</v>
      </c>
      <c r="D87" t="s">
        <v>193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</row>
    <row r="88" spans="1:42">
      <c r="A88" t="s">
        <v>7</v>
      </c>
      <c r="B88">
        <v>4</v>
      </c>
      <c r="C88" t="s">
        <v>8</v>
      </c>
      <c r="D88" t="s">
        <v>194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</row>
    <row r="89" spans="1:42">
      <c r="A89" t="s">
        <v>7</v>
      </c>
      <c r="B89">
        <v>4</v>
      </c>
      <c r="C89" t="s">
        <v>8</v>
      </c>
      <c r="D89" t="s">
        <v>195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</row>
    <row r="90" spans="1:42">
      <c r="A90" t="s">
        <v>7</v>
      </c>
      <c r="B90">
        <v>4</v>
      </c>
      <c r="C90" t="s">
        <v>8</v>
      </c>
      <c r="D90" t="s">
        <v>197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</row>
    <row r="91" spans="1:42">
      <c r="A91" t="s">
        <v>7</v>
      </c>
      <c r="B91">
        <v>4</v>
      </c>
      <c r="C91" t="s">
        <v>8</v>
      </c>
      <c r="D91" t="s">
        <v>198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</row>
    <row r="92" spans="1:42">
      <c r="A92" t="s">
        <v>7</v>
      </c>
      <c r="B92">
        <v>4</v>
      </c>
      <c r="C92" t="s">
        <v>8</v>
      </c>
      <c r="D92" t="s">
        <v>199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 t="s">
        <v>7</v>
      </c>
      <c r="B93">
        <v>4</v>
      </c>
      <c r="C93" t="s">
        <v>8</v>
      </c>
      <c r="D93" t="s">
        <v>200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</row>
    <row r="94" spans="1:42">
      <c r="A94" t="s">
        <v>7</v>
      </c>
      <c r="B94">
        <v>4</v>
      </c>
      <c r="C94" t="s">
        <v>8</v>
      </c>
      <c r="D94" t="s">
        <v>201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</row>
    <row r="95" spans="1:42">
      <c r="A95" t="s">
        <v>7</v>
      </c>
      <c r="B95">
        <v>4</v>
      </c>
      <c r="C95" t="s">
        <v>8</v>
      </c>
      <c r="D95" t="s">
        <v>202</v>
      </c>
      <c r="E95" s="4">
        <v>249000</v>
      </c>
      <c r="F95" s="4">
        <v>0</v>
      </c>
      <c r="G95" s="4">
        <v>0</v>
      </c>
      <c r="H95" s="4">
        <v>0</v>
      </c>
      <c r="I95" s="4">
        <v>0</v>
      </c>
      <c r="J95" s="4">
        <v>249000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</row>
    <row r="96" spans="1:42">
      <c r="A96" t="s">
        <v>7</v>
      </c>
      <c r="B96">
        <v>4</v>
      </c>
      <c r="C96" t="s">
        <v>8</v>
      </c>
      <c r="D96" t="s">
        <v>203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</row>
    <row r="97" spans="1:42">
      <c r="A97" t="s">
        <v>7</v>
      </c>
      <c r="B97">
        <v>4</v>
      </c>
      <c r="C97" t="s">
        <v>8</v>
      </c>
      <c r="D97" t="s">
        <v>204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</row>
    <row r="98" spans="1:42">
      <c r="A98" t="s">
        <v>7</v>
      </c>
      <c r="B98">
        <v>4</v>
      </c>
      <c r="C98" t="s">
        <v>8</v>
      </c>
      <c r="D98" t="s">
        <v>205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</row>
    <row r="99" spans="1:42">
      <c r="A99" t="s">
        <v>7</v>
      </c>
      <c r="B99">
        <v>4</v>
      </c>
      <c r="C99" t="s">
        <v>8</v>
      </c>
      <c r="D99" t="s">
        <v>206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</row>
    <row r="100" spans="1:42">
      <c r="A100" t="s">
        <v>7</v>
      </c>
      <c r="B100">
        <v>4</v>
      </c>
      <c r="C100" t="s">
        <v>8</v>
      </c>
      <c r="D100" t="s">
        <v>207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</row>
    <row r="101" spans="1:42">
      <c r="A101" t="s">
        <v>7</v>
      </c>
      <c r="B101">
        <v>4</v>
      </c>
      <c r="C101" t="s">
        <v>8</v>
      </c>
      <c r="D101" t="s">
        <v>208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</row>
    <row r="102" spans="1:42">
      <c r="A102" t="s">
        <v>7</v>
      </c>
      <c r="B102">
        <v>4</v>
      </c>
      <c r="C102" t="s">
        <v>8</v>
      </c>
      <c r="D102" t="s">
        <v>209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</row>
    <row r="103" spans="1:42">
      <c r="A103" t="s">
        <v>7</v>
      </c>
      <c r="B103">
        <v>4</v>
      </c>
      <c r="C103" t="s">
        <v>8</v>
      </c>
      <c r="D103" t="s">
        <v>210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</row>
    <row r="104" spans="1:42">
      <c r="A104" t="s">
        <v>7</v>
      </c>
      <c r="B104">
        <v>4</v>
      </c>
      <c r="C104" t="s">
        <v>8</v>
      </c>
      <c r="D104" t="s">
        <v>211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</row>
    <row r="105" spans="1:42">
      <c r="A105" t="s">
        <v>7</v>
      </c>
      <c r="B105">
        <v>4</v>
      </c>
      <c r="C105" t="s">
        <v>8</v>
      </c>
      <c r="D105" t="s">
        <v>212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</row>
    <row r="106" spans="1:42">
      <c r="A106" t="s">
        <v>7</v>
      </c>
      <c r="B106">
        <v>4</v>
      </c>
      <c r="C106" t="s">
        <v>8</v>
      </c>
      <c r="D106" t="s">
        <v>213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</row>
    <row r="107" spans="1:42">
      <c r="A107" t="s">
        <v>7</v>
      </c>
      <c r="B107">
        <v>4</v>
      </c>
      <c r="C107" t="s">
        <v>8</v>
      </c>
      <c r="D107" t="s">
        <v>214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</row>
    <row r="108" spans="1:42">
      <c r="A108" t="s">
        <v>7</v>
      </c>
      <c r="B108">
        <v>4</v>
      </c>
      <c r="C108" t="s">
        <v>8</v>
      </c>
      <c r="D108" t="s">
        <v>215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</row>
    <row r="109" spans="1:42">
      <c r="A109" t="s">
        <v>7</v>
      </c>
      <c r="B109">
        <v>4</v>
      </c>
      <c r="C109" t="s">
        <v>8</v>
      </c>
      <c r="D109" t="s">
        <v>216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</row>
    <row r="110" spans="1:42">
      <c r="A110" t="s">
        <v>7</v>
      </c>
      <c r="B110">
        <v>4</v>
      </c>
      <c r="C110" t="s">
        <v>8</v>
      </c>
      <c r="D110" t="s">
        <v>217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</row>
    <row r="111" spans="1:42">
      <c r="A111" t="s">
        <v>7</v>
      </c>
      <c r="B111">
        <v>4</v>
      </c>
      <c r="C111" t="s">
        <v>8</v>
      </c>
      <c r="D111" t="s">
        <v>218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</row>
    <row r="112" spans="1:42">
      <c r="A112" t="s">
        <v>7</v>
      </c>
      <c r="B112">
        <v>4</v>
      </c>
      <c r="C112" t="s">
        <v>8</v>
      </c>
      <c r="D112" t="s">
        <v>219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</row>
    <row r="113" spans="1:42">
      <c r="A113" t="s">
        <v>7</v>
      </c>
      <c r="B113">
        <v>4</v>
      </c>
      <c r="C113" t="s">
        <v>8</v>
      </c>
      <c r="D113" t="s">
        <v>220</v>
      </c>
      <c r="E113" s="4">
        <v>6946.65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6946.65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</row>
    <row r="114" spans="1:42">
      <c r="A114" t="s">
        <v>7</v>
      </c>
      <c r="B114">
        <v>4</v>
      </c>
      <c r="C114" t="s">
        <v>8</v>
      </c>
      <c r="D114" t="s">
        <v>221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</row>
    <row r="115" spans="1:42">
      <c r="A115" t="s">
        <v>7</v>
      </c>
      <c r="B115">
        <v>4</v>
      </c>
      <c r="C115" t="s">
        <v>8</v>
      </c>
      <c r="D115" t="s">
        <v>222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</row>
    <row r="116" spans="1:42">
      <c r="A116" t="s">
        <v>7</v>
      </c>
      <c r="B116">
        <v>4</v>
      </c>
      <c r="C116" t="s">
        <v>8</v>
      </c>
      <c r="D116" t="s">
        <v>223</v>
      </c>
      <c r="E116" s="4">
        <v>1977027.5499999998</v>
      </c>
      <c r="F116" s="4">
        <v>399833.46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1054013.73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523180.36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</row>
    <row r="117" spans="1:42">
      <c r="A117" t="s">
        <v>7</v>
      </c>
      <c r="B117">
        <v>4</v>
      </c>
      <c r="C117" t="s">
        <v>8</v>
      </c>
      <c r="D117" t="s">
        <v>224</v>
      </c>
      <c r="E117" s="4">
        <v>93135.08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69130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18249</v>
      </c>
      <c r="AE117" s="4">
        <v>5756.08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</row>
    <row r="118" spans="1:42">
      <c r="A118" t="s">
        <v>7</v>
      </c>
      <c r="B118">
        <v>4</v>
      </c>
      <c r="C118" t="s">
        <v>8</v>
      </c>
      <c r="D118" t="s">
        <v>225</v>
      </c>
      <c r="E118" s="4">
        <v>6158765.1499999994</v>
      </c>
      <c r="F118" s="4">
        <v>2247714.5499999998</v>
      </c>
      <c r="G118" s="4">
        <v>2474565.15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1436485.45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</row>
    <row r="119" spans="1:42">
      <c r="A119" t="s">
        <v>7</v>
      </c>
      <c r="B119">
        <v>4</v>
      </c>
      <c r="C119" t="s">
        <v>8</v>
      </c>
      <c r="D119" t="s">
        <v>226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</row>
    <row r="120" spans="1:42">
      <c r="A120" t="s">
        <v>7</v>
      </c>
      <c r="B120">
        <v>4</v>
      </c>
      <c r="C120" t="s">
        <v>8</v>
      </c>
      <c r="D120" t="s">
        <v>227</v>
      </c>
      <c r="E120" s="4">
        <v>23218</v>
      </c>
      <c r="F120" s="4">
        <v>0</v>
      </c>
      <c r="G120" s="4">
        <v>0</v>
      </c>
      <c r="H120" s="4">
        <v>0</v>
      </c>
      <c r="I120" s="4">
        <v>0</v>
      </c>
      <c r="J120" s="4">
        <v>23218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</row>
    <row r="121" spans="1:42">
      <c r="A121" t="s">
        <v>7</v>
      </c>
      <c r="B121">
        <v>4</v>
      </c>
      <c r="C121" t="s">
        <v>8</v>
      </c>
      <c r="D121" t="s">
        <v>228</v>
      </c>
      <c r="E121" s="4">
        <v>402808.94</v>
      </c>
      <c r="F121" s="4">
        <v>0</v>
      </c>
      <c r="G121" s="4">
        <v>0</v>
      </c>
      <c r="H121" s="4">
        <v>0</v>
      </c>
      <c r="I121" s="4">
        <v>0</v>
      </c>
      <c r="J121" s="4">
        <v>402808.94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</row>
    <row r="122" spans="1:42">
      <c r="A122" t="s">
        <v>7</v>
      </c>
      <c r="B122">
        <v>4</v>
      </c>
      <c r="C122" t="s">
        <v>8</v>
      </c>
      <c r="D122" t="s">
        <v>229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</row>
    <row r="123" spans="1:42">
      <c r="A123" t="s">
        <v>7</v>
      </c>
      <c r="B123">
        <v>4</v>
      </c>
      <c r="C123" t="s">
        <v>8</v>
      </c>
      <c r="D123" t="s">
        <v>230</v>
      </c>
      <c r="E123" s="4">
        <v>315998.18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228898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74771.95</v>
      </c>
      <c r="AE123" s="4">
        <v>0</v>
      </c>
      <c r="AF123" s="4">
        <v>0</v>
      </c>
      <c r="AG123" s="4">
        <v>0</v>
      </c>
      <c r="AH123" s="4">
        <v>0</v>
      </c>
      <c r="AI123" s="4">
        <v>1033</v>
      </c>
      <c r="AJ123" s="4">
        <v>11295.23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</row>
    <row r="124" spans="1:42">
      <c r="A124" t="s">
        <v>7</v>
      </c>
      <c r="B124">
        <v>4</v>
      </c>
      <c r="C124" t="s">
        <v>8</v>
      </c>
      <c r="D124" t="s">
        <v>231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</row>
    <row r="125" spans="1:42">
      <c r="A125" t="s">
        <v>7</v>
      </c>
      <c r="B125">
        <v>4</v>
      </c>
      <c r="C125" t="s">
        <v>8</v>
      </c>
      <c r="D125" t="s">
        <v>232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</row>
    <row r="126" spans="1:42">
      <c r="A126" t="s">
        <v>7</v>
      </c>
      <c r="B126">
        <v>4</v>
      </c>
      <c r="C126" t="s">
        <v>8</v>
      </c>
      <c r="D126" t="s">
        <v>233</v>
      </c>
      <c r="E126" s="4">
        <v>29400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29400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</row>
    <row r="127" spans="1:42">
      <c r="A127" t="s">
        <v>7</v>
      </c>
      <c r="B127">
        <v>4</v>
      </c>
      <c r="C127" t="s">
        <v>8</v>
      </c>
      <c r="D127" t="s">
        <v>234</v>
      </c>
      <c r="E127" s="4">
        <v>15066.4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12566.4</v>
      </c>
      <c r="AB127" s="4">
        <v>0</v>
      </c>
      <c r="AC127" s="4">
        <v>0</v>
      </c>
      <c r="AD127" s="4">
        <v>2500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</row>
    <row r="128" spans="1:42">
      <c r="A128" t="s">
        <v>7</v>
      </c>
      <c r="B128">
        <v>4</v>
      </c>
      <c r="C128" t="s">
        <v>8</v>
      </c>
      <c r="D128" t="s">
        <v>235</v>
      </c>
      <c r="E128" s="4">
        <v>12660.43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10840.43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1820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</row>
    <row r="129" spans="1:42">
      <c r="A129" t="s">
        <v>7</v>
      </c>
      <c r="B129">
        <v>4</v>
      </c>
      <c r="C129" t="s">
        <v>8</v>
      </c>
      <c r="D129" t="s">
        <v>236</v>
      </c>
      <c r="E129" s="4">
        <v>19716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5216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14500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</row>
    <row r="130" spans="1:42">
      <c r="A130" t="s">
        <v>7</v>
      </c>
      <c r="B130">
        <v>4</v>
      </c>
      <c r="C130" t="s">
        <v>8</v>
      </c>
      <c r="D130" t="s">
        <v>237</v>
      </c>
      <c r="E130" s="4">
        <v>5847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3490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2357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</row>
    <row r="131" spans="1:42">
      <c r="A131" t="s">
        <v>7</v>
      </c>
      <c r="B131">
        <v>4</v>
      </c>
      <c r="C131" t="s">
        <v>8</v>
      </c>
      <c r="D131" t="s">
        <v>238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</row>
    <row r="132" spans="1:42">
      <c r="A132" t="s">
        <v>7</v>
      </c>
      <c r="B132">
        <v>4</v>
      </c>
      <c r="C132" t="s">
        <v>8</v>
      </c>
      <c r="D132" t="s">
        <v>239</v>
      </c>
      <c r="E132" s="4">
        <v>83453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83453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</row>
    <row r="133" spans="1:42">
      <c r="A133" t="s">
        <v>7</v>
      </c>
      <c r="B133">
        <v>4</v>
      </c>
      <c r="C133" t="s">
        <v>8</v>
      </c>
      <c r="D133" t="s">
        <v>240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</row>
    <row r="134" spans="1:42">
      <c r="A134" t="s">
        <v>7</v>
      </c>
      <c r="B134">
        <v>4</v>
      </c>
      <c r="C134" t="s">
        <v>8</v>
      </c>
      <c r="D134" t="s">
        <v>241</v>
      </c>
      <c r="E134" s="4">
        <v>5000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5000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</row>
    <row r="135" spans="1:42">
      <c r="A135" t="s">
        <v>7</v>
      </c>
      <c r="B135">
        <v>4</v>
      </c>
      <c r="C135" t="s">
        <v>8</v>
      </c>
      <c r="D135" t="s">
        <v>242</v>
      </c>
      <c r="E135" s="4">
        <v>260598.55000000002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13071.18</v>
      </c>
      <c r="O135" s="4">
        <v>0</v>
      </c>
      <c r="P135" s="4">
        <v>0</v>
      </c>
      <c r="Q135" s="4">
        <v>151332.62000000002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2474</v>
      </c>
      <c r="Y135" s="4">
        <v>0</v>
      </c>
      <c r="Z135" s="4">
        <v>44525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49195.75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</row>
    <row r="136" spans="1:42">
      <c r="A136" t="s">
        <v>7</v>
      </c>
      <c r="B136">
        <v>4</v>
      </c>
      <c r="C136" t="s">
        <v>8</v>
      </c>
      <c r="D136" t="s">
        <v>243</v>
      </c>
      <c r="E136" s="4">
        <v>53735.19</v>
      </c>
      <c r="F136" s="4">
        <v>3702.69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3702.7</v>
      </c>
      <c r="O136" s="4">
        <v>0</v>
      </c>
      <c r="P136" s="4">
        <v>0</v>
      </c>
      <c r="Q136" s="4">
        <v>3702.69</v>
      </c>
      <c r="R136" s="4">
        <v>0</v>
      </c>
      <c r="S136" s="4">
        <v>0</v>
      </c>
      <c r="T136" s="4">
        <v>3702.69</v>
      </c>
      <c r="U136" s="4">
        <v>0</v>
      </c>
      <c r="V136" s="4">
        <v>0</v>
      </c>
      <c r="W136" s="4">
        <v>0</v>
      </c>
      <c r="X136" s="4">
        <v>3702.69</v>
      </c>
      <c r="Y136" s="4">
        <v>0</v>
      </c>
      <c r="Z136" s="4">
        <v>27816.35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3702.69</v>
      </c>
      <c r="AI136" s="4">
        <v>0</v>
      </c>
      <c r="AJ136" s="4">
        <v>0</v>
      </c>
      <c r="AK136" s="4">
        <v>3702.69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</row>
    <row r="137" spans="1:42">
      <c r="A137" t="s">
        <v>7</v>
      </c>
      <c r="B137">
        <v>4</v>
      </c>
      <c r="C137" t="s">
        <v>8</v>
      </c>
      <c r="D137" t="s">
        <v>244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</row>
    <row r="138" spans="1:42">
      <c r="A138" t="s">
        <v>7</v>
      </c>
      <c r="B138">
        <v>4</v>
      </c>
      <c r="C138" t="s">
        <v>8</v>
      </c>
      <c r="D138" t="s">
        <v>245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</row>
    <row r="139" spans="1:42">
      <c r="A139" t="s">
        <v>7</v>
      </c>
      <c r="B139">
        <v>4</v>
      </c>
      <c r="C139" t="s">
        <v>8</v>
      </c>
      <c r="D139" t="s">
        <v>246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</row>
    <row r="140" spans="1:42">
      <c r="A140" t="s">
        <v>7</v>
      </c>
      <c r="B140">
        <v>4</v>
      </c>
      <c r="C140" t="s">
        <v>8</v>
      </c>
      <c r="D140" t="s">
        <v>247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</row>
    <row r="141" spans="1:42">
      <c r="A141" t="s">
        <v>7</v>
      </c>
      <c r="B141">
        <v>4</v>
      </c>
      <c r="C141" t="s">
        <v>8</v>
      </c>
      <c r="D141" t="s">
        <v>248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</row>
    <row r="142" spans="1:42">
      <c r="A142" t="s">
        <v>7</v>
      </c>
      <c r="B142">
        <v>4</v>
      </c>
      <c r="C142" t="s">
        <v>8</v>
      </c>
      <c r="D142" t="s">
        <v>249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</row>
    <row r="143" spans="1:42">
      <c r="A143" t="s">
        <v>7</v>
      </c>
      <c r="B143">
        <v>4</v>
      </c>
      <c r="C143" t="s">
        <v>8</v>
      </c>
      <c r="D143" t="s">
        <v>250</v>
      </c>
      <c r="E143" s="4">
        <v>96291.900000000009</v>
      </c>
      <c r="F143" s="4">
        <v>0</v>
      </c>
      <c r="G143" s="4">
        <v>16070.63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67510.64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12710.63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</row>
    <row r="144" spans="1:42">
      <c r="A144" t="s">
        <v>7</v>
      </c>
      <c r="B144">
        <v>4</v>
      </c>
      <c r="C144" t="s">
        <v>8</v>
      </c>
      <c r="D144" t="s">
        <v>251</v>
      </c>
      <c r="E144" s="4">
        <v>5169.22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5169.22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</row>
    <row r="145" spans="1:43">
      <c r="A145" t="s">
        <v>7</v>
      </c>
      <c r="B145">
        <v>4</v>
      </c>
      <c r="C145" t="s">
        <v>8</v>
      </c>
      <c r="D145" t="s">
        <v>252</v>
      </c>
      <c r="E145" s="4">
        <v>40659.770000000004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40659.770000000004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</row>
    <row r="146" spans="1:43">
      <c r="A146" t="s">
        <v>7</v>
      </c>
      <c r="B146">
        <v>5</v>
      </c>
      <c r="C146" t="s">
        <v>9</v>
      </c>
      <c r="D146" t="s">
        <v>108</v>
      </c>
      <c r="E146" s="4">
        <v>2814228869.9200001</v>
      </c>
      <c r="F146" s="4">
        <v>69061446.379999995</v>
      </c>
      <c r="G146" s="4">
        <v>154729508.28</v>
      </c>
      <c r="H146" s="4">
        <v>47347018.460000001</v>
      </c>
      <c r="I146" s="4">
        <v>85894097.870000005</v>
      </c>
      <c r="J146" s="4">
        <v>168404758.15000001</v>
      </c>
      <c r="K146" s="4">
        <v>56327576.869999997</v>
      </c>
      <c r="L146" s="4">
        <v>0</v>
      </c>
      <c r="M146" s="4">
        <v>0</v>
      </c>
      <c r="N146" s="4">
        <v>77998740.24000001</v>
      </c>
      <c r="O146" s="4">
        <v>399377.63</v>
      </c>
      <c r="P146" s="4">
        <v>707654.87999999989</v>
      </c>
      <c r="Q146" s="4">
        <v>142218744.93000001</v>
      </c>
      <c r="R146" s="4">
        <v>0</v>
      </c>
      <c r="S146" s="4">
        <v>0</v>
      </c>
      <c r="T146" s="4">
        <v>114358557.7</v>
      </c>
      <c r="U146" s="4">
        <v>68345960.099999994</v>
      </c>
      <c r="V146" s="4">
        <v>97726657.040000021</v>
      </c>
      <c r="W146" s="4">
        <v>36518439.780000001</v>
      </c>
      <c r="X146" s="4">
        <v>141348919.84</v>
      </c>
      <c r="Y146" s="4">
        <v>23604124.919999998</v>
      </c>
      <c r="Z146" s="4">
        <v>181886551.59</v>
      </c>
      <c r="AA146" s="4">
        <v>920348.99</v>
      </c>
      <c r="AB146" s="4">
        <v>37294858.689999998</v>
      </c>
      <c r="AC146" s="4">
        <v>40340562.259999998</v>
      </c>
      <c r="AD146" s="4">
        <v>716044597.69999993</v>
      </c>
      <c r="AE146" s="4">
        <v>15112300.949999999</v>
      </c>
      <c r="AF146" s="4">
        <v>0</v>
      </c>
      <c r="AG146" s="4">
        <v>0</v>
      </c>
      <c r="AH146" s="4">
        <v>124768643.81000002</v>
      </c>
      <c r="AI146" s="4">
        <v>281177307.06</v>
      </c>
      <c r="AJ146" s="4">
        <v>53561253.560000002</v>
      </c>
      <c r="AK146" s="4">
        <v>78130862.24000001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t="s">
        <v>931</v>
      </c>
    </row>
    <row r="147" spans="1:43">
      <c r="A147" t="s">
        <v>7</v>
      </c>
      <c r="B147">
        <v>5</v>
      </c>
      <c r="C147" t="s">
        <v>9</v>
      </c>
      <c r="D147" t="s">
        <v>253</v>
      </c>
      <c r="E147" s="4">
        <v>490169.11000000004</v>
      </c>
      <c r="F147" s="4">
        <v>0</v>
      </c>
      <c r="G147" s="4">
        <v>0</v>
      </c>
      <c r="H147" s="4">
        <v>0</v>
      </c>
      <c r="I147" s="4">
        <v>0</v>
      </c>
      <c r="J147" s="4">
        <v>30014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184586.22000000003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275568.89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</row>
    <row r="148" spans="1:43">
      <c r="A148" t="s">
        <v>7</v>
      </c>
      <c r="B148">
        <v>7</v>
      </c>
      <c r="C148" t="s">
        <v>10</v>
      </c>
      <c r="D148" t="s">
        <v>108</v>
      </c>
      <c r="E148" s="4">
        <v>2814228869.9200001</v>
      </c>
      <c r="F148" s="4">
        <v>69061446.379999995</v>
      </c>
      <c r="G148" s="4">
        <v>154729508.28</v>
      </c>
      <c r="H148" s="4">
        <v>47347018.460000001</v>
      </c>
      <c r="I148" s="4">
        <v>85894097.870000005</v>
      </c>
      <c r="J148" s="4">
        <v>168404758.15000001</v>
      </c>
      <c r="K148" s="4">
        <v>56327576.869999997</v>
      </c>
      <c r="L148" s="4">
        <v>0</v>
      </c>
      <c r="M148" s="4">
        <v>0</v>
      </c>
      <c r="N148" s="4">
        <v>77998740.24000001</v>
      </c>
      <c r="O148" s="4">
        <v>399377.63</v>
      </c>
      <c r="P148" s="4">
        <v>707654.87999999989</v>
      </c>
      <c r="Q148" s="4">
        <v>142218744.93000001</v>
      </c>
      <c r="R148" s="4">
        <v>0</v>
      </c>
      <c r="S148" s="4">
        <v>0</v>
      </c>
      <c r="T148" s="4">
        <v>114358557.7</v>
      </c>
      <c r="U148" s="4">
        <v>68345960.099999994</v>
      </c>
      <c r="V148" s="4">
        <v>97726657.040000021</v>
      </c>
      <c r="W148" s="4">
        <v>36518439.780000001</v>
      </c>
      <c r="X148" s="4">
        <v>141348919.84</v>
      </c>
      <c r="Y148" s="4">
        <v>23604124.919999998</v>
      </c>
      <c r="Z148" s="4">
        <v>181886551.59</v>
      </c>
      <c r="AA148" s="4">
        <v>920348.99</v>
      </c>
      <c r="AB148" s="4">
        <v>37294858.689999998</v>
      </c>
      <c r="AC148" s="4">
        <v>40340562.259999998</v>
      </c>
      <c r="AD148" s="4">
        <v>716044597.69999993</v>
      </c>
      <c r="AE148" s="4">
        <v>15112300.949999999</v>
      </c>
      <c r="AF148" s="4">
        <v>0</v>
      </c>
      <c r="AG148" s="4">
        <v>0</v>
      </c>
      <c r="AH148" s="4">
        <v>124768643.81000002</v>
      </c>
      <c r="AI148" s="4">
        <v>281177307.06</v>
      </c>
      <c r="AJ148" s="4">
        <v>53561253.560000002</v>
      </c>
      <c r="AK148" s="4">
        <v>78130862.24000001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t="s">
        <v>931</v>
      </c>
    </row>
    <row r="149" spans="1:43">
      <c r="A149" t="s">
        <v>7</v>
      </c>
      <c r="B149">
        <v>8</v>
      </c>
      <c r="C149" t="s">
        <v>11</v>
      </c>
      <c r="D149" t="s">
        <v>108</v>
      </c>
      <c r="E149" s="4">
        <v>2814228869.9200001</v>
      </c>
      <c r="F149" s="4">
        <v>69061446.379999995</v>
      </c>
      <c r="G149" s="4">
        <v>154729508.28</v>
      </c>
      <c r="H149" s="4">
        <v>47347018.460000001</v>
      </c>
      <c r="I149" s="4">
        <v>85894097.870000005</v>
      </c>
      <c r="J149" s="4">
        <v>168404758.15000001</v>
      </c>
      <c r="K149" s="4">
        <v>56327576.869999997</v>
      </c>
      <c r="L149" s="4">
        <v>0</v>
      </c>
      <c r="M149" s="4">
        <v>0</v>
      </c>
      <c r="N149" s="4">
        <v>77998740.24000001</v>
      </c>
      <c r="O149" s="4">
        <v>399377.63</v>
      </c>
      <c r="P149" s="4">
        <v>707654.87999999989</v>
      </c>
      <c r="Q149" s="4">
        <v>142218744.93000001</v>
      </c>
      <c r="R149" s="4">
        <v>0</v>
      </c>
      <c r="S149" s="4">
        <v>0</v>
      </c>
      <c r="T149" s="4">
        <v>114358557.7</v>
      </c>
      <c r="U149" s="4">
        <v>68345960.099999994</v>
      </c>
      <c r="V149" s="4">
        <v>97726657.040000021</v>
      </c>
      <c r="W149" s="4">
        <v>36518439.780000001</v>
      </c>
      <c r="X149" s="4">
        <v>141348919.84</v>
      </c>
      <c r="Y149" s="4">
        <v>23604124.919999998</v>
      </c>
      <c r="Z149" s="4">
        <v>181886551.59</v>
      </c>
      <c r="AA149" s="4">
        <v>920348.99</v>
      </c>
      <c r="AB149" s="4">
        <v>37294858.689999998</v>
      </c>
      <c r="AC149" s="4">
        <v>40340562.259999998</v>
      </c>
      <c r="AD149" s="4">
        <v>716044597.69999993</v>
      </c>
      <c r="AE149" s="4">
        <v>15112300.949999999</v>
      </c>
      <c r="AF149" s="4">
        <v>0</v>
      </c>
      <c r="AG149" s="4">
        <v>0</v>
      </c>
      <c r="AH149" s="4">
        <v>124768643.81000002</v>
      </c>
      <c r="AI149" s="4">
        <v>281177307.06</v>
      </c>
      <c r="AJ149" s="4">
        <v>53561253.560000002</v>
      </c>
      <c r="AK149" s="4">
        <v>78130862.24000001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t="s">
        <v>931</v>
      </c>
    </row>
    <row r="150" spans="1:43">
      <c r="A150" t="s">
        <v>7</v>
      </c>
      <c r="B150">
        <v>9</v>
      </c>
      <c r="C150" t="s">
        <v>12</v>
      </c>
      <c r="D150" t="s">
        <v>108</v>
      </c>
      <c r="E150" s="4">
        <v>2814228869.9200001</v>
      </c>
      <c r="F150" s="4">
        <v>69061446.379999995</v>
      </c>
      <c r="G150" s="4">
        <v>154729508.28</v>
      </c>
      <c r="H150" s="4">
        <v>47347018.460000001</v>
      </c>
      <c r="I150" s="4">
        <v>85894097.870000005</v>
      </c>
      <c r="J150" s="4">
        <v>168404758.15000001</v>
      </c>
      <c r="K150" s="4">
        <v>56327576.869999997</v>
      </c>
      <c r="L150" s="4">
        <v>0</v>
      </c>
      <c r="M150" s="4">
        <v>0</v>
      </c>
      <c r="N150" s="4">
        <v>77998740.24000001</v>
      </c>
      <c r="O150" s="4">
        <v>399377.63</v>
      </c>
      <c r="P150" s="4">
        <v>707654.87999999989</v>
      </c>
      <c r="Q150" s="4">
        <v>142218744.93000001</v>
      </c>
      <c r="R150" s="4">
        <v>0</v>
      </c>
      <c r="S150" s="4">
        <v>0</v>
      </c>
      <c r="T150" s="4">
        <v>114358557.7</v>
      </c>
      <c r="U150" s="4">
        <v>68345960.099999994</v>
      </c>
      <c r="V150" s="4">
        <v>97726657.040000021</v>
      </c>
      <c r="W150" s="4">
        <v>36518439.780000001</v>
      </c>
      <c r="X150" s="4">
        <v>141348919.84</v>
      </c>
      <c r="Y150" s="4">
        <v>23604124.919999998</v>
      </c>
      <c r="Z150" s="4">
        <v>181886551.59</v>
      </c>
      <c r="AA150" s="4">
        <v>920348.99</v>
      </c>
      <c r="AB150" s="4">
        <v>37294858.689999998</v>
      </c>
      <c r="AC150" s="4">
        <v>40340562.259999998</v>
      </c>
      <c r="AD150" s="4">
        <v>716044597.69999993</v>
      </c>
      <c r="AE150" s="4">
        <v>15112300.949999999</v>
      </c>
      <c r="AF150" s="4">
        <v>0</v>
      </c>
      <c r="AG150" s="4">
        <v>0</v>
      </c>
      <c r="AH150" s="4">
        <v>124768643.81000002</v>
      </c>
      <c r="AI150" s="4">
        <v>281177307.06</v>
      </c>
      <c r="AJ150" s="4">
        <v>53561253.560000002</v>
      </c>
      <c r="AK150" s="4">
        <v>78130862.24000001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t="s">
        <v>931</v>
      </c>
    </row>
    <row r="151" spans="1:43">
      <c r="A151" t="s">
        <v>14</v>
      </c>
      <c r="B151">
        <v>10</v>
      </c>
      <c r="C151" t="s">
        <v>13</v>
      </c>
      <c r="D151" t="s">
        <v>254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</row>
    <row r="152" spans="1:43">
      <c r="A152" t="s">
        <v>14</v>
      </c>
      <c r="B152">
        <v>10</v>
      </c>
      <c r="C152" t="s">
        <v>13</v>
      </c>
      <c r="D152" t="s">
        <v>255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</row>
    <row r="153" spans="1:43">
      <c r="A153" t="s">
        <v>14</v>
      </c>
      <c r="B153">
        <v>10</v>
      </c>
      <c r="C153" t="s">
        <v>13</v>
      </c>
      <c r="D153" t="s">
        <v>256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</row>
    <row r="154" spans="1:43">
      <c r="A154" t="s">
        <v>14</v>
      </c>
      <c r="B154">
        <v>10</v>
      </c>
      <c r="C154" t="s">
        <v>13</v>
      </c>
      <c r="D154" t="s">
        <v>257</v>
      </c>
      <c r="E154" s="4">
        <v>324706144.21000028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54456576.919999853</v>
      </c>
      <c r="O154" s="4">
        <v>0</v>
      </c>
      <c r="P154" s="4">
        <v>0</v>
      </c>
      <c r="Q154" s="4">
        <v>155437858.37000054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87212050.149999931</v>
      </c>
      <c r="AJ154" s="4">
        <v>0</v>
      </c>
      <c r="AK154" s="4">
        <v>27599658.77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</row>
    <row r="155" spans="1:43">
      <c r="A155" t="s">
        <v>14</v>
      </c>
      <c r="B155">
        <v>10</v>
      </c>
      <c r="C155" t="s">
        <v>13</v>
      </c>
      <c r="D155" t="s">
        <v>258</v>
      </c>
      <c r="E155" s="4">
        <v>2770296.14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168962.30000000005</v>
      </c>
      <c r="O155" s="4">
        <v>0</v>
      </c>
      <c r="P155" s="4">
        <v>0</v>
      </c>
      <c r="Q155" s="4">
        <v>96257.969999999987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2294878.4700000002</v>
      </c>
      <c r="AJ155" s="4">
        <v>0</v>
      </c>
      <c r="AK155" s="4">
        <v>210197.39999999985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</row>
    <row r="156" spans="1:43">
      <c r="A156" t="s">
        <v>14</v>
      </c>
      <c r="B156">
        <v>10</v>
      </c>
      <c r="C156" t="s">
        <v>13</v>
      </c>
      <c r="D156" t="s">
        <v>259</v>
      </c>
      <c r="E156" s="4">
        <v>269452958.90000027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111768520.98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51481103.189999998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106203334.73000026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</row>
    <row r="157" spans="1:43">
      <c r="A157" t="s">
        <v>16</v>
      </c>
      <c r="B157">
        <v>12</v>
      </c>
      <c r="C157" t="s">
        <v>15</v>
      </c>
      <c r="D157" t="s">
        <v>263</v>
      </c>
      <c r="E157" s="4">
        <v>100000000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100000000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</row>
    <row r="158" spans="1:43">
      <c r="A158" t="s">
        <v>16</v>
      </c>
      <c r="B158">
        <v>12</v>
      </c>
      <c r="C158" t="s">
        <v>15</v>
      </c>
      <c r="D158" t="s">
        <v>932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t="s">
        <v>933</v>
      </c>
    </row>
    <row r="159" spans="1:43">
      <c r="A159" t="s">
        <v>16</v>
      </c>
      <c r="B159">
        <v>12</v>
      </c>
      <c r="C159" t="s">
        <v>15</v>
      </c>
      <c r="D159" t="s">
        <v>264</v>
      </c>
      <c r="E159" s="4">
        <v>22165585.559999999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40910.100000000006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417729.33000000019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292772.58</v>
      </c>
      <c r="AJ159" s="4">
        <v>278923.33999999997</v>
      </c>
      <c r="AK159" s="4">
        <v>0</v>
      </c>
      <c r="AL159" s="4">
        <v>868957.73999999987</v>
      </c>
      <c r="AM159" s="4">
        <v>2966041.7599999993</v>
      </c>
      <c r="AN159" s="4">
        <v>1376987.74</v>
      </c>
      <c r="AO159" s="4">
        <v>687013.89</v>
      </c>
      <c r="AP159" s="4">
        <v>15236249.08</v>
      </c>
    </row>
    <row r="160" spans="1:43">
      <c r="A160" t="s">
        <v>16</v>
      </c>
      <c r="B160">
        <v>12</v>
      </c>
      <c r="C160" t="s">
        <v>15</v>
      </c>
      <c r="D160" t="s">
        <v>266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</row>
    <row r="161" spans="1:43">
      <c r="A161" t="s">
        <v>16</v>
      </c>
      <c r="B161">
        <v>12</v>
      </c>
      <c r="C161" t="s">
        <v>15</v>
      </c>
      <c r="D161" t="s">
        <v>265</v>
      </c>
      <c r="E161" s="4">
        <v>20632251.900000006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20632251.900000006</v>
      </c>
    </row>
    <row r="162" spans="1:43">
      <c r="A162" t="s">
        <v>16</v>
      </c>
      <c r="B162">
        <v>12</v>
      </c>
      <c r="C162" t="s">
        <v>15</v>
      </c>
      <c r="D162" t="s">
        <v>267</v>
      </c>
      <c r="E162" s="4">
        <v>124598481</v>
      </c>
      <c r="F162" s="4">
        <v>0</v>
      </c>
      <c r="G162" s="4">
        <v>0</v>
      </c>
      <c r="H162" s="4">
        <v>13713086.699999999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110885394.3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</row>
    <row r="163" spans="1:43">
      <c r="A163" t="s">
        <v>16</v>
      </c>
      <c r="B163">
        <v>12</v>
      </c>
      <c r="C163" t="s">
        <v>15</v>
      </c>
      <c r="D163" t="s">
        <v>269</v>
      </c>
      <c r="E163" s="4">
        <v>1423566.3899999997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1423566.3899999997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</row>
    <row r="164" spans="1:43">
      <c r="A164" t="s">
        <v>16</v>
      </c>
      <c r="B164">
        <v>12</v>
      </c>
      <c r="C164" t="s">
        <v>15</v>
      </c>
      <c r="D164" t="s">
        <v>268</v>
      </c>
      <c r="E164" s="4">
        <v>770356.34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770356.34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</row>
    <row r="165" spans="1:43">
      <c r="A165" t="s">
        <v>16</v>
      </c>
      <c r="B165">
        <v>12</v>
      </c>
      <c r="C165" t="s">
        <v>15</v>
      </c>
      <c r="D165" t="s">
        <v>270</v>
      </c>
      <c r="E165" s="4">
        <v>13753.48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13753.48</v>
      </c>
      <c r="AN165" s="4">
        <v>0</v>
      </c>
      <c r="AO165" s="4">
        <v>0</v>
      </c>
      <c r="AP165" s="4">
        <v>0</v>
      </c>
    </row>
    <row r="166" spans="1:43">
      <c r="A166" t="s">
        <v>16</v>
      </c>
      <c r="B166">
        <v>12</v>
      </c>
      <c r="C166" t="s">
        <v>15</v>
      </c>
      <c r="D166" t="s">
        <v>271</v>
      </c>
      <c r="E166" s="4">
        <v>739587.91</v>
      </c>
      <c r="F166" s="4">
        <v>0</v>
      </c>
      <c r="G166" s="4">
        <v>0</v>
      </c>
      <c r="H166" s="4">
        <v>739587.91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</row>
    <row r="167" spans="1:43">
      <c r="A167" t="s">
        <v>16</v>
      </c>
      <c r="B167">
        <v>12</v>
      </c>
      <c r="C167" t="s">
        <v>15</v>
      </c>
      <c r="D167" t="s">
        <v>272</v>
      </c>
      <c r="E167" s="4">
        <v>466628178.56999999</v>
      </c>
      <c r="F167" s="4">
        <v>0</v>
      </c>
      <c r="G167" s="4">
        <v>0</v>
      </c>
      <c r="H167" s="4">
        <v>0</v>
      </c>
      <c r="I167" s="4">
        <v>232467829.19999999</v>
      </c>
      <c r="J167" s="4">
        <v>0</v>
      </c>
      <c r="K167" s="4">
        <v>101367450.40000001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92615211.170000017</v>
      </c>
      <c r="X167" s="4">
        <v>0</v>
      </c>
      <c r="Y167" s="4">
        <v>40177687.799999997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</row>
    <row r="168" spans="1:43">
      <c r="A168" t="s">
        <v>16</v>
      </c>
      <c r="B168">
        <v>12</v>
      </c>
      <c r="C168" t="s">
        <v>15</v>
      </c>
      <c r="D168" t="s">
        <v>273</v>
      </c>
      <c r="E168" s="4">
        <v>20044619.140000004</v>
      </c>
      <c r="F168" s="4">
        <v>0</v>
      </c>
      <c r="G168" s="4">
        <v>0</v>
      </c>
      <c r="H168" s="4">
        <v>0</v>
      </c>
      <c r="I168" s="4">
        <v>13926442.950000001</v>
      </c>
      <c r="J168" s="4">
        <v>0</v>
      </c>
      <c r="K168" s="4">
        <v>4105255.5000000005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2012920.69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</row>
    <row r="169" spans="1:43">
      <c r="A169" t="s">
        <v>16</v>
      </c>
      <c r="B169">
        <v>12</v>
      </c>
      <c r="C169" t="s">
        <v>15</v>
      </c>
      <c r="D169" t="s">
        <v>274</v>
      </c>
      <c r="E169" s="4">
        <v>16469732.800000001</v>
      </c>
      <c r="F169" s="4">
        <v>0</v>
      </c>
      <c r="G169" s="4">
        <v>0</v>
      </c>
      <c r="H169" s="4">
        <v>0</v>
      </c>
      <c r="I169" s="4">
        <v>0</v>
      </c>
      <c r="J169" s="4">
        <v>15997958.59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471774.20999999996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</row>
    <row r="170" spans="1:43">
      <c r="A170" t="s">
        <v>16</v>
      </c>
      <c r="B170">
        <v>12</v>
      </c>
      <c r="C170" t="s">
        <v>15</v>
      </c>
      <c r="D170" t="s">
        <v>275</v>
      </c>
      <c r="E170" s="4">
        <v>376253.93999999994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376253.93999999994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</row>
    <row r="171" spans="1:43">
      <c r="A171" t="s">
        <v>16</v>
      </c>
      <c r="B171">
        <v>12</v>
      </c>
      <c r="C171" t="s">
        <v>15</v>
      </c>
      <c r="D171" t="s">
        <v>276</v>
      </c>
      <c r="E171" s="4">
        <v>13662846.879999999</v>
      </c>
      <c r="F171" s="4">
        <v>0</v>
      </c>
      <c r="G171" s="4">
        <v>605031.78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2461884.39</v>
      </c>
      <c r="AM171" s="4">
        <v>3751382.6099999994</v>
      </c>
      <c r="AN171" s="4">
        <v>4330284.1500000004</v>
      </c>
      <c r="AO171" s="4">
        <v>216892.56</v>
      </c>
      <c r="AP171" s="4">
        <v>2297371.3899999997</v>
      </c>
      <c r="AQ171" t="s">
        <v>933</v>
      </c>
    </row>
    <row r="172" spans="1:43">
      <c r="A172" t="s">
        <v>16</v>
      </c>
      <c r="B172">
        <v>12</v>
      </c>
      <c r="C172" t="s">
        <v>15</v>
      </c>
      <c r="D172" t="s">
        <v>277</v>
      </c>
      <c r="E172" s="4">
        <v>28702550.230000004</v>
      </c>
      <c r="F172" s="4">
        <v>0</v>
      </c>
      <c r="G172" s="4">
        <v>7352161.1399999997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109790.83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569178.94999999995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1546035.8599999996</v>
      </c>
      <c r="AM172" s="4">
        <v>1990558.5800000003</v>
      </c>
      <c r="AN172" s="4">
        <v>3770155.3600000003</v>
      </c>
      <c r="AO172" s="4">
        <v>530725.94000000006</v>
      </c>
      <c r="AP172" s="4">
        <v>12833943.570000004</v>
      </c>
      <c r="AQ172" t="s">
        <v>933</v>
      </c>
    </row>
    <row r="173" spans="1:43">
      <c r="A173" t="s">
        <v>16</v>
      </c>
      <c r="B173">
        <v>12</v>
      </c>
      <c r="C173" t="s">
        <v>15</v>
      </c>
      <c r="D173" t="s">
        <v>278</v>
      </c>
      <c r="E173" s="4">
        <v>392805526.98999995</v>
      </c>
      <c r="F173" s="4">
        <v>0</v>
      </c>
      <c r="G173" s="4">
        <v>0</v>
      </c>
      <c r="H173" s="4">
        <v>0</v>
      </c>
      <c r="I173" s="4">
        <v>169302555.93000001</v>
      </c>
      <c r="J173" s="4">
        <v>0</v>
      </c>
      <c r="K173" s="4">
        <v>96746992.120000005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69033614.859999999</v>
      </c>
      <c r="X173" s="4">
        <v>0</v>
      </c>
      <c r="Y173" s="4">
        <v>44981383.579999998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12740980.5</v>
      </c>
      <c r="AQ173" t="s">
        <v>933</v>
      </c>
    </row>
    <row r="174" spans="1:43">
      <c r="A174" t="s">
        <v>16</v>
      </c>
      <c r="B174">
        <v>12</v>
      </c>
      <c r="C174" t="s">
        <v>15</v>
      </c>
      <c r="D174" t="s">
        <v>280</v>
      </c>
      <c r="E174" s="4">
        <v>143163864.27000001</v>
      </c>
      <c r="F174" s="4">
        <v>0</v>
      </c>
      <c r="G174" s="4">
        <v>0</v>
      </c>
      <c r="H174" s="4">
        <v>2191729.11</v>
      </c>
      <c r="I174" s="4">
        <v>0</v>
      </c>
      <c r="J174" s="4">
        <v>0</v>
      </c>
      <c r="K174" s="4">
        <v>0</v>
      </c>
      <c r="L174" s="4">
        <v>137200.65</v>
      </c>
      <c r="M174" s="4">
        <v>43121952.199999996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11901024.220000001</v>
      </c>
      <c r="T174" s="4">
        <v>0</v>
      </c>
      <c r="U174" s="4">
        <v>766220</v>
      </c>
      <c r="V174" s="4">
        <v>0</v>
      </c>
      <c r="W174" s="4">
        <v>0</v>
      </c>
      <c r="X174" s="4">
        <v>6696277.8200000003</v>
      </c>
      <c r="Y174" s="4">
        <v>0</v>
      </c>
      <c r="Z174" s="4">
        <v>12824014.73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45118948.340000004</v>
      </c>
      <c r="AG174" s="4">
        <v>0</v>
      </c>
      <c r="AH174" s="4">
        <v>8111142.04</v>
      </c>
      <c r="AI174" s="4">
        <v>12295355.16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</row>
    <row r="175" spans="1:43">
      <c r="A175" t="s">
        <v>16</v>
      </c>
      <c r="B175">
        <v>12</v>
      </c>
      <c r="C175" t="s">
        <v>15</v>
      </c>
      <c r="D175" t="s">
        <v>279</v>
      </c>
      <c r="E175" s="4">
        <v>254869694.30999997</v>
      </c>
      <c r="F175" s="4">
        <v>0</v>
      </c>
      <c r="G175" s="4">
        <v>0</v>
      </c>
      <c r="H175" s="4">
        <v>2155218.15</v>
      </c>
      <c r="I175" s="4">
        <v>0</v>
      </c>
      <c r="J175" s="4">
        <v>0</v>
      </c>
      <c r="K175" s="4">
        <v>0</v>
      </c>
      <c r="L175" s="4">
        <v>1839255.6099999999</v>
      </c>
      <c r="M175" s="4">
        <v>41039376.5</v>
      </c>
      <c r="N175" s="4">
        <v>0</v>
      </c>
      <c r="O175" s="4">
        <v>0</v>
      </c>
      <c r="P175" s="4">
        <v>792000</v>
      </c>
      <c r="Q175" s="4">
        <v>6131849.459999999</v>
      </c>
      <c r="R175" s="4">
        <v>0</v>
      </c>
      <c r="S175" s="4">
        <v>38655957.810000002</v>
      </c>
      <c r="T175" s="4">
        <v>0</v>
      </c>
      <c r="U175" s="4">
        <v>494267.13</v>
      </c>
      <c r="V175" s="4">
        <v>0</v>
      </c>
      <c r="W175" s="4">
        <v>0</v>
      </c>
      <c r="X175" s="4">
        <v>6626065.1499999994</v>
      </c>
      <c r="Y175" s="4">
        <v>0</v>
      </c>
      <c r="Z175" s="4">
        <v>21883183.48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49590376.549999975</v>
      </c>
      <c r="AG175" s="4">
        <v>20592805.099999998</v>
      </c>
      <c r="AH175" s="4">
        <v>3760633.27</v>
      </c>
      <c r="AI175" s="4">
        <v>49828524.930000007</v>
      </c>
      <c r="AJ175" s="4">
        <v>11480181.169999996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</row>
    <row r="176" spans="1:43">
      <c r="A176" t="s">
        <v>16</v>
      </c>
      <c r="B176">
        <v>12</v>
      </c>
      <c r="C176" t="s">
        <v>15</v>
      </c>
      <c r="D176" t="s">
        <v>281</v>
      </c>
      <c r="E176" s="4">
        <v>196321870.81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196321870.81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</row>
    <row r="177" spans="1:43">
      <c r="A177" t="s">
        <v>16</v>
      </c>
      <c r="B177">
        <v>12</v>
      </c>
      <c r="C177" t="s">
        <v>15</v>
      </c>
      <c r="D177" t="s">
        <v>282</v>
      </c>
      <c r="E177" s="4">
        <v>3111879.01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3111879.01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</row>
    <row r="178" spans="1:43">
      <c r="A178" t="s">
        <v>16</v>
      </c>
      <c r="B178">
        <v>12</v>
      </c>
      <c r="C178" t="s">
        <v>15</v>
      </c>
      <c r="D178" t="s">
        <v>283</v>
      </c>
      <c r="E178" s="4">
        <v>382162.83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89078.33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167206.5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125878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</row>
    <row r="179" spans="1:43">
      <c r="A179" t="s">
        <v>16</v>
      </c>
      <c r="B179">
        <v>12</v>
      </c>
      <c r="C179" t="s">
        <v>15</v>
      </c>
      <c r="D179" t="s">
        <v>284</v>
      </c>
      <c r="E179" s="4">
        <v>39599000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12411000</v>
      </c>
      <c r="T179" s="4">
        <v>0</v>
      </c>
      <c r="U179" s="4">
        <v>0</v>
      </c>
      <c r="V179" s="4">
        <v>0</v>
      </c>
      <c r="W179" s="4">
        <v>0</v>
      </c>
      <c r="X179" s="4">
        <v>15200000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2138000</v>
      </c>
      <c r="AF179" s="4">
        <v>0</v>
      </c>
      <c r="AG179" s="4">
        <v>9850000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</row>
    <row r="180" spans="1:43">
      <c r="A180" t="s">
        <v>16</v>
      </c>
      <c r="B180">
        <v>12</v>
      </c>
      <c r="C180" t="s">
        <v>15</v>
      </c>
      <c r="D180" t="s">
        <v>285</v>
      </c>
      <c r="E180" s="4">
        <v>328783391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328783391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</row>
    <row r="181" spans="1:43">
      <c r="A181" t="s">
        <v>16</v>
      </c>
      <c r="B181">
        <v>12</v>
      </c>
      <c r="C181" t="s">
        <v>15</v>
      </c>
      <c r="D181" t="s">
        <v>286</v>
      </c>
      <c r="E181" s="4">
        <v>12031504.630000003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877035.35</v>
      </c>
      <c r="AO181" s="4">
        <v>1432064.94</v>
      </c>
      <c r="AP181" s="4">
        <v>9722404.3400000017</v>
      </c>
    </row>
    <row r="182" spans="1:43">
      <c r="A182" t="s">
        <v>16</v>
      </c>
      <c r="B182">
        <v>12</v>
      </c>
      <c r="C182" t="s">
        <v>15</v>
      </c>
      <c r="D182" t="s">
        <v>287</v>
      </c>
      <c r="E182" s="4">
        <v>214518135.60999998</v>
      </c>
      <c r="F182" s="4">
        <v>0</v>
      </c>
      <c r="G182" s="4">
        <v>32550507.989999987</v>
      </c>
      <c r="H182" s="4">
        <v>4620246.2799999984</v>
      </c>
      <c r="I182" s="4">
        <v>0</v>
      </c>
      <c r="J182" s="4">
        <v>4908026.28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33734303.239999995</v>
      </c>
      <c r="R182" s="4">
        <v>0</v>
      </c>
      <c r="S182" s="4">
        <v>0</v>
      </c>
      <c r="T182" s="4">
        <v>0</v>
      </c>
      <c r="U182" s="4">
        <v>0</v>
      </c>
      <c r="V182" s="4">
        <v>126711985.42999996</v>
      </c>
      <c r="W182" s="4">
        <v>0</v>
      </c>
      <c r="X182" s="4">
        <v>0</v>
      </c>
      <c r="Y182" s="4">
        <v>0</v>
      </c>
      <c r="Z182" s="4">
        <v>0</v>
      </c>
      <c r="AA182" s="4">
        <v>11560191.460000003</v>
      </c>
      <c r="AB182" s="4">
        <v>16217.220000000001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416657.70999999996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</row>
    <row r="183" spans="1:43">
      <c r="A183" t="s">
        <v>16</v>
      </c>
      <c r="B183">
        <v>12</v>
      </c>
      <c r="C183" t="s">
        <v>15</v>
      </c>
      <c r="D183" t="s">
        <v>288</v>
      </c>
      <c r="E183" s="4">
        <v>137087249.08000001</v>
      </c>
      <c r="F183" s="4">
        <v>0</v>
      </c>
      <c r="G183" s="4">
        <v>0</v>
      </c>
      <c r="H183" s="4">
        <v>0</v>
      </c>
      <c r="I183" s="4">
        <v>65494981.340000004</v>
      </c>
      <c r="J183" s="4">
        <v>0</v>
      </c>
      <c r="K183" s="4">
        <v>35062338.710000001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28553902.090000007</v>
      </c>
      <c r="X183" s="4">
        <v>0</v>
      </c>
      <c r="Y183" s="4">
        <v>7976026.9399999995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</row>
    <row r="184" spans="1:43">
      <c r="A184" t="s">
        <v>16</v>
      </c>
      <c r="B184">
        <v>13</v>
      </c>
      <c r="C184" t="s">
        <v>17</v>
      </c>
      <c r="D184" t="s">
        <v>264</v>
      </c>
      <c r="E184" s="4">
        <v>22165585.559999999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40910.100000000006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417729.33000000019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292772.58</v>
      </c>
      <c r="AJ184" s="4">
        <v>278923.33999999997</v>
      </c>
      <c r="AK184" s="4">
        <v>0</v>
      </c>
      <c r="AL184" s="4">
        <v>868957.73999999987</v>
      </c>
      <c r="AM184" s="4">
        <v>2966041.7599999993</v>
      </c>
      <c r="AN184" s="4">
        <v>1376987.74</v>
      </c>
      <c r="AO184" s="4">
        <v>687013.89</v>
      </c>
      <c r="AP184" s="4">
        <v>15236249.08</v>
      </c>
      <c r="AQ184" t="s">
        <v>933</v>
      </c>
    </row>
    <row r="185" spans="1:43">
      <c r="A185" t="s">
        <v>16</v>
      </c>
      <c r="B185">
        <v>13</v>
      </c>
      <c r="C185" t="s">
        <v>17</v>
      </c>
      <c r="D185" t="s">
        <v>289</v>
      </c>
      <c r="E185" s="4">
        <v>23354322.510000002</v>
      </c>
      <c r="F185" s="4">
        <v>0</v>
      </c>
      <c r="G185" s="4">
        <v>4095397.11</v>
      </c>
      <c r="H185" s="4">
        <v>12622277.780000001</v>
      </c>
      <c r="I185" s="4">
        <v>0</v>
      </c>
      <c r="J185" s="4">
        <v>1774286.1800000002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4862361.4400000004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</row>
    <row r="186" spans="1:43">
      <c r="A186" t="s">
        <v>16</v>
      </c>
      <c r="B186">
        <v>13</v>
      </c>
      <c r="C186" t="s">
        <v>17</v>
      </c>
      <c r="D186" t="s">
        <v>290</v>
      </c>
      <c r="E186" s="4">
        <v>1558224.28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1558224.28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</row>
    <row r="187" spans="1:43">
      <c r="A187" t="s">
        <v>16</v>
      </c>
      <c r="B187">
        <v>13</v>
      </c>
      <c r="C187" t="s">
        <v>17</v>
      </c>
      <c r="D187" t="s">
        <v>291</v>
      </c>
      <c r="E187" s="4">
        <v>4486510.54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4486510.54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</row>
    <row r="188" spans="1:43">
      <c r="A188" t="s">
        <v>16</v>
      </c>
      <c r="B188">
        <v>13</v>
      </c>
      <c r="C188" t="s">
        <v>17</v>
      </c>
      <c r="D188" t="s">
        <v>276</v>
      </c>
      <c r="E188" s="4">
        <v>13662846.879999999</v>
      </c>
      <c r="F188" s="4">
        <v>0</v>
      </c>
      <c r="G188" s="4">
        <v>605031.78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2461884.39</v>
      </c>
      <c r="AM188" s="4">
        <v>3751382.6099999994</v>
      </c>
      <c r="AN188" s="4">
        <v>4330284.1500000004</v>
      </c>
      <c r="AO188" s="4">
        <v>216892.56</v>
      </c>
      <c r="AP188" s="4">
        <v>2297371.3899999997</v>
      </c>
      <c r="AQ188" t="s">
        <v>933</v>
      </c>
    </row>
    <row r="189" spans="1:43">
      <c r="A189" t="s">
        <v>16</v>
      </c>
      <c r="B189">
        <v>13</v>
      </c>
      <c r="C189" t="s">
        <v>17</v>
      </c>
      <c r="D189" t="s">
        <v>292</v>
      </c>
      <c r="E189" s="4">
        <v>35185717.709999993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616104.04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3728434.4299999988</v>
      </c>
      <c r="AB189" s="4">
        <v>0</v>
      </c>
      <c r="AC189" s="4">
        <v>0</v>
      </c>
      <c r="AD189" s="4">
        <v>0</v>
      </c>
      <c r="AE189" s="4">
        <v>0</v>
      </c>
      <c r="AF189" s="4">
        <v>30841179.239999998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</row>
    <row r="190" spans="1:43">
      <c r="A190" t="s">
        <v>16</v>
      </c>
      <c r="B190">
        <v>13</v>
      </c>
      <c r="C190" t="s">
        <v>17</v>
      </c>
      <c r="D190" t="s">
        <v>277</v>
      </c>
      <c r="E190" s="4">
        <v>28702550.230000004</v>
      </c>
      <c r="F190" s="4">
        <v>0</v>
      </c>
      <c r="G190" s="4">
        <v>7352161.1399999997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109790.83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569178.94999999995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1546035.8599999996</v>
      </c>
      <c r="AM190" s="4">
        <v>1990558.5800000003</v>
      </c>
      <c r="AN190" s="4">
        <v>3770155.3600000003</v>
      </c>
      <c r="AO190" s="4">
        <v>530725.94000000006</v>
      </c>
      <c r="AP190" s="4">
        <v>12833943.570000004</v>
      </c>
      <c r="AQ190" t="s">
        <v>933</v>
      </c>
    </row>
    <row r="191" spans="1:43">
      <c r="A191" t="s">
        <v>16</v>
      </c>
      <c r="B191">
        <v>13</v>
      </c>
      <c r="C191" t="s">
        <v>17</v>
      </c>
      <c r="D191" t="s">
        <v>278</v>
      </c>
      <c r="E191" s="4">
        <v>392805526.98999995</v>
      </c>
      <c r="F191" s="4">
        <v>0</v>
      </c>
      <c r="G191" s="4">
        <v>0</v>
      </c>
      <c r="H191" s="4">
        <v>0</v>
      </c>
      <c r="I191" s="4">
        <v>169302555.93000001</v>
      </c>
      <c r="J191" s="4">
        <v>0</v>
      </c>
      <c r="K191" s="4">
        <v>96746992.120000005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69033614.859999999</v>
      </c>
      <c r="X191" s="4">
        <v>0</v>
      </c>
      <c r="Y191" s="4">
        <v>44981383.579999998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12740980.5</v>
      </c>
      <c r="AQ191" t="s">
        <v>933</v>
      </c>
    </row>
    <row r="192" spans="1:43">
      <c r="A192" t="s">
        <v>16</v>
      </c>
      <c r="B192">
        <v>13</v>
      </c>
      <c r="C192" t="s">
        <v>17</v>
      </c>
      <c r="D192" t="s">
        <v>293</v>
      </c>
      <c r="E192" s="4">
        <v>199994464.57999998</v>
      </c>
      <c r="F192" s="4">
        <v>0</v>
      </c>
      <c r="G192" s="4">
        <v>0</v>
      </c>
      <c r="H192" s="4">
        <v>0</v>
      </c>
      <c r="I192" s="4">
        <v>94755100.410000011</v>
      </c>
      <c r="J192" s="4">
        <v>0</v>
      </c>
      <c r="K192" s="4">
        <v>56152451.719999999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23444824.949999999</v>
      </c>
      <c r="X192" s="4">
        <v>0</v>
      </c>
      <c r="Y192" s="4">
        <v>25642087.5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t="s">
        <v>933</v>
      </c>
    </row>
    <row r="193" spans="1:43">
      <c r="A193" t="s">
        <v>16</v>
      </c>
      <c r="B193">
        <v>13</v>
      </c>
      <c r="C193" t="s">
        <v>17</v>
      </c>
      <c r="D193" t="s">
        <v>294</v>
      </c>
      <c r="E193" s="4">
        <v>10317524.119999999</v>
      </c>
      <c r="F193" s="4">
        <v>0</v>
      </c>
      <c r="G193" s="4">
        <v>2486325.2200000002</v>
      </c>
      <c r="H193" s="4">
        <v>7046800.5299999993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784398.37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</row>
    <row r="194" spans="1:43">
      <c r="A194" t="s">
        <v>16</v>
      </c>
      <c r="B194">
        <v>14</v>
      </c>
      <c r="C194" t="s">
        <v>18</v>
      </c>
      <c r="D194" t="s">
        <v>295</v>
      </c>
      <c r="E194" s="4">
        <v>26649537.409999996</v>
      </c>
      <c r="F194" s="4">
        <v>0</v>
      </c>
      <c r="G194" s="4">
        <v>0</v>
      </c>
      <c r="H194" s="4">
        <v>0</v>
      </c>
      <c r="I194" s="4">
        <v>21500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9187978.1699999999</v>
      </c>
      <c r="AN194" s="4">
        <v>6406597.7899999991</v>
      </c>
      <c r="AO194" s="4">
        <v>0</v>
      </c>
      <c r="AP194" s="4">
        <v>11033461.449999999</v>
      </c>
    </row>
    <row r="195" spans="1:43">
      <c r="A195" t="s">
        <v>16</v>
      </c>
      <c r="B195">
        <v>14</v>
      </c>
      <c r="C195" t="s">
        <v>18</v>
      </c>
      <c r="D195" t="s">
        <v>277</v>
      </c>
      <c r="E195" s="4">
        <v>28702550.230000004</v>
      </c>
      <c r="F195" s="4">
        <v>0</v>
      </c>
      <c r="G195" s="4">
        <v>7352161.1399999997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109790.83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569178.94999999995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1546035.8599999996</v>
      </c>
      <c r="AM195" s="4">
        <v>1990558.5800000003</v>
      </c>
      <c r="AN195" s="4">
        <v>3770155.3600000003</v>
      </c>
      <c r="AO195" s="4">
        <v>530725.94000000006</v>
      </c>
      <c r="AP195" s="4">
        <v>12833943.570000004</v>
      </c>
      <c r="AQ195" t="s">
        <v>933</v>
      </c>
    </row>
    <row r="196" spans="1:43">
      <c r="A196" t="s">
        <v>16</v>
      </c>
      <c r="B196">
        <v>14</v>
      </c>
      <c r="C196" t="s">
        <v>18</v>
      </c>
      <c r="D196" t="s">
        <v>296</v>
      </c>
      <c r="E196" s="4">
        <v>488285.19999999995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174293.25</v>
      </c>
      <c r="AN196" s="4">
        <v>137213.85</v>
      </c>
      <c r="AO196" s="4">
        <v>0</v>
      </c>
      <c r="AP196" s="4">
        <v>176778.1</v>
      </c>
    </row>
    <row r="197" spans="1:43">
      <c r="A197" t="s">
        <v>16</v>
      </c>
      <c r="B197">
        <v>14</v>
      </c>
      <c r="C197" t="s">
        <v>18</v>
      </c>
      <c r="D197" t="s">
        <v>297</v>
      </c>
      <c r="E197" s="4">
        <v>474802.20999999996</v>
      </c>
      <c r="F197" s="4">
        <v>0</v>
      </c>
      <c r="G197" s="4">
        <v>5626</v>
      </c>
      <c r="H197" s="4">
        <v>0</v>
      </c>
      <c r="I197" s="4">
        <v>241905.93</v>
      </c>
      <c r="J197" s="4">
        <v>226353.86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614.25</v>
      </c>
      <c r="AJ197" s="4">
        <v>302.17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</row>
    <row r="198" spans="1:43">
      <c r="A198" t="s">
        <v>16</v>
      </c>
      <c r="B198">
        <v>14</v>
      </c>
      <c r="C198" t="s">
        <v>18</v>
      </c>
      <c r="D198" t="s">
        <v>298</v>
      </c>
      <c r="E198" s="4">
        <v>112556.57000000002</v>
      </c>
      <c r="F198" s="4">
        <v>0</v>
      </c>
      <c r="G198" s="4">
        <v>0</v>
      </c>
      <c r="H198" s="4">
        <v>0</v>
      </c>
      <c r="I198" s="4">
        <v>0</v>
      </c>
      <c r="J198" s="4">
        <v>106350.73000000001</v>
      </c>
      <c r="K198" s="4">
        <v>0</v>
      </c>
      <c r="L198" s="4">
        <v>2555.21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68.25</v>
      </c>
      <c r="T198" s="4">
        <v>100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68.25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483.05</v>
      </c>
      <c r="AG198" s="4">
        <v>0</v>
      </c>
      <c r="AH198" s="4">
        <v>0</v>
      </c>
      <c r="AI198" s="4">
        <v>2931.08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</row>
    <row r="199" spans="1:43">
      <c r="A199" t="s">
        <v>16</v>
      </c>
      <c r="B199">
        <v>14</v>
      </c>
      <c r="C199" t="s">
        <v>18</v>
      </c>
      <c r="D199" t="s">
        <v>299</v>
      </c>
      <c r="E199" s="4">
        <v>374898.29</v>
      </c>
      <c r="F199" s="4">
        <v>0</v>
      </c>
      <c r="G199" s="4">
        <v>374898.29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</row>
    <row r="200" spans="1:43">
      <c r="A200" t="s">
        <v>20</v>
      </c>
      <c r="B200">
        <v>17</v>
      </c>
      <c r="C200" t="s">
        <v>19</v>
      </c>
      <c r="D200" t="s">
        <v>108</v>
      </c>
      <c r="E200" s="4">
        <v>2814228869.9200001</v>
      </c>
      <c r="F200" s="4">
        <v>69061446.379999995</v>
      </c>
      <c r="G200" s="4">
        <v>154729508.28</v>
      </c>
      <c r="H200" s="4">
        <v>47347018.460000001</v>
      </c>
      <c r="I200" s="4">
        <v>85894097.870000005</v>
      </c>
      <c r="J200" s="4">
        <v>168404758.15000001</v>
      </c>
      <c r="K200" s="4">
        <v>56327576.869999997</v>
      </c>
      <c r="L200" s="4">
        <v>0</v>
      </c>
      <c r="M200" s="4">
        <v>0</v>
      </c>
      <c r="N200" s="4">
        <v>77998740.24000001</v>
      </c>
      <c r="O200" s="4">
        <v>399377.63</v>
      </c>
      <c r="P200" s="4">
        <v>707654.87999999989</v>
      </c>
      <c r="Q200" s="4">
        <v>142218744.93000001</v>
      </c>
      <c r="R200" s="4">
        <v>0</v>
      </c>
      <c r="S200" s="4">
        <v>0</v>
      </c>
      <c r="T200" s="4">
        <v>114358557.7</v>
      </c>
      <c r="U200" s="4">
        <v>68345960.099999994</v>
      </c>
      <c r="V200" s="4">
        <v>97726657.040000021</v>
      </c>
      <c r="W200" s="4">
        <v>36518439.780000001</v>
      </c>
      <c r="X200" s="4">
        <v>141348919.84</v>
      </c>
      <c r="Y200" s="4">
        <v>23604124.919999998</v>
      </c>
      <c r="Z200" s="4">
        <v>181886551.59</v>
      </c>
      <c r="AA200" s="4">
        <v>920348.99</v>
      </c>
      <c r="AB200" s="4">
        <v>37294858.689999998</v>
      </c>
      <c r="AC200" s="4">
        <v>40340562.259999998</v>
      </c>
      <c r="AD200" s="4">
        <v>716044597.69999993</v>
      </c>
      <c r="AE200" s="4">
        <v>15112300.949999999</v>
      </c>
      <c r="AF200" s="4">
        <v>0</v>
      </c>
      <c r="AG200" s="4">
        <v>0</v>
      </c>
      <c r="AH200" s="4">
        <v>124768643.81000002</v>
      </c>
      <c r="AI200" s="4">
        <v>281177307.06</v>
      </c>
      <c r="AJ200" s="4">
        <v>53561253.560000002</v>
      </c>
      <c r="AK200" s="4">
        <v>78130862.24000001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t="s">
        <v>931</v>
      </c>
    </row>
    <row r="201" spans="1:43">
      <c r="A201" t="s">
        <v>20</v>
      </c>
      <c r="B201">
        <v>17</v>
      </c>
      <c r="C201" t="s">
        <v>19</v>
      </c>
      <c r="D201" t="s">
        <v>304</v>
      </c>
      <c r="E201" s="4">
        <v>36465586.459999986</v>
      </c>
      <c r="F201" s="4">
        <v>0</v>
      </c>
      <c r="G201" s="4">
        <v>857063.86999999988</v>
      </c>
      <c r="H201" s="4">
        <v>1982422.5999999996</v>
      </c>
      <c r="I201" s="4">
        <v>472622.37999999989</v>
      </c>
      <c r="J201" s="4">
        <v>703941.03</v>
      </c>
      <c r="K201" s="4">
        <v>2228084.67</v>
      </c>
      <c r="L201" s="4">
        <v>697461.38999999978</v>
      </c>
      <c r="M201" s="4">
        <v>549004.6</v>
      </c>
      <c r="N201" s="4">
        <v>558371.56999999995</v>
      </c>
      <c r="O201" s="4">
        <v>1354387.2599999995</v>
      </c>
      <c r="P201" s="4">
        <v>485978.1100000001</v>
      </c>
      <c r="Q201" s="4">
        <v>246921.73999999996</v>
      </c>
      <c r="R201" s="4">
        <v>400261.98000000004</v>
      </c>
      <c r="S201" s="4">
        <v>2307808.7100000009</v>
      </c>
      <c r="T201" s="4">
        <v>516759.1999999999</v>
      </c>
      <c r="U201" s="4">
        <v>1274006.2700000003</v>
      </c>
      <c r="V201" s="4">
        <v>638017.40000000014</v>
      </c>
      <c r="W201" s="4">
        <v>2755904.2899999982</v>
      </c>
      <c r="X201" s="4">
        <v>512799.53999999986</v>
      </c>
      <c r="Y201" s="4">
        <v>597817.76</v>
      </c>
      <c r="Z201" s="4">
        <v>1182884.1200000006</v>
      </c>
      <c r="AA201" s="4">
        <v>252054.8</v>
      </c>
      <c r="AB201" s="4">
        <v>506340.82000000024</v>
      </c>
      <c r="AC201" s="4">
        <v>1055983.25</v>
      </c>
      <c r="AD201" s="4">
        <v>0</v>
      </c>
      <c r="AE201" s="4">
        <v>444613.31999999995</v>
      </c>
      <c r="AF201" s="4">
        <v>919965.1</v>
      </c>
      <c r="AG201" s="4">
        <v>1495134.06</v>
      </c>
      <c r="AH201" s="4">
        <v>8529258.5499999877</v>
      </c>
      <c r="AI201" s="4">
        <v>1736856.4999999991</v>
      </c>
      <c r="AJ201" s="4">
        <v>790517.45000000019</v>
      </c>
      <c r="AK201" s="4">
        <v>412344.12000000005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</row>
    <row r="202" spans="1:43">
      <c r="A202" t="s">
        <v>20</v>
      </c>
      <c r="B202">
        <v>17</v>
      </c>
      <c r="C202" t="s">
        <v>19</v>
      </c>
      <c r="D202" t="s">
        <v>305</v>
      </c>
      <c r="E202" s="4">
        <v>60574933.800000004</v>
      </c>
      <c r="F202" s="4">
        <v>1085005.1400000001</v>
      </c>
      <c r="G202" s="4">
        <v>2979313.9200000009</v>
      </c>
      <c r="H202" s="4">
        <v>2506806.83</v>
      </c>
      <c r="I202" s="4">
        <v>1085472.22</v>
      </c>
      <c r="J202" s="4">
        <v>2789593.64</v>
      </c>
      <c r="K202" s="4">
        <v>1172986.68</v>
      </c>
      <c r="L202" s="4">
        <v>997255.25</v>
      </c>
      <c r="M202" s="4">
        <v>781952.85000000009</v>
      </c>
      <c r="N202" s="4">
        <v>0</v>
      </c>
      <c r="O202" s="4">
        <v>1153069.2999999998</v>
      </c>
      <c r="P202" s="4">
        <v>328428.13999999996</v>
      </c>
      <c r="Q202" s="4">
        <v>812508.72000000009</v>
      </c>
      <c r="R202" s="4">
        <v>1498085.5599999998</v>
      </c>
      <c r="S202" s="4">
        <v>2639829.6999999997</v>
      </c>
      <c r="T202" s="4">
        <v>0</v>
      </c>
      <c r="U202" s="4">
        <v>2310736.8499999996</v>
      </c>
      <c r="V202" s="4">
        <v>1777874.2199999997</v>
      </c>
      <c r="W202" s="4">
        <v>0</v>
      </c>
      <c r="X202" s="4">
        <v>3826203.4000000008</v>
      </c>
      <c r="Y202" s="4">
        <v>3019828.2500000005</v>
      </c>
      <c r="Z202" s="4">
        <v>1299015.52</v>
      </c>
      <c r="AA202" s="4">
        <v>1221851.99</v>
      </c>
      <c r="AB202" s="4">
        <v>1111011.94</v>
      </c>
      <c r="AC202" s="4">
        <v>1044174.6100000001</v>
      </c>
      <c r="AD202" s="4">
        <v>1756597.8599999999</v>
      </c>
      <c r="AE202" s="4">
        <v>1407650.2599999998</v>
      </c>
      <c r="AF202" s="4">
        <v>2118845.9699999997</v>
      </c>
      <c r="AG202" s="4">
        <v>3841168.6199999987</v>
      </c>
      <c r="AH202" s="4">
        <v>12847298.74</v>
      </c>
      <c r="AI202" s="4">
        <v>977436.60000000021</v>
      </c>
      <c r="AJ202" s="4">
        <v>0</v>
      </c>
      <c r="AK202" s="4">
        <v>2184931.02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</row>
    <row r="203" spans="1:43">
      <c r="A203" t="s">
        <v>20</v>
      </c>
      <c r="B203">
        <v>17</v>
      </c>
      <c r="C203" t="s">
        <v>19</v>
      </c>
      <c r="D203" t="s">
        <v>306</v>
      </c>
      <c r="E203" s="4">
        <v>403310592.30000019</v>
      </c>
      <c r="F203" s="4">
        <v>8277060.1700000009</v>
      </c>
      <c r="G203" s="4">
        <v>4076116.0499999989</v>
      </c>
      <c r="H203" s="4">
        <v>4612960.46</v>
      </c>
      <c r="I203" s="4">
        <v>3714991.9999999995</v>
      </c>
      <c r="J203" s="4">
        <v>6995240.8500000006</v>
      </c>
      <c r="K203" s="4">
        <v>5269576.4399999995</v>
      </c>
      <c r="L203" s="4">
        <v>2372849.3900000006</v>
      </c>
      <c r="M203" s="4">
        <v>7655112.2300000014</v>
      </c>
      <c r="N203" s="4">
        <v>4551212.5199999996</v>
      </c>
      <c r="O203" s="4">
        <v>5315124.63</v>
      </c>
      <c r="P203" s="4">
        <v>0</v>
      </c>
      <c r="Q203" s="4">
        <v>3438321.6499999994</v>
      </c>
      <c r="R203" s="4">
        <v>5921530.5000000009</v>
      </c>
      <c r="S203" s="4">
        <v>6881967.2300000004</v>
      </c>
      <c r="T203" s="4">
        <v>4077231.8700000006</v>
      </c>
      <c r="U203" s="4">
        <v>1577225.21</v>
      </c>
      <c r="V203" s="4">
        <v>11993282.060000002</v>
      </c>
      <c r="W203" s="4">
        <v>907445.43999999983</v>
      </c>
      <c r="X203" s="4">
        <v>52364949.110000059</v>
      </c>
      <c r="Y203" s="4">
        <v>0</v>
      </c>
      <c r="Z203" s="4">
        <v>8009119.910000002</v>
      </c>
      <c r="AA203" s="4">
        <v>998259.95</v>
      </c>
      <c r="AB203" s="4">
        <v>3445616.6699999995</v>
      </c>
      <c r="AC203" s="4">
        <v>1513248.8900000001</v>
      </c>
      <c r="AD203" s="4">
        <v>13343601.500000004</v>
      </c>
      <c r="AE203" s="4">
        <v>14938100.619999997</v>
      </c>
      <c r="AF203" s="4">
        <v>8826040.8899999987</v>
      </c>
      <c r="AG203" s="4">
        <v>3141829.6099999994</v>
      </c>
      <c r="AH203" s="4">
        <v>43586086.43999996</v>
      </c>
      <c r="AI203" s="4">
        <v>136008395.14000013</v>
      </c>
      <c r="AJ203" s="4">
        <v>20558748.98</v>
      </c>
      <c r="AK203" s="4">
        <v>8939345.8900000043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</row>
    <row r="204" spans="1:43">
      <c r="A204" t="s">
        <v>20</v>
      </c>
      <c r="B204">
        <v>17</v>
      </c>
      <c r="C204" t="s">
        <v>19</v>
      </c>
      <c r="D204" t="s">
        <v>307</v>
      </c>
      <c r="E204" s="4">
        <v>140431397.29000002</v>
      </c>
      <c r="F204" s="4">
        <v>3190405.1699999995</v>
      </c>
      <c r="G204" s="4">
        <v>5232668.6299999971</v>
      </c>
      <c r="H204" s="4">
        <v>10531950.970000001</v>
      </c>
      <c r="I204" s="4">
        <v>4311532.9399999985</v>
      </c>
      <c r="J204" s="4">
        <v>0</v>
      </c>
      <c r="K204" s="4">
        <v>6547872.0800000019</v>
      </c>
      <c r="L204" s="4">
        <v>2075442.8699999999</v>
      </c>
      <c r="M204" s="4">
        <v>0</v>
      </c>
      <c r="N204" s="4">
        <v>1403368.9700000002</v>
      </c>
      <c r="O204" s="4">
        <v>956217.7</v>
      </c>
      <c r="P204" s="4">
        <v>1338214.3600000003</v>
      </c>
      <c r="Q204" s="4">
        <v>943520.77</v>
      </c>
      <c r="R204" s="4">
        <v>229675.3</v>
      </c>
      <c r="S204" s="4">
        <v>19720643.27999999</v>
      </c>
      <c r="T204" s="4">
        <v>3447663.6200000015</v>
      </c>
      <c r="U204" s="4">
        <v>3450204.67</v>
      </c>
      <c r="V204" s="4">
        <v>3422465.6299999994</v>
      </c>
      <c r="W204" s="4">
        <v>7424890.1800000034</v>
      </c>
      <c r="X204" s="4">
        <v>1224038.7199999997</v>
      </c>
      <c r="Y204" s="4">
        <v>5981967.96</v>
      </c>
      <c r="Z204" s="4">
        <v>2323396.48</v>
      </c>
      <c r="AA204" s="4">
        <v>705256.73</v>
      </c>
      <c r="AB204" s="4">
        <v>2867086.3200000003</v>
      </c>
      <c r="AC204" s="4">
        <v>1736352.4099999997</v>
      </c>
      <c r="AD204" s="4">
        <v>737729.1399999999</v>
      </c>
      <c r="AE204" s="4">
        <v>0</v>
      </c>
      <c r="AF204" s="4">
        <v>7575282.4200000055</v>
      </c>
      <c r="AG204" s="4">
        <v>1395140.2799999998</v>
      </c>
      <c r="AH204" s="4">
        <v>32176943.690000005</v>
      </c>
      <c r="AI204" s="4">
        <v>5326105.5299999965</v>
      </c>
      <c r="AJ204" s="4">
        <v>3501829.7799999993</v>
      </c>
      <c r="AK204" s="4">
        <v>653530.69000000018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</row>
    <row r="205" spans="1:43">
      <c r="A205" t="s">
        <v>14</v>
      </c>
      <c r="B205">
        <v>25</v>
      </c>
      <c r="C205" t="s">
        <v>21</v>
      </c>
      <c r="D205" t="s">
        <v>355</v>
      </c>
      <c r="E205" s="4">
        <v>102736158.02</v>
      </c>
      <c r="F205" s="4">
        <v>0</v>
      </c>
      <c r="G205" s="4">
        <v>0</v>
      </c>
      <c r="H205" s="4">
        <v>52390965.060000002</v>
      </c>
      <c r="I205" s="4">
        <v>5903754.4199999999</v>
      </c>
      <c r="J205" s="4">
        <v>0</v>
      </c>
      <c r="K205" s="4">
        <v>27508587.789999999</v>
      </c>
      <c r="L205" s="4">
        <v>1481024.49</v>
      </c>
      <c r="M205" s="4">
        <v>0</v>
      </c>
      <c r="N205" s="4">
        <v>0</v>
      </c>
      <c r="O205" s="4">
        <v>0</v>
      </c>
      <c r="P205" s="4">
        <v>13820264.039999999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1622982.15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8580.07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</row>
    <row r="206" spans="1:43">
      <c r="A206" t="s">
        <v>14</v>
      </c>
      <c r="B206">
        <v>26</v>
      </c>
      <c r="C206" t="s">
        <v>356</v>
      </c>
      <c r="D206" t="s">
        <v>355</v>
      </c>
      <c r="E206" s="4">
        <v>102736158.02</v>
      </c>
      <c r="F206" s="4">
        <v>0</v>
      </c>
      <c r="G206" s="4">
        <v>0</v>
      </c>
      <c r="H206" s="4">
        <v>52390965.060000002</v>
      </c>
      <c r="I206" s="4">
        <v>5903754.4199999999</v>
      </c>
      <c r="J206" s="4">
        <v>0</v>
      </c>
      <c r="K206" s="4">
        <v>27508587.789999999</v>
      </c>
      <c r="L206" s="4">
        <v>1481024.49</v>
      </c>
      <c r="M206" s="4">
        <v>0</v>
      </c>
      <c r="N206" s="4">
        <v>0</v>
      </c>
      <c r="O206" s="4">
        <v>0</v>
      </c>
      <c r="P206" s="4">
        <v>13820264.039999999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1622982.15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8580.07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</row>
    <row r="207" spans="1:43">
      <c r="A207" t="s">
        <v>14</v>
      </c>
      <c r="B207">
        <v>26</v>
      </c>
      <c r="C207" t="s">
        <v>356</v>
      </c>
      <c r="D207" t="s">
        <v>934</v>
      </c>
      <c r="E207" s="4">
        <v>949046.77</v>
      </c>
      <c r="F207" s="4">
        <v>0</v>
      </c>
      <c r="G207" s="4">
        <v>0</v>
      </c>
      <c r="H207" s="4">
        <v>0</v>
      </c>
      <c r="I207" s="4">
        <v>597071.57999999996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351975.19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</row>
    <row r="208" spans="1:43">
      <c r="A208" t="s">
        <v>25</v>
      </c>
      <c r="B208">
        <v>28</v>
      </c>
      <c r="C208" t="s">
        <v>24</v>
      </c>
      <c r="D208" t="s">
        <v>359</v>
      </c>
      <c r="E208" s="4">
        <v>20746136.090000004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20746136.090000004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</row>
    <row r="209" spans="1:42">
      <c r="A209" t="s">
        <v>25</v>
      </c>
      <c r="B209">
        <v>28</v>
      </c>
      <c r="C209" t="s">
        <v>24</v>
      </c>
      <c r="D209" t="s">
        <v>360</v>
      </c>
      <c r="E209" s="4">
        <v>1940852.9700000451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1940852.9700000451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</row>
    <row r="210" spans="1:42">
      <c r="A210" t="s">
        <v>25</v>
      </c>
      <c r="B210">
        <v>28</v>
      </c>
      <c r="C210" t="s">
        <v>24</v>
      </c>
      <c r="D210" t="s">
        <v>361</v>
      </c>
      <c r="E210" s="4">
        <v>7337786.8300000001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7337786.8300000001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</row>
    <row r="211" spans="1:42">
      <c r="A211" t="s">
        <v>25</v>
      </c>
      <c r="B211">
        <v>28</v>
      </c>
      <c r="C211" t="s">
        <v>24</v>
      </c>
      <c r="D211" t="s">
        <v>362</v>
      </c>
      <c r="E211" s="4">
        <v>103622.97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103622.97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</row>
    <row r="212" spans="1:42">
      <c r="A212" t="s">
        <v>25</v>
      </c>
      <c r="B212">
        <v>28</v>
      </c>
      <c r="C212" t="s">
        <v>24</v>
      </c>
      <c r="D212" t="s">
        <v>363</v>
      </c>
      <c r="E212" s="4">
        <v>2249949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2249949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</row>
    <row r="213" spans="1:42">
      <c r="A213" t="s">
        <v>25</v>
      </c>
      <c r="B213">
        <v>28</v>
      </c>
      <c r="C213" t="s">
        <v>24</v>
      </c>
      <c r="D213" t="s">
        <v>364</v>
      </c>
      <c r="E213" s="4">
        <v>6887421.5999999996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3818245.88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3069175.72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</row>
    <row r="214" spans="1:42">
      <c r="A214" t="s">
        <v>25</v>
      </c>
      <c r="B214">
        <v>28</v>
      </c>
      <c r="C214" t="s">
        <v>24</v>
      </c>
      <c r="D214" t="s">
        <v>365</v>
      </c>
      <c r="E214" s="4">
        <v>82399148.930000007</v>
      </c>
      <c r="F214" s="4">
        <v>10749634.020000001</v>
      </c>
      <c r="G214" s="4">
        <v>985251.54</v>
      </c>
      <c r="H214" s="4">
        <v>12409.78</v>
      </c>
      <c r="I214" s="4">
        <v>37807.67</v>
      </c>
      <c r="J214" s="4">
        <v>3080056.4</v>
      </c>
      <c r="K214" s="4">
        <v>0</v>
      </c>
      <c r="L214" s="4">
        <v>0</v>
      </c>
      <c r="M214" s="4">
        <v>0</v>
      </c>
      <c r="N214" s="4">
        <v>1207312.7200000002</v>
      </c>
      <c r="O214" s="4">
        <v>615508.23</v>
      </c>
      <c r="P214" s="4">
        <v>0</v>
      </c>
      <c r="Q214" s="4">
        <v>1383244.81</v>
      </c>
      <c r="R214" s="4">
        <v>351687.66</v>
      </c>
      <c r="S214" s="4">
        <v>21327134.460000001</v>
      </c>
      <c r="T214" s="4">
        <v>2430724.1</v>
      </c>
      <c r="U214" s="4">
        <v>0</v>
      </c>
      <c r="V214" s="4">
        <v>16024767.220000001</v>
      </c>
      <c r="W214" s="4">
        <v>57731.02</v>
      </c>
      <c r="X214" s="4">
        <v>5724471.25</v>
      </c>
      <c r="Y214" s="4">
        <v>0</v>
      </c>
      <c r="Z214" s="4">
        <v>0</v>
      </c>
      <c r="AA214" s="4">
        <v>132452.84</v>
      </c>
      <c r="AB214" s="4">
        <v>0</v>
      </c>
      <c r="AC214" s="4">
        <v>0</v>
      </c>
      <c r="AD214" s="4">
        <v>2554855.06</v>
      </c>
      <c r="AE214" s="4">
        <v>1084604.8700000001</v>
      </c>
      <c r="AF214" s="4">
        <v>475757.44</v>
      </c>
      <c r="AG214" s="4">
        <v>0</v>
      </c>
      <c r="AH214" s="4">
        <v>0</v>
      </c>
      <c r="AI214" s="4">
        <v>2873150.93</v>
      </c>
      <c r="AJ214" s="4">
        <v>10392423.890000001</v>
      </c>
      <c r="AK214" s="4">
        <v>898163.02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</row>
    <row r="215" spans="1:42">
      <c r="A215" t="s">
        <v>25</v>
      </c>
      <c r="B215">
        <v>28</v>
      </c>
      <c r="C215" t="s">
        <v>24</v>
      </c>
      <c r="D215" t="s">
        <v>365</v>
      </c>
      <c r="E215" s="4">
        <v>82399148.930000007</v>
      </c>
      <c r="F215" s="4">
        <v>10749634.020000001</v>
      </c>
      <c r="G215" s="4">
        <v>985251.54</v>
      </c>
      <c r="H215" s="4">
        <v>12409.78</v>
      </c>
      <c r="I215" s="4">
        <v>37807.67</v>
      </c>
      <c r="J215" s="4">
        <v>3080056.4</v>
      </c>
      <c r="K215" s="4">
        <v>0</v>
      </c>
      <c r="L215" s="4">
        <v>0</v>
      </c>
      <c r="M215" s="4">
        <v>0</v>
      </c>
      <c r="N215" s="4">
        <v>1207312.7200000002</v>
      </c>
      <c r="O215" s="4">
        <v>615508.23</v>
      </c>
      <c r="P215" s="4">
        <v>0</v>
      </c>
      <c r="Q215" s="4">
        <v>1383244.81</v>
      </c>
      <c r="R215" s="4">
        <v>351687.66</v>
      </c>
      <c r="S215" s="4">
        <v>21327134.460000001</v>
      </c>
      <c r="T215" s="4">
        <v>2430724.1</v>
      </c>
      <c r="U215" s="4">
        <v>0</v>
      </c>
      <c r="V215" s="4">
        <v>16024767.220000001</v>
      </c>
      <c r="W215" s="4">
        <v>57731.02</v>
      </c>
      <c r="X215" s="4">
        <v>5724471.25</v>
      </c>
      <c r="Y215" s="4">
        <v>0</v>
      </c>
      <c r="Z215" s="4">
        <v>0</v>
      </c>
      <c r="AA215" s="4">
        <v>132452.84</v>
      </c>
      <c r="AB215" s="4">
        <v>0</v>
      </c>
      <c r="AC215" s="4">
        <v>0</v>
      </c>
      <c r="AD215" s="4">
        <v>2554855.06</v>
      </c>
      <c r="AE215" s="4">
        <v>1084604.8700000001</v>
      </c>
      <c r="AF215" s="4">
        <v>475757.44</v>
      </c>
      <c r="AG215" s="4">
        <v>0</v>
      </c>
      <c r="AH215" s="4">
        <v>0</v>
      </c>
      <c r="AI215" s="4">
        <v>2873150.93</v>
      </c>
      <c r="AJ215" s="4">
        <v>10392423.890000001</v>
      </c>
      <c r="AK215" s="4">
        <v>898163.02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</row>
    <row r="216" spans="1:42">
      <c r="A216" t="s">
        <v>25</v>
      </c>
      <c r="B216">
        <v>28</v>
      </c>
      <c r="C216" t="s">
        <v>24</v>
      </c>
      <c r="D216" t="s">
        <v>365</v>
      </c>
      <c r="E216" s="4">
        <v>82399148.930000007</v>
      </c>
      <c r="F216" s="4">
        <v>10749634.020000001</v>
      </c>
      <c r="G216" s="4">
        <v>985251.54</v>
      </c>
      <c r="H216" s="4">
        <v>12409.78</v>
      </c>
      <c r="I216" s="4">
        <v>37807.67</v>
      </c>
      <c r="J216" s="4">
        <v>3080056.4</v>
      </c>
      <c r="K216" s="4">
        <v>0</v>
      </c>
      <c r="L216" s="4">
        <v>0</v>
      </c>
      <c r="M216" s="4">
        <v>0</v>
      </c>
      <c r="N216" s="4">
        <v>1207312.7200000002</v>
      </c>
      <c r="O216" s="4">
        <v>615508.23</v>
      </c>
      <c r="P216" s="4">
        <v>0</v>
      </c>
      <c r="Q216" s="4">
        <v>1383244.81</v>
      </c>
      <c r="R216" s="4">
        <v>351687.66</v>
      </c>
      <c r="S216" s="4">
        <v>21327134.460000001</v>
      </c>
      <c r="T216" s="4">
        <v>2430724.1</v>
      </c>
      <c r="U216" s="4">
        <v>0</v>
      </c>
      <c r="V216" s="4">
        <v>16024767.220000001</v>
      </c>
      <c r="W216" s="4">
        <v>57731.02</v>
      </c>
      <c r="X216" s="4">
        <v>5724471.25</v>
      </c>
      <c r="Y216" s="4">
        <v>0</v>
      </c>
      <c r="Z216" s="4">
        <v>0</v>
      </c>
      <c r="AA216" s="4">
        <v>132452.84</v>
      </c>
      <c r="AB216" s="4">
        <v>0</v>
      </c>
      <c r="AC216" s="4">
        <v>0</v>
      </c>
      <c r="AD216" s="4">
        <v>2554855.06</v>
      </c>
      <c r="AE216" s="4">
        <v>1084604.8700000001</v>
      </c>
      <c r="AF216" s="4">
        <v>475757.44</v>
      </c>
      <c r="AG216" s="4">
        <v>0</v>
      </c>
      <c r="AH216" s="4">
        <v>0</v>
      </c>
      <c r="AI216" s="4">
        <v>2873150.93</v>
      </c>
      <c r="AJ216" s="4">
        <v>10392423.890000001</v>
      </c>
      <c r="AK216" s="4">
        <v>898163.02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</row>
    <row r="217" spans="1:42">
      <c r="A217" t="s">
        <v>25</v>
      </c>
      <c r="B217">
        <v>28</v>
      </c>
      <c r="C217" t="s">
        <v>24</v>
      </c>
      <c r="D217" t="s">
        <v>366</v>
      </c>
      <c r="E217" s="4">
        <v>4760150.28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119234.51</v>
      </c>
      <c r="L217" s="4">
        <v>132934.31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157669.72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4350311.74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</row>
    <row r="218" spans="1:42">
      <c r="A218" t="s">
        <v>27</v>
      </c>
      <c r="B218">
        <v>36</v>
      </c>
      <c r="C218" t="s">
        <v>629</v>
      </c>
      <c r="D218" t="s">
        <v>630</v>
      </c>
      <c r="E218" s="4">
        <v>64389790.439999998</v>
      </c>
      <c r="F218" s="4">
        <v>2151093.96</v>
      </c>
      <c r="G218" s="4">
        <v>84194.99</v>
      </c>
      <c r="H218" s="4">
        <v>2083656.26</v>
      </c>
      <c r="I218" s="4">
        <v>0</v>
      </c>
      <c r="J218" s="4">
        <v>0</v>
      </c>
      <c r="K218" s="4">
        <v>0</v>
      </c>
      <c r="L218" s="4">
        <v>0</v>
      </c>
      <c r="M218" s="4">
        <v>2551520.7600000002</v>
      </c>
      <c r="N218" s="4">
        <v>889910.67</v>
      </c>
      <c r="O218" s="4">
        <v>6391898.5999999996</v>
      </c>
      <c r="P218" s="4">
        <v>0</v>
      </c>
      <c r="Q218" s="4">
        <v>0</v>
      </c>
      <c r="R218" s="4">
        <v>3677779.73</v>
      </c>
      <c r="S218" s="4">
        <v>4546432.8</v>
      </c>
      <c r="T218" s="4">
        <v>0</v>
      </c>
      <c r="U218" s="4">
        <v>0</v>
      </c>
      <c r="V218" s="4">
        <v>53732.39</v>
      </c>
      <c r="W218" s="4">
        <v>1017198.31</v>
      </c>
      <c r="X218" s="4">
        <v>0</v>
      </c>
      <c r="Y218" s="4">
        <v>0</v>
      </c>
      <c r="Z218" s="4">
        <v>7468768.3500000006</v>
      </c>
      <c r="AA218" s="4">
        <v>1775080.09</v>
      </c>
      <c r="AB218" s="4">
        <v>2005056.04</v>
      </c>
      <c r="AC218" s="4">
        <v>3841000.8</v>
      </c>
      <c r="AD218" s="4">
        <v>388570.81</v>
      </c>
      <c r="AE218" s="4">
        <v>5502213.75</v>
      </c>
      <c r="AF218" s="4">
        <v>0</v>
      </c>
      <c r="AG218" s="4">
        <v>6675778.3300000001</v>
      </c>
      <c r="AH218" s="4">
        <v>21979.4</v>
      </c>
      <c r="AI218" s="4">
        <v>11150318.030000001</v>
      </c>
      <c r="AJ218" s="4">
        <v>2113606.37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</row>
    <row r="219" spans="1:42">
      <c r="A219" t="s">
        <v>27</v>
      </c>
      <c r="B219">
        <v>36</v>
      </c>
      <c r="C219" t="s">
        <v>629</v>
      </c>
      <c r="D219" t="s">
        <v>631</v>
      </c>
      <c r="E219" s="4">
        <v>41784842.149999991</v>
      </c>
      <c r="F219" s="4">
        <v>0</v>
      </c>
      <c r="G219" s="4">
        <v>166666.66</v>
      </c>
      <c r="H219" s="4">
        <v>0</v>
      </c>
      <c r="I219" s="4">
        <v>7691069.5500000007</v>
      </c>
      <c r="J219" s="4">
        <v>173582.81</v>
      </c>
      <c r="K219" s="4">
        <v>170521.00999999998</v>
      </c>
      <c r="L219" s="4">
        <v>35946.89</v>
      </c>
      <c r="M219" s="4">
        <v>0</v>
      </c>
      <c r="N219" s="4">
        <v>32988.479999999996</v>
      </c>
      <c r="O219" s="4">
        <v>0</v>
      </c>
      <c r="P219" s="4">
        <v>22366.639999999999</v>
      </c>
      <c r="Q219" s="4">
        <v>199655.14</v>
      </c>
      <c r="R219" s="4">
        <v>0</v>
      </c>
      <c r="S219" s="4">
        <v>5730808.8599999994</v>
      </c>
      <c r="T219" s="4">
        <v>166666.66</v>
      </c>
      <c r="U219" s="4">
        <v>0</v>
      </c>
      <c r="V219" s="4">
        <v>1583663.98</v>
      </c>
      <c r="W219" s="4">
        <v>0</v>
      </c>
      <c r="X219" s="4">
        <v>7528060.4199999999</v>
      </c>
      <c r="Y219" s="4">
        <v>373917.2</v>
      </c>
      <c r="Z219" s="4">
        <v>0</v>
      </c>
      <c r="AA219" s="4">
        <v>0</v>
      </c>
      <c r="AB219" s="4">
        <v>166666.66</v>
      </c>
      <c r="AC219" s="4">
        <v>0</v>
      </c>
      <c r="AD219" s="4">
        <v>166666.66</v>
      </c>
      <c r="AE219" s="4">
        <v>8814198.7400000002</v>
      </c>
      <c r="AF219" s="4">
        <v>6662841.4399999995</v>
      </c>
      <c r="AG219" s="4">
        <v>32988.479999999996</v>
      </c>
      <c r="AH219" s="4">
        <v>32988.479999999996</v>
      </c>
      <c r="AI219" s="4">
        <v>690583.22</v>
      </c>
      <c r="AJ219" s="4">
        <v>1175327.4500000002</v>
      </c>
      <c r="AK219" s="4">
        <v>166666.72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</row>
    <row r="220" spans="1:42">
      <c r="A220" t="s">
        <v>27</v>
      </c>
      <c r="B220">
        <v>36</v>
      </c>
      <c r="C220" t="s">
        <v>629</v>
      </c>
      <c r="D220" t="s">
        <v>632</v>
      </c>
      <c r="E220" s="4">
        <v>120546722.78</v>
      </c>
      <c r="F220" s="4">
        <v>1403699.6500000001</v>
      </c>
      <c r="G220" s="4">
        <v>1925139.76</v>
      </c>
      <c r="H220" s="4">
        <v>109955.52</v>
      </c>
      <c r="I220" s="4">
        <v>1925794.82</v>
      </c>
      <c r="J220" s="4">
        <v>2515017.2799999998</v>
      </c>
      <c r="K220" s="4">
        <v>1925794.9200000002</v>
      </c>
      <c r="L220" s="4">
        <v>1372866.89</v>
      </c>
      <c r="M220" s="4">
        <v>1443892.24</v>
      </c>
      <c r="N220" s="4">
        <v>1420214.99</v>
      </c>
      <c r="O220" s="4">
        <v>109955.52</v>
      </c>
      <c r="P220" s="4">
        <v>1504136.32</v>
      </c>
      <c r="Q220" s="4">
        <v>4267912.1900000004</v>
      </c>
      <c r="R220" s="4">
        <v>1346452.1700000002</v>
      </c>
      <c r="S220" s="4">
        <v>1493931.6300000001</v>
      </c>
      <c r="T220" s="4">
        <v>3574942.78</v>
      </c>
      <c r="U220" s="4">
        <v>2703240.9399999995</v>
      </c>
      <c r="V220" s="4">
        <v>459561.90999999992</v>
      </c>
      <c r="W220" s="4">
        <v>109955.52</v>
      </c>
      <c r="X220" s="4">
        <v>45278568.829999998</v>
      </c>
      <c r="Y220" s="4">
        <v>3360206.11</v>
      </c>
      <c r="Z220" s="4">
        <v>517227.02999999997</v>
      </c>
      <c r="AA220" s="4">
        <v>1006139.88</v>
      </c>
      <c r="AB220" s="4">
        <v>1969670.1099999999</v>
      </c>
      <c r="AC220" s="4">
        <v>5103863.7299999995</v>
      </c>
      <c r="AD220" s="4">
        <v>844752.25</v>
      </c>
      <c r="AE220" s="4">
        <v>12488663.420000002</v>
      </c>
      <c r="AF220" s="4">
        <v>11772717.57</v>
      </c>
      <c r="AG220" s="4">
        <v>2367455.8299999996</v>
      </c>
      <c r="AH220" s="4">
        <v>1452251.89</v>
      </c>
      <c r="AI220" s="4">
        <v>2751886.1199999996</v>
      </c>
      <c r="AJ220" s="4">
        <v>1428924.26</v>
      </c>
      <c r="AK220" s="4">
        <v>591930.70000000007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</row>
    <row r="221" spans="1:42">
      <c r="A221" t="s">
        <v>27</v>
      </c>
      <c r="B221">
        <v>36</v>
      </c>
      <c r="C221" t="s">
        <v>629</v>
      </c>
      <c r="D221" t="s">
        <v>633</v>
      </c>
      <c r="E221" s="4">
        <v>61827263.220000006</v>
      </c>
      <c r="F221" s="4">
        <v>1246018.5900000001</v>
      </c>
      <c r="G221" s="4">
        <v>1046916.9299999999</v>
      </c>
      <c r="H221" s="4">
        <v>0</v>
      </c>
      <c r="I221" s="4">
        <v>6316369.0600000005</v>
      </c>
      <c r="J221" s="4">
        <v>342744.52</v>
      </c>
      <c r="K221" s="4">
        <v>1341458.44</v>
      </c>
      <c r="L221" s="4">
        <v>0</v>
      </c>
      <c r="M221" s="4">
        <v>0</v>
      </c>
      <c r="N221" s="4">
        <v>0</v>
      </c>
      <c r="O221" s="4">
        <v>0</v>
      </c>
      <c r="P221" s="4">
        <v>3869871.85</v>
      </c>
      <c r="Q221" s="4">
        <v>707924.14999999991</v>
      </c>
      <c r="R221" s="4">
        <v>0</v>
      </c>
      <c r="S221" s="4">
        <v>0</v>
      </c>
      <c r="T221" s="4">
        <v>707924.14999999991</v>
      </c>
      <c r="U221" s="4">
        <v>10596.33</v>
      </c>
      <c r="V221" s="4">
        <v>726753.34999999986</v>
      </c>
      <c r="W221" s="4">
        <v>0</v>
      </c>
      <c r="X221" s="4">
        <v>22757188.59</v>
      </c>
      <c r="Y221" s="4">
        <v>2351092.35</v>
      </c>
      <c r="Z221" s="4">
        <v>0</v>
      </c>
      <c r="AA221" s="4">
        <v>539837.18000000005</v>
      </c>
      <c r="AB221" s="4">
        <v>707924.14999999991</v>
      </c>
      <c r="AC221" s="4">
        <v>10286649.700000001</v>
      </c>
      <c r="AD221" s="4">
        <v>707924.14999999991</v>
      </c>
      <c r="AE221" s="4">
        <v>2582728.2399999998</v>
      </c>
      <c r="AF221" s="4">
        <v>3453569.02</v>
      </c>
      <c r="AG221" s="4">
        <v>0</v>
      </c>
      <c r="AH221" s="4">
        <v>0</v>
      </c>
      <c r="AI221" s="4">
        <v>707924.14999999991</v>
      </c>
      <c r="AJ221" s="4">
        <v>707924.14999999991</v>
      </c>
      <c r="AK221" s="4">
        <v>707924.17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</row>
    <row r="222" spans="1:42">
      <c r="A222" t="s">
        <v>27</v>
      </c>
      <c r="B222">
        <v>36</v>
      </c>
      <c r="C222" t="s">
        <v>629</v>
      </c>
      <c r="D222" t="s">
        <v>634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</row>
    <row r="223" spans="1:42">
      <c r="A223" t="s">
        <v>27</v>
      </c>
      <c r="B223">
        <v>36</v>
      </c>
      <c r="C223" t="s">
        <v>629</v>
      </c>
      <c r="D223" t="s">
        <v>635</v>
      </c>
      <c r="E223" s="4">
        <v>2713990.19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2713990.19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</row>
    <row r="224" spans="1:42">
      <c r="A224" t="s">
        <v>27</v>
      </c>
      <c r="B224">
        <v>36</v>
      </c>
      <c r="C224" t="s">
        <v>629</v>
      </c>
      <c r="D224" t="s">
        <v>636</v>
      </c>
      <c r="E224" s="4">
        <v>45824.19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45824.19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</row>
    <row r="225" spans="1:42">
      <c r="A225" t="s">
        <v>27</v>
      </c>
      <c r="B225">
        <v>36</v>
      </c>
      <c r="C225" t="s">
        <v>629</v>
      </c>
      <c r="D225" t="s">
        <v>637</v>
      </c>
      <c r="E225" s="4">
        <v>21961159.059999999</v>
      </c>
      <c r="F225" s="4">
        <v>0</v>
      </c>
      <c r="G225" s="4">
        <v>124933.89</v>
      </c>
      <c r="H225" s="4">
        <v>0</v>
      </c>
      <c r="I225" s="4">
        <v>0</v>
      </c>
      <c r="J225" s="4">
        <v>568065.01</v>
      </c>
      <c r="K225" s="4">
        <v>0</v>
      </c>
      <c r="L225" s="4">
        <v>0</v>
      </c>
      <c r="M225" s="4">
        <v>292837.33</v>
      </c>
      <c r="N225" s="4">
        <v>0</v>
      </c>
      <c r="O225" s="4">
        <v>0</v>
      </c>
      <c r="P225" s="4">
        <v>310010.03000000003</v>
      </c>
      <c r="Q225" s="4">
        <v>124933.89</v>
      </c>
      <c r="R225" s="4">
        <v>0</v>
      </c>
      <c r="S225" s="4">
        <v>0</v>
      </c>
      <c r="T225" s="4">
        <v>124933.89</v>
      </c>
      <c r="U225" s="4">
        <v>568065</v>
      </c>
      <c r="V225" s="4">
        <v>124933.89</v>
      </c>
      <c r="W225" s="4">
        <v>0</v>
      </c>
      <c r="X225" s="4">
        <v>11826429.949999999</v>
      </c>
      <c r="Y225" s="4">
        <v>0</v>
      </c>
      <c r="Z225" s="4">
        <v>0</v>
      </c>
      <c r="AA225" s="4">
        <v>95915.15</v>
      </c>
      <c r="AB225" s="4">
        <v>124933.89</v>
      </c>
      <c r="AC225" s="4">
        <v>1407692.69</v>
      </c>
      <c r="AD225" s="4">
        <v>124933.89</v>
      </c>
      <c r="AE225" s="4">
        <v>5431974.3300000001</v>
      </c>
      <c r="AF225" s="4">
        <v>99249.22</v>
      </c>
      <c r="AG225" s="4">
        <v>236515.34</v>
      </c>
      <c r="AH225" s="4">
        <v>0</v>
      </c>
      <c r="AI225" s="4">
        <v>124933.89</v>
      </c>
      <c r="AJ225" s="4">
        <v>124933.89</v>
      </c>
      <c r="AK225" s="4">
        <v>124933.89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</row>
    <row r="226" spans="1:42">
      <c r="A226" t="s">
        <v>27</v>
      </c>
      <c r="B226">
        <v>36</v>
      </c>
      <c r="C226" t="s">
        <v>629</v>
      </c>
      <c r="D226" t="s">
        <v>638</v>
      </c>
      <c r="E226" s="4">
        <v>10825933.950000005</v>
      </c>
      <c r="F226" s="4">
        <v>62499.99</v>
      </c>
      <c r="G226" s="4">
        <v>62499.99</v>
      </c>
      <c r="H226" s="4">
        <v>62499.99</v>
      </c>
      <c r="I226" s="4">
        <v>1442938.6700000002</v>
      </c>
      <c r="J226" s="4">
        <v>62499.99</v>
      </c>
      <c r="K226" s="4">
        <v>62499.99</v>
      </c>
      <c r="L226" s="4">
        <v>62499.99</v>
      </c>
      <c r="M226" s="4">
        <v>62499.99</v>
      </c>
      <c r="N226" s="4">
        <v>62500.31</v>
      </c>
      <c r="O226" s="4">
        <v>62499.99</v>
      </c>
      <c r="P226" s="4">
        <v>62499.99</v>
      </c>
      <c r="Q226" s="4">
        <v>62499.99</v>
      </c>
      <c r="R226" s="4">
        <v>62499.99</v>
      </c>
      <c r="S226" s="4">
        <v>62499.99</v>
      </c>
      <c r="T226" s="4">
        <v>62499.99</v>
      </c>
      <c r="U226" s="4">
        <v>62499.99</v>
      </c>
      <c r="V226" s="4">
        <v>62499.99</v>
      </c>
      <c r="W226" s="4">
        <v>281874.46000000002</v>
      </c>
      <c r="X226" s="4">
        <v>62499.99</v>
      </c>
      <c r="Y226" s="4">
        <v>62499.99</v>
      </c>
      <c r="Z226" s="4">
        <v>62499.99</v>
      </c>
      <c r="AA226" s="4">
        <v>62499.99</v>
      </c>
      <c r="AB226" s="4">
        <v>62499.99</v>
      </c>
      <c r="AC226" s="4">
        <v>62499.99</v>
      </c>
      <c r="AD226" s="4">
        <v>62499.99</v>
      </c>
      <c r="AE226" s="4">
        <v>62499.99</v>
      </c>
      <c r="AF226" s="4">
        <v>7288620.79</v>
      </c>
      <c r="AG226" s="4">
        <v>62499.99</v>
      </c>
      <c r="AH226" s="4">
        <v>62499.99</v>
      </c>
      <c r="AI226" s="4">
        <v>62499.99</v>
      </c>
      <c r="AJ226" s="4">
        <v>62499.99</v>
      </c>
      <c r="AK226" s="4">
        <v>62499.99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</row>
    <row r="227" spans="1:42">
      <c r="A227" t="s">
        <v>27</v>
      </c>
      <c r="B227">
        <v>40</v>
      </c>
      <c r="C227" t="s">
        <v>28</v>
      </c>
      <c r="D227" t="s">
        <v>656</v>
      </c>
      <c r="E227" s="4">
        <v>2911100.5399999996</v>
      </c>
      <c r="F227" s="4">
        <v>0</v>
      </c>
      <c r="G227" s="4">
        <v>675607.01</v>
      </c>
      <c r="H227" s="4">
        <v>0</v>
      </c>
      <c r="I227" s="4">
        <v>0</v>
      </c>
      <c r="J227" s="4">
        <v>647890.54</v>
      </c>
      <c r="K227" s="4">
        <v>331678.28000000003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866396.38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106750.01</v>
      </c>
      <c r="AF227" s="4">
        <v>0</v>
      </c>
      <c r="AG227" s="4">
        <v>282778.32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</row>
    <row r="228" spans="1:42">
      <c r="A228" t="s">
        <v>27</v>
      </c>
      <c r="B228">
        <v>40</v>
      </c>
      <c r="C228" t="s">
        <v>28</v>
      </c>
      <c r="D228" t="s">
        <v>657</v>
      </c>
      <c r="E228" s="4">
        <v>1549617.1799999997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624302.35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925314.82999999984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</row>
    <row r="229" spans="1:42">
      <c r="A229" t="s">
        <v>27</v>
      </c>
      <c r="B229">
        <v>40</v>
      </c>
      <c r="C229" t="s">
        <v>28</v>
      </c>
      <c r="D229" t="s">
        <v>658</v>
      </c>
      <c r="E229" s="4">
        <v>22646267.000000007</v>
      </c>
      <c r="F229" s="4">
        <v>589922.88</v>
      </c>
      <c r="G229" s="4">
        <v>84241.87000000001</v>
      </c>
      <c r="H229" s="4">
        <v>831543.28999999992</v>
      </c>
      <c r="I229" s="4">
        <v>2098088.9299999997</v>
      </c>
      <c r="J229" s="4">
        <v>279450.06</v>
      </c>
      <c r="K229" s="4">
        <v>2034089.6399999997</v>
      </c>
      <c r="L229" s="4">
        <v>429075.35000000003</v>
      </c>
      <c r="M229" s="4">
        <v>1115.07</v>
      </c>
      <c r="N229" s="4">
        <v>2073022.01</v>
      </c>
      <c r="O229" s="4">
        <v>1407020.07</v>
      </c>
      <c r="P229" s="4">
        <v>208894.92</v>
      </c>
      <c r="Q229" s="4">
        <v>3059013.6</v>
      </c>
      <c r="R229" s="4">
        <v>498091.85</v>
      </c>
      <c r="S229" s="4">
        <v>1115.07</v>
      </c>
      <c r="T229" s="4">
        <v>419153.14</v>
      </c>
      <c r="U229" s="4">
        <v>1696545.2100000002</v>
      </c>
      <c r="V229" s="4">
        <v>176185.22</v>
      </c>
      <c r="W229" s="4">
        <v>363105.46</v>
      </c>
      <c r="X229" s="4">
        <v>1115.07</v>
      </c>
      <c r="Y229" s="4">
        <v>517235.82</v>
      </c>
      <c r="Z229" s="4">
        <v>303178.34999999998</v>
      </c>
      <c r="AA229" s="4">
        <v>203835.28</v>
      </c>
      <c r="AB229" s="4">
        <v>518470.38</v>
      </c>
      <c r="AC229" s="4">
        <v>1115.07</v>
      </c>
      <c r="AD229" s="4">
        <v>388646.42</v>
      </c>
      <c r="AE229" s="4">
        <v>323842.61</v>
      </c>
      <c r="AF229" s="4">
        <v>534270.23</v>
      </c>
      <c r="AG229" s="4">
        <v>3233795.6199999996</v>
      </c>
      <c r="AH229" s="4">
        <v>1115.07</v>
      </c>
      <c r="AI229" s="4">
        <v>1115.07</v>
      </c>
      <c r="AJ229" s="4">
        <v>367743.3</v>
      </c>
      <c r="AK229" s="4">
        <v>1115.07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</row>
    <row r="230" spans="1:42">
      <c r="A230" t="s">
        <v>27</v>
      </c>
      <c r="B230">
        <v>40</v>
      </c>
      <c r="C230" t="s">
        <v>28</v>
      </c>
      <c r="D230" t="s">
        <v>659</v>
      </c>
      <c r="E230" s="4">
        <v>919310.30999999982</v>
      </c>
      <c r="F230" s="4">
        <v>0</v>
      </c>
      <c r="G230" s="4">
        <v>461773.33999999997</v>
      </c>
      <c r="H230" s="4">
        <v>0</v>
      </c>
      <c r="I230" s="4">
        <v>0</v>
      </c>
      <c r="J230" s="4">
        <v>0</v>
      </c>
      <c r="K230" s="4">
        <v>0</v>
      </c>
      <c r="L230" s="4">
        <v>103139.56</v>
      </c>
      <c r="M230" s="4">
        <v>0</v>
      </c>
      <c r="N230" s="4">
        <v>6347.35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348050.06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</row>
    <row r="231" spans="1:42">
      <c r="A231" t="s">
        <v>27</v>
      </c>
      <c r="B231">
        <v>40</v>
      </c>
      <c r="C231" t="s">
        <v>28</v>
      </c>
      <c r="D231" t="s">
        <v>660</v>
      </c>
      <c r="E231" s="4">
        <v>5979433.1900000004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351037.01</v>
      </c>
      <c r="L231" s="4">
        <v>39987.64</v>
      </c>
      <c r="M231" s="4">
        <v>0</v>
      </c>
      <c r="N231" s="4">
        <v>4884.87</v>
      </c>
      <c r="O231" s="4">
        <v>979330.85999999987</v>
      </c>
      <c r="P231" s="4">
        <v>4397.72</v>
      </c>
      <c r="Q231" s="4">
        <v>742626.72</v>
      </c>
      <c r="R231" s="4">
        <v>0</v>
      </c>
      <c r="S231" s="4">
        <v>0</v>
      </c>
      <c r="T231" s="4">
        <v>329468.25</v>
      </c>
      <c r="U231" s="4">
        <v>0</v>
      </c>
      <c r="V231" s="4">
        <v>0</v>
      </c>
      <c r="W231" s="4">
        <v>0</v>
      </c>
      <c r="X231" s="4">
        <v>0</v>
      </c>
      <c r="Y231" s="4">
        <v>77450.59</v>
      </c>
      <c r="Z231" s="4">
        <v>0</v>
      </c>
      <c r="AA231" s="4">
        <v>315656.5</v>
      </c>
      <c r="AB231" s="4">
        <v>0</v>
      </c>
      <c r="AC231" s="4">
        <v>25096.09</v>
      </c>
      <c r="AD231" s="4">
        <v>0</v>
      </c>
      <c r="AE231" s="4">
        <v>0</v>
      </c>
      <c r="AF231" s="4">
        <v>0</v>
      </c>
      <c r="AG231" s="4">
        <v>3107211.25</v>
      </c>
      <c r="AH231" s="4">
        <v>0</v>
      </c>
      <c r="AI231" s="4">
        <v>0</v>
      </c>
      <c r="AJ231" s="4">
        <v>2285.69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</row>
    <row r="232" spans="1:42">
      <c r="A232" t="s">
        <v>27</v>
      </c>
      <c r="B232">
        <v>40</v>
      </c>
      <c r="C232" t="s">
        <v>28</v>
      </c>
      <c r="D232" t="s">
        <v>661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</row>
    <row r="233" spans="1:42">
      <c r="A233" t="s">
        <v>27</v>
      </c>
      <c r="B233">
        <v>40</v>
      </c>
      <c r="C233" t="s">
        <v>28</v>
      </c>
      <c r="D233" t="s">
        <v>662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</row>
    <row r="234" spans="1:42">
      <c r="A234" t="s">
        <v>30</v>
      </c>
      <c r="B234">
        <v>42</v>
      </c>
      <c r="C234" t="s">
        <v>29</v>
      </c>
      <c r="D234" t="s">
        <v>663</v>
      </c>
      <c r="E234" s="4">
        <v>11999211.26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11999211.26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</row>
    <row r="235" spans="1:42">
      <c r="A235" t="s">
        <v>30</v>
      </c>
      <c r="B235">
        <v>42</v>
      </c>
      <c r="C235" t="s">
        <v>29</v>
      </c>
      <c r="D235" t="s">
        <v>664</v>
      </c>
      <c r="E235" s="4">
        <v>579470.91999999993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287430.23000000004</v>
      </c>
      <c r="M235" s="4">
        <v>0</v>
      </c>
      <c r="N235" s="4">
        <v>0</v>
      </c>
      <c r="O235" s="4">
        <v>0</v>
      </c>
      <c r="P235" s="4">
        <v>292040.68999999994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</row>
    <row r="236" spans="1:42">
      <c r="A236" t="s">
        <v>32</v>
      </c>
      <c r="B236">
        <v>53</v>
      </c>
      <c r="C236" t="s">
        <v>31</v>
      </c>
      <c r="D236" t="s">
        <v>700</v>
      </c>
      <c r="E236" s="4">
        <v>2613377.5</v>
      </c>
      <c r="F236" s="4">
        <v>0</v>
      </c>
      <c r="G236" s="4">
        <v>0</v>
      </c>
      <c r="H236" s="4">
        <v>261337.75</v>
      </c>
      <c r="I236" s="4">
        <v>261337.75</v>
      </c>
      <c r="J236" s="4">
        <v>0</v>
      </c>
      <c r="K236" s="4">
        <v>261337.75</v>
      </c>
      <c r="L236" s="4">
        <v>261337.75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261337.75</v>
      </c>
      <c r="X236" s="4">
        <v>0</v>
      </c>
      <c r="Y236" s="4">
        <v>0</v>
      </c>
      <c r="Z236" s="4">
        <v>261337.75</v>
      </c>
      <c r="AA236" s="4">
        <v>0</v>
      </c>
      <c r="AB236" s="4">
        <v>0</v>
      </c>
      <c r="AC236" s="4">
        <v>261337.75</v>
      </c>
      <c r="AD236" s="4">
        <v>0</v>
      </c>
      <c r="AE236" s="4">
        <v>0</v>
      </c>
      <c r="AF236" s="4">
        <v>261337.75</v>
      </c>
      <c r="AG236" s="4">
        <v>261337.75</v>
      </c>
      <c r="AH236" s="4">
        <v>261337.75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</row>
    <row r="237" spans="1:42">
      <c r="A237" t="s">
        <v>32</v>
      </c>
      <c r="B237">
        <v>54</v>
      </c>
      <c r="C237" t="s">
        <v>33</v>
      </c>
      <c r="D237" t="s">
        <v>701</v>
      </c>
      <c r="E237" s="4">
        <v>4928264.2300000004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4928264.2300000004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</row>
    <row r="238" spans="1:42">
      <c r="A238" t="s">
        <v>35</v>
      </c>
      <c r="B238">
        <v>55</v>
      </c>
      <c r="C238" t="s">
        <v>34</v>
      </c>
      <c r="D238" t="s">
        <v>702</v>
      </c>
      <c r="E238" s="4">
        <v>19071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13671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5400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</row>
    <row r="239" spans="1:42">
      <c r="A239" t="s">
        <v>37</v>
      </c>
      <c r="B239">
        <v>59</v>
      </c>
      <c r="C239" t="s">
        <v>36</v>
      </c>
      <c r="D239" t="s">
        <v>721</v>
      </c>
      <c r="E239" s="4">
        <v>98352.909999999989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53552.469999999994</v>
      </c>
      <c r="AM239" s="4">
        <v>5038.3599999999997</v>
      </c>
      <c r="AN239" s="4">
        <v>5038.3599999999997</v>
      </c>
      <c r="AO239" s="4">
        <v>29685.329999999998</v>
      </c>
      <c r="AP239" s="4">
        <v>5038.3900000000003</v>
      </c>
    </row>
    <row r="240" spans="1:42">
      <c r="A240" t="s">
        <v>39</v>
      </c>
      <c r="B240">
        <v>62</v>
      </c>
      <c r="C240" t="s">
        <v>38</v>
      </c>
      <c r="D240" t="s">
        <v>726</v>
      </c>
      <c r="E240" s="4">
        <v>1557680.0200000003</v>
      </c>
      <c r="F240" s="4">
        <v>0</v>
      </c>
      <c r="G240" s="4">
        <v>0</v>
      </c>
      <c r="H240" s="4">
        <v>243743.36000000002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1313936.6600000001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</row>
    <row r="241" spans="1:42">
      <c r="A241" t="s">
        <v>39</v>
      </c>
      <c r="B241">
        <v>62</v>
      </c>
      <c r="C241" t="s">
        <v>38</v>
      </c>
      <c r="D241" t="s">
        <v>727</v>
      </c>
      <c r="E241" s="4">
        <v>165667.93</v>
      </c>
      <c r="F241" s="4">
        <v>0</v>
      </c>
      <c r="G241" s="4">
        <v>0</v>
      </c>
      <c r="H241" s="4">
        <v>0</v>
      </c>
      <c r="I241" s="4">
        <v>165667.93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</row>
    <row r="242" spans="1:42">
      <c r="A242" t="s">
        <v>39</v>
      </c>
      <c r="B242">
        <v>62</v>
      </c>
      <c r="C242" t="s">
        <v>38</v>
      </c>
      <c r="D242" t="s">
        <v>728</v>
      </c>
      <c r="E242" s="4">
        <v>6003815.8899999997</v>
      </c>
      <c r="F242" s="4">
        <v>0</v>
      </c>
      <c r="G242" s="4">
        <v>5712712.8399999989</v>
      </c>
      <c r="H242" s="4">
        <v>15334.9</v>
      </c>
      <c r="I242" s="4">
        <v>0</v>
      </c>
      <c r="J242" s="4">
        <v>21200.48</v>
      </c>
      <c r="K242" s="4">
        <v>254567.67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</row>
    <row r="243" spans="1:42">
      <c r="A243" t="s">
        <v>39</v>
      </c>
      <c r="B243">
        <v>62</v>
      </c>
      <c r="C243" t="s">
        <v>38</v>
      </c>
      <c r="D243" t="s">
        <v>729</v>
      </c>
      <c r="E243" s="4">
        <v>12767.220000000001</v>
      </c>
      <c r="F243" s="4">
        <v>0</v>
      </c>
      <c r="G243" s="4">
        <v>12767.220000000001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</row>
    <row r="244" spans="1:42">
      <c r="A244" t="s">
        <v>39</v>
      </c>
      <c r="B244">
        <v>62</v>
      </c>
      <c r="C244" t="s">
        <v>38</v>
      </c>
      <c r="D244" t="s">
        <v>730</v>
      </c>
      <c r="E244" s="4">
        <v>15806120.470000001</v>
      </c>
      <c r="F244" s="4">
        <v>0</v>
      </c>
      <c r="G244" s="4">
        <v>2637914.7300000004</v>
      </c>
      <c r="H244" s="4">
        <v>0</v>
      </c>
      <c r="I244" s="4">
        <v>0</v>
      </c>
      <c r="J244" s="4">
        <v>0</v>
      </c>
      <c r="K244" s="4">
        <v>0</v>
      </c>
      <c r="L244" s="4">
        <v>85085.47</v>
      </c>
      <c r="M244" s="4">
        <v>0</v>
      </c>
      <c r="N244" s="4">
        <v>0</v>
      </c>
      <c r="O244" s="4">
        <v>0</v>
      </c>
      <c r="P244" s="4">
        <v>0</v>
      </c>
      <c r="Q244" s="4">
        <v>2925155.2699999996</v>
      </c>
      <c r="R244" s="4">
        <v>2544388.8299999996</v>
      </c>
      <c r="S244" s="4">
        <v>141698.41999999998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2426169.5100000002</v>
      </c>
      <c r="AB244" s="4">
        <v>0</v>
      </c>
      <c r="AC244" s="4">
        <v>1212099.01</v>
      </c>
      <c r="AD244" s="4">
        <v>0</v>
      </c>
      <c r="AE244" s="4">
        <v>3581620.38</v>
      </c>
      <c r="AF244" s="4">
        <v>0</v>
      </c>
      <c r="AG244" s="4">
        <v>0</v>
      </c>
      <c r="AH244" s="4">
        <v>0</v>
      </c>
      <c r="AI244" s="4">
        <v>0</v>
      </c>
      <c r="AJ244" s="4">
        <v>251988.85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</row>
    <row r="245" spans="1:42">
      <c r="A245" t="s">
        <v>39</v>
      </c>
      <c r="B245">
        <v>62</v>
      </c>
      <c r="C245" t="s">
        <v>38</v>
      </c>
      <c r="D245" t="s">
        <v>731</v>
      </c>
      <c r="E245" s="4">
        <v>2985396.08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687118.86</v>
      </c>
      <c r="AG245" s="4">
        <v>0</v>
      </c>
      <c r="AH245" s="4">
        <v>2298277.2199999997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</row>
    <row r="246" spans="1:42">
      <c r="A246" t="s">
        <v>39</v>
      </c>
      <c r="B246">
        <v>62</v>
      </c>
      <c r="C246" t="s">
        <v>38</v>
      </c>
      <c r="D246" t="s">
        <v>732</v>
      </c>
      <c r="E246" s="4">
        <v>7459812.2699999996</v>
      </c>
      <c r="F246" s="4">
        <v>0</v>
      </c>
      <c r="G246" s="4">
        <v>492941.66000000003</v>
      </c>
      <c r="H246" s="4">
        <v>1450444.52</v>
      </c>
      <c r="I246" s="4">
        <v>1278374.6900000002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388895.75999999995</v>
      </c>
      <c r="T246" s="4">
        <v>0</v>
      </c>
      <c r="U246" s="4">
        <v>0</v>
      </c>
      <c r="V246" s="4">
        <v>0</v>
      </c>
      <c r="W246" s="4">
        <v>0</v>
      </c>
      <c r="X246" s="4">
        <v>848992.05999999994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124249.51</v>
      </c>
      <c r="AF246" s="4">
        <v>2875914.07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</row>
    <row r="247" spans="1:42">
      <c r="A247" t="s">
        <v>39</v>
      </c>
      <c r="B247">
        <v>62</v>
      </c>
      <c r="C247" t="s">
        <v>38</v>
      </c>
      <c r="D247" t="s">
        <v>733</v>
      </c>
      <c r="E247" s="4">
        <v>2660120.87</v>
      </c>
      <c r="F247" s="4">
        <v>0</v>
      </c>
      <c r="G247" s="4">
        <v>0</v>
      </c>
      <c r="H247" s="4">
        <v>0</v>
      </c>
      <c r="I247" s="4">
        <v>126117.75999999999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126117.75999999999</v>
      </c>
      <c r="Z247" s="4">
        <v>0</v>
      </c>
      <c r="AA247" s="4">
        <v>491147.29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1916738.06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</row>
    <row r="248" spans="1:42">
      <c r="A248" t="s">
        <v>41</v>
      </c>
      <c r="B248">
        <v>72</v>
      </c>
      <c r="C248" t="s">
        <v>848</v>
      </c>
      <c r="D248" t="s">
        <v>849</v>
      </c>
      <c r="E248" s="4">
        <v>216535.95999999996</v>
      </c>
      <c r="F248" s="4">
        <v>0</v>
      </c>
      <c r="G248" s="4">
        <v>18008.37</v>
      </c>
      <c r="H248" s="4">
        <v>18008.37</v>
      </c>
      <c r="I248" s="4">
        <v>18008.37</v>
      </c>
      <c r="J248" s="4">
        <v>0</v>
      </c>
      <c r="K248" s="4">
        <v>0</v>
      </c>
      <c r="L248" s="4">
        <v>18008.37</v>
      </c>
      <c r="M248" s="4">
        <v>0</v>
      </c>
      <c r="N248" s="4">
        <v>0</v>
      </c>
      <c r="O248" s="4">
        <v>0</v>
      </c>
      <c r="P248" s="4">
        <v>0</v>
      </c>
      <c r="Q248" s="4">
        <v>18008.37</v>
      </c>
      <c r="R248" s="4">
        <v>0</v>
      </c>
      <c r="S248" s="4">
        <v>0</v>
      </c>
      <c r="T248" s="4">
        <v>18008.37</v>
      </c>
      <c r="U248" s="4">
        <v>0</v>
      </c>
      <c r="V248" s="4">
        <v>18008.39</v>
      </c>
      <c r="W248" s="4">
        <v>0</v>
      </c>
      <c r="X248" s="4">
        <v>0</v>
      </c>
      <c r="Y248" s="4">
        <v>0</v>
      </c>
      <c r="Z248" s="4">
        <v>18008.37</v>
      </c>
      <c r="AA248" s="4">
        <v>0</v>
      </c>
      <c r="AB248" s="4">
        <v>0</v>
      </c>
      <c r="AC248" s="4">
        <v>0</v>
      </c>
      <c r="AD248" s="4">
        <v>18008.37</v>
      </c>
      <c r="AE248" s="4">
        <v>0</v>
      </c>
      <c r="AF248" s="4">
        <v>18008.37</v>
      </c>
      <c r="AG248" s="4">
        <v>18008.37</v>
      </c>
      <c r="AH248" s="4">
        <v>0</v>
      </c>
      <c r="AI248" s="4">
        <v>435.5</v>
      </c>
      <c r="AJ248" s="4">
        <v>18008.37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</row>
    <row r="249" spans="1:42">
      <c r="A249" t="s">
        <v>41</v>
      </c>
      <c r="B249">
        <v>72</v>
      </c>
      <c r="C249" t="s">
        <v>848</v>
      </c>
      <c r="D249" t="s">
        <v>850</v>
      </c>
      <c r="E249" s="4">
        <v>2819668.43</v>
      </c>
      <c r="F249" s="4">
        <v>0</v>
      </c>
      <c r="G249" s="4">
        <v>1131.1199999999999</v>
      </c>
      <c r="H249" s="4">
        <v>452317.03</v>
      </c>
      <c r="I249" s="4">
        <v>0</v>
      </c>
      <c r="J249" s="4">
        <v>44268.83</v>
      </c>
      <c r="K249" s="4">
        <v>359648.36</v>
      </c>
      <c r="L249" s="4">
        <v>27834.58</v>
      </c>
      <c r="M249" s="4">
        <v>0</v>
      </c>
      <c r="N249" s="4">
        <v>206566.38</v>
      </c>
      <c r="O249" s="4">
        <v>0</v>
      </c>
      <c r="P249" s="4">
        <v>0</v>
      </c>
      <c r="Q249" s="4">
        <v>9311.92</v>
      </c>
      <c r="R249" s="4">
        <v>117177.43000000001</v>
      </c>
      <c r="S249" s="4">
        <v>0</v>
      </c>
      <c r="T249" s="4">
        <v>0</v>
      </c>
      <c r="U249" s="4">
        <v>271131.19</v>
      </c>
      <c r="V249" s="4">
        <v>51243.98</v>
      </c>
      <c r="W249" s="4">
        <v>284734.55</v>
      </c>
      <c r="X249" s="4">
        <v>0</v>
      </c>
      <c r="Y249" s="4">
        <v>68727.98000000001</v>
      </c>
      <c r="Z249" s="4">
        <v>0</v>
      </c>
      <c r="AA249" s="4">
        <v>208334.81</v>
      </c>
      <c r="AB249" s="4">
        <v>50308.6</v>
      </c>
      <c r="AC249" s="4">
        <v>0</v>
      </c>
      <c r="AD249" s="4">
        <v>0</v>
      </c>
      <c r="AE249" s="4">
        <v>245970.26</v>
      </c>
      <c r="AF249" s="4">
        <v>0</v>
      </c>
      <c r="AG249" s="4">
        <v>0</v>
      </c>
      <c r="AH249" s="4">
        <v>86707.47</v>
      </c>
      <c r="AI249" s="4">
        <v>158397.35999999999</v>
      </c>
      <c r="AJ249" s="4">
        <v>0</v>
      </c>
      <c r="AK249" s="4">
        <v>175856.58000000002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</row>
    <row r="250" spans="1:42">
      <c r="A250" t="s">
        <v>41</v>
      </c>
      <c r="B250">
        <v>72</v>
      </c>
      <c r="C250" t="s">
        <v>848</v>
      </c>
      <c r="D250" t="s">
        <v>851</v>
      </c>
      <c r="E250" s="4">
        <v>9458230.3599999994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1161185.73</v>
      </c>
      <c r="L250" s="4">
        <v>646131.72</v>
      </c>
      <c r="M250" s="4">
        <v>0</v>
      </c>
      <c r="N250" s="4">
        <v>840041.85</v>
      </c>
      <c r="O250" s="4">
        <v>0</v>
      </c>
      <c r="P250" s="4">
        <v>656100.94999999995</v>
      </c>
      <c r="Q250" s="4">
        <v>981922.59</v>
      </c>
      <c r="R250" s="4">
        <v>0</v>
      </c>
      <c r="S250" s="4">
        <v>0</v>
      </c>
      <c r="T250" s="4">
        <v>0</v>
      </c>
      <c r="U250" s="4">
        <v>627696.8600000001</v>
      </c>
      <c r="V250" s="4">
        <v>791090.51</v>
      </c>
      <c r="W250" s="4">
        <v>369393.52999999997</v>
      </c>
      <c r="X250" s="4">
        <v>0</v>
      </c>
      <c r="Y250" s="4">
        <v>374138.4</v>
      </c>
      <c r="Z250" s="4">
        <v>0</v>
      </c>
      <c r="AA250" s="4">
        <v>565851.87</v>
      </c>
      <c r="AB250" s="4">
        <v>230064.38</v>
      </c>
      <c r="AC250" s="4">
        <v>0</v>
      </c>
      <c r="AD250" s="4">
        <v>0</v>
      </c>
      <c r="AE250" s="4">
        <v>1030868.83</v>
      </c>
      <c r="AF250" s="4">
        <v>0</v>
      </c>
      <c r="AG250" s="4">
        <v>0</v>
      </c>
      <c r="AH250" s="4">
        <v>0</v>
      </c>
      <c r="AI250" s="4">
        <v>298622.37</v>
      </c>
      <c r="AJ250" s="4">
        <v>0</v>
      </c>
      <c r="AK250" s="4">
        <v>885120.77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</row>
    <row r="251" spans="1:42">
      <c r="A251" t="s">
        <v>41</v>
      </c>
      <c r="B251">
        <v>72</v>
      </c>
      <c r="C251" t="s">
        <v>848</v>
      </c>
      <c r="D251" t="s">
        <v>852</v>
      </c>
      <c r="E251" s="4">
        <v>2611068.19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199878.52000000002</v>
      </c>
      <c r="L251" s="4">
        <v>47769.39</v>
      </c>
      <c r="M251" s="4">
        <v>0</v>
      </c>
      <c r="N251" s="4">
        <v>218378.62</v>
      </c>
      <c r="O251" s="4">
        <v>0</v>
      </c>
      <c r="P251" s="4">
        <v>95538.84</v>
      </c>
      <c r="Q251" s="4">
        <v>47769.39</v>
      </c>
      <c r="R251" s="4">
        <v>0</v>
      </c>
      <c r="S251" s="4">
        <v>0</v>
      </c>
      <c r="T251" s="4">
        <v>0</v>
      </c>
      <c r="U251" s="4">
        <v>226928.52000000002</v>
      </c>
      <c r="V251" s="4">
        <v>47769.39</v>
      </c>
      <c r="W251" s="4">
        <v>61442.82</v>
      </c>
      <c r="X251" s="4">
        <v>0</v>
      </c>
      <c r="Y251" s="4">
        <v>0</v>
      </c>
      <c r="Z251" s="4">
        <v>0</v>
      </c>
      <c r="AA251" s="4">
        <v>196428.52000000002</v>
      </c>
      <c r="AB251" s="4">
        <v>0</v>
      </c>
      <c r="AC251" s="4">
        <v>0</v>
      </c>
      <c r="AD251" s="4">
        <v>0</v>
      </c>
      <c r="AE251" s="4">
        <v>59342.89</v>
      </c>
      <c r="AF251" s="4">
        <v>0</v>
      </c>
      <c r="AG251" s="4">
        <v>0</v>
      </c>
      <c r="AH251" s="4">
        <v>188338.86</v>
      </c>
      <c r="AI251" s="4">
        <v>966400.52</v>
      </c>
      <c r="AJ251" s="4">
        <v>47769.39</v>
      </c>
      <c r="AK251" s="4">
        <v>207312.52000000002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</row>
    <row r="252" spans="1:42">
      <c r="A252" t="s">
        <v>41</v>
      </c>
      <c r="B252">
        <v>72</v>
      </c>
      <c r="C252" t="s">
        <v>848</v>
      </c>
      <c r="D252" t="s">
        <v>853</v>
      </c>
      <c r="E252" s="4">
        <v>49263.76</v>
      </c>
      <c r="F252" s="4">
        <v>0</v>
      </c>
      <c r="G252" s="4">
        <v>1464.5</v>
      </c>
      <c r="H252" s="4">
        <v>1464.5</v>
      </c>
      <c r="I252" s="4">
        <v>2634.26</v>
      </c>
      <c r="J252" s="4">
        <v>0</v>
      </c>
      <c r="K252" s="4">
        <v>0</v>
      </c>
      <c r="L252" s="4">
        <v>1464.5</v>
      </c>
      <c r="M252" s="4">
        <v>0</v>
      </c>
      <c r="N252" s="4">
        <v>0</v>
      </c>
      <c r="O252" s="4">
        <v>0</v>
      </c>
      <c r="P252" s="4">
        <v>0</v>
      </c>
      <c r="Q252" s="4">
        <v>1464.5</v>
      </c>
      <c r="R252" s="4">
        <v>0</v>
      </c>
      <c r="S252" s="4">
        <v>0</v>
      </c>
      <c r="T252" s="4">
        <v>1464.5</v>
      </c>
      <c r="U252" s="4">
        <v>0</v>
      </c>
      <c r="V252" s="4">
        <v>1464.5</v>
      </c>
      <c r="W252" s="4">
        <v>0</v>
      </c>
      <c r="X252" s="4">
        <v>0</v>
      </c>
      <c r="Y252" s="4">
        <v>0</v>
      </c>
      <c r="Z252" s="4">
        <v>1464.5</v>
      </c>
      <c r="AA252" s="4">
        <v>0</v>
      </c>
      <c r="AB252" s="4">
        <v>0</v>
      </c>
      <c r="AC252" s="4">
        <v>0</v>
      </c>
      <c r="AD252" s="4">
        <v>1464.5</v>
      </c>
      <c r="AE252" s="4">
        <v>0</v>
      </c>
      <c r="AF252" s="4">
        <v>1464.5</v>
      </c>
      <c r="AG252" s="4">
        <v>1464.5</v>
      </c>
      <c r="AH252" s="4">
        <v>0</v>
      </c>
      <c r="AI252" s="4">
        <v>30520</v>
      </c>
      <c r="AJ252" s="4">
        <v>1464.5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</row>
    <row r="253" spans="1:42">
      <c r="A253" t="s">
        <v>41</v>
      </c>
      <c r="B253">
        <v>72</v>
      </c>
      <c r="C253" t="s">
        <v>848</v>
      </c>
      <c r="D253" t="s">
        <v>854</v>
      </c>
      <c r="E253" s="4">
        <v>9575998.5500000007</v>
      </c>
      <c r="F253" s="4">
        <v>0</v>
      </c>
      <c r="G253" s="4">
        <v>610067.22000000009</v>
      </c>
      <c r="H253" s="4">
        <v>874529.19000000006</v>
      </c>
      <c r="I253" s="4">
        <v>854619.49000000011</v>
      </c>
      <c r="J253" s="4">
        <v>0</v>
      </c>
      <c r="K253" s="4">
        <v>0</v>
      </c>
      <c r="L253" s="4">
        <v>631236.49</v>
      </c>
      <c r="M253" s="4">
        <v>0</v>
      </c>
      <c r="N253" s="4">
        <v>0</v>
      </c>
      <c r="O253" s="4">
        <v>0</v>
      </c>
      <c r="P253" s="4">
        <v>318308.49</v>
      </c>
      <c r="Q253" s="4">
        <v>670664.79</v>
      </c>
      <c r="R253" s="4">
        <v>0</v>
      </c>
      <c r="S253" s="4">
        <v>0</v>
      </c>
      <c r="T253" s="4">
        <v>854619.49000000011</v>
      </c>
      <c r="U253" s="4">
        <v>0</v>
      </c>
      <c r="V253" s="4">
        <v>318308.47000000003</v>
      </c>
      <c r="W253" s="4">
        <v>0</v>
      </c>
      <c r="X253" s="4">
        <v>0</v>
      </c>
      <c r="Y253" s="4">
        <v>0</v>
      </c>
      <c r="Z253" s="4">
        <v>834709.79</v>
      </c>
      <c r="AA253" s="4">
        <v>0</v>
      </c>
      <c r="AB253" s="4">
        <v>0</v>
      </c>
      <c r="AC253" s="4">
        <v>0</v>
      </c>
      <c r="AD253" s="4">
        <v>629018.75999999978</v>
      </c>
      <c r="AE253" s="4">
        <v>0</v>
      </c>
      <c r="AF253" s="4">
        <v>814800.09000000008</v>
      </c>
      <c r="AG253" s="4">
        <v>1013897.2000000002</v>
      </c>
      <c r="AH253" s="4">
        <v>41389.06</v>
      </c>
      <c r="AI253" s="4">
        <v>102506.81999999999</v>
      </c>
      <c r="AJ253" s="4">
        <v>1007323.1999999997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</row>
    <row r="254" spans="1:42">
      <c r="A254" t="s">
        <v>41</v>
      </c>
      <c r="B254">
        <v>72</v>
      </c>
      <c r="C254" t="s">
        <v>848</v>
      </c>
      <c r="D254" t="s">
        <v>855</v>
      </c>
      <c r="E254" s="4">
        <v>583026.1399999999</v>
      </c>
      <c r="F254" s="4">
        <v>0</v>
      </c>
      <c r="G254" s="4">
        <v>0</v>
      </c>
      <c r="H254" s="4">
        <v>267255.06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238712.63999999998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77058.44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</row>
    <row r="255" spans="1:42">
      <c r="A255" t="s">
        <v>41</v>
      </c>
      <c r="B255">
        <v>72</v>
      </c>
      <c r="C255" t="s">
        <v>848</v>
      </c>
      <c r="D255" t="s">
        <v>856</v>
      </c>
      <c r="E255" s="4">
        <v>6191224.3999999976</v>
      </c>
      <c r="F255" s="4">
        <v>0</v>
      </c>
      <c r="G255" s="4">
        <v>501499.29000000015</v>
      </c>
      <c r="H255" s="4">
        <v>1245372.7</v>
      </c>
      <c r="I255" s="4">
        <v>516761.22</v>
      </c>
      <c r="J255" s="4">
        <v>0</v>
      </c>
      <c r="K255" s="4">
        <v>0</v>
      </c>
      <c r="L255" s="4">
        <v>999401.73999999941</v>
      </c>
      <c r="M255" s="4">
        <v>1633.33</v>
      </c>
      <c r="N255" s="4">
        <v>0</v>
      </c>
      <c r="O255" s="4">
        <v>0</v>
      </c>
      <c r="P255" s="4">
        <v>34322.11</v>
      </c>
      <c r="Q255" s="4">
        <v>592872.06999999983</v>
      </c>
      <c r="R255" s="4">
        <v>0</v>
      </c>
      <c r="S255" s="4">
        <v>0</v>
      </c>
      <c r="T255" s="4">
        <v>537095.72999999952</v>
      </c>
      <c r="U255" s="4">
        <v>0</v>
      </c>
      <c r="V255" s="4">
        <v>56313.219999999987</v>
      </c>
      <c r="W255" s="4">
        <v>0</v>
      </c>
      <c r="X255" s="4">
        <v>0</v>
      </c>
      <c r="Y255" s="4">
        <v>0</v>
      </c>
      <c r="Z255" s="4">
        <v>269934.05000000028</v>
      </c>
      <c r="AA255" s="4">
        <v>0</v>
      </c>
      <c r="AB255" s="4">
        <v>0</v>
      </c>
      <c r="AC255" s="4">
        <v>0</v>
      </c>
      <c r="AD255" s="4">
        <v>524530.23999999976</v>
      </c>
      <c r="AE255" s="4">
        <v>0</v>
      </c>
      <c r="AF255" s="4">
        <v>390577.14999999997</v>
      </c>
      <c r="AG255" s="4">
        <v>351707.93999999977</v>
      </c>
      <c r="AH255" s="4">
        <v>2586</v>
      </c>
      <c r="AI255" s="4">
        <v>21554.050000000003</v>
      </c>
      <c r="AJ255" s="4">
        <v>145063.56000000003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</row>
    <row r="256" spans="1:42">
      <c r="A256" t="s">
        <v>41</v>
      </c>
      <c r="B256">
        <v>72</v>
      </c>
      <c r="C256" t="s">
        <v>848</v>
      </c>
      <c r="D256" t="s">
        <v>857</v>
      </c>
      <c r="E256" s="4">
        <v>13273799.560000004</v>
      </c>
      <c r="F256" s="4">
        <v>0</v>
      </c>
      <c r="G256" s="4">
        <v>1101275.8700000003</v>
      </c>
      <c r="H256" s="4">
        <v>1069282.4900000002</v>
      </c>
      <c r="I256" s="4">
        <v>1091397.9000000001</v>
      </c>
      <c r="J256" s="4">
        <v>0</v>
      </c>
      <c r="K256" s="4">
        <v>0</v>
      </c>
      <c r="L256" s="4">
        <v>1034005.5000000001</v>
      </c>
      <c r="M256" s="4">
        <v>0</v>
      </c>
      <c r="N256" s="4">
        <v>0</v>
      </c>
      <c r="O256" s="4">
        <v>0</v>
      </c>
      <c r="P256" s="4">
        <v>592493.46</v>
      </c>
      <c r="Q256" s="4">
        <v>1053127.31</v>
      </c>
      <c r="R256" s="4">
        <v>0</v>
      </c>
      <c r="S256" s="4">
        <v>0</v>
      </c>
      <c r="T256" s="4">
        <v>1096803.28</v>
      </c>
      <c r="U256" s="4">
        <v>0</v>
      </c>
      <c r="V256" s="4">
        <v>591605.42000000004</v>
      </c>
      <c r="W256" s="4">
        <v>0</v>
      </c>
      <c r="X256" s="4">
        <v>0</v>
      </c>
      <c r="Y256" s="4">
        <v>0</v>
      </c>
      <c r="Z256" s="4">
        <v>1092679.8500000003</v>
      </c>
      <c r="AA256" s="4">
        <v>0</v>
      </c>
      <c r="AB256" s="4">
        <v>0</v>
      </c>
      <c r="AC256" s="4">
        <v>0</v>
      </c>
      <c r="AD256" s="4">
        <v>1076620.2900000005</v>
      </c>
      <c r="AE256" s="4">
        <v>0</v>
      </c>
      <c r="AF256" s="4">
        <v>1093136.4500000002</v>
      </c>
      <c r="AG256" s="4">
        <v>1114317.6500000004</v>
      </c>
      <c r="AH256" s="4">
        <v>0</v>
      </c>
      <c r="AI256" s="4">
        <v>270247.5199999999</v>
      </c>
      <c r="AJ256" s="4">
        <v>996806.56999999983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</row>
    <row r="257" spans="1:49">
      <c r="A257" t="s">
        <v>7</v>
      </c>
      <c r="B257">
        <v>78</v>
      </c>
      <c r="C257" t="s">
        <v>872</v>
      </c>
      <c r="D257" t="s">
        <v>108</v>
      </c>
      <c r="E257" s="4">
        <v>2814228869.9200001</v>
      </c>
      <c r="F257" s="4">
        <v>69061446.379999995</v>
      </c>
      <c r="G257" s="4">
        <v>154729508.28</v>
      </c>
      <c r="H257" s="4">
        <v>47347018.460000001</v>
      </c>
      <c r="I257" s="4">
        <v>85894097.870000005</v>
      </c>
      <c r="J257" s="4">
        <v>168404758.15000001</v>
      </c>
      <c r="K257" s="4">
        <v>56327576.869999997</v>
      </c>
      <c r="L257" s="4">
        <v>0</v>
      </c>
      <c r="M257" s="4">
        <v>0</v>
      </c>
      <c r="N257" s="4">
        <v>77998740.24000001</v>
      </c>
      <c r="O257" s="4">
        <v>399377.63</v>
      </c>
      <c r="P257" s="4">
        <v>707654.87999999989</v>
      </c>
      <c r="Q257" s="4">
        <v>142218744.93000001</v>
      </c>
      <c r="R257" s="4">
        <v>0</v>
      </c>
      <c r="S257" s="4">
        <v>0</v>
      </c>
      <c r="T257" s="4">
        <v>114358557.7</v>
      </c>
      <c r="U257" s="4">
        <v>68345960.099999994</v>
      </c>
      <c r="V257" s="4">
        <v>97726657.040000021</v>
      </c>
      <c r="W257" s="4">
        <v>36518439.780000001</v>
      </c>
      <c r="X257" s="4">
        <v>141348919.84</v>
      </c>
      <c r="Y257" s="4">
        <v>23604124.919999998</v>
      </c>
      <c r="Z257" s="4">
        <v>181886551.59</v>
      </c>
      <c r="AA257" s="4">
        <v>920348.99</v>
      </c>
      <c r="AB257" s="4">
        <v>37294858.689999998</v>
      </c>
      <c r="AC257" s="4">
        <v>40340562.259999998</v>
      </c>
      <c r="AD257" s="4">
        <v>716044597.69999993</v>
      </c>
      <c r="AE257" s="4">
        <v>15112300.949999999</v>
      </c>
      <c r="AF257" s="4">
        <v>0</v>
      </c>
      <c r="AG257" s="4">
        <v>0</v>
      </c>
      <c r="AH257" s="4">
        <v>124768643.81000002</v>
      </c>
      <c r="AI257" s="4">
        <v>281177307.06</v>
      </c>
      <c r="AJ257" s="4">
        <v>53561253.560000002</v>
      </c>
      <c r="AK257" s="4">
        <v>78130862.24000001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t="s">
        <v>931</v>
      </c>
    </row>
    <row r="258" spans="1:49">
      <c r="A258" t="s">
        <v>14</v>
      </c>
      <c r="B258">
        <v>80</v>
      </c>
      <c r="C258" t="s">
        <v>873</v>
      </c>
      <c r="D258" t="s">
        <v>874</v>
      </c>
      <c r="E258" s="4">
        <v>24751015.369999997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9653371.7599999998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10479586.460000001</v>
      </c>
      <c r="S258" s="4">
        <v>0</v>
      </c>
      <c r="T258" s="4">
        <v>0</v>
      </c>
      <c r="U258" s="4">
        <v>0</v>
      </c>
      <c r="V258" s="4">
        <v>0</v>
      </c>
      <c r="W258" s="4">
        <v>4246979.3200000012</v>
      </c>
      <c r="X258" s="4">
        <v>0</v>
      </c>
      <c r="Y258" s="4">
        <v>0</v>
      </c>
      <c r="Z258" s="4">
        <v>371077.83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</row>
    <row r="259" spans="1:49">
      <c r="A259" t="s">
        <v>14</v>
      </c>
      <c r="B259">
        <v>80</v>
      </c>
      <c r="C259" t="s">
        <v>873</v>
      </c>
      <c r="D259" t="s">
        <v>875</v>
      </c>
      <c r="E259" s="4">
        <v>36169572.420000002</v>
      </c>
      <c r="F259" s="4">
        <v>503086.28000000009</v>
      </c>
      <c r="G259" s="4">
        <v>2446091.7300000004</v>
      </c>
      <c r="H259" s="4">
        <v>1296487.23</v>
      </c>
      <c r="I259" s="4">
        <v>1713114.4400000004</v>
      </c>
      <c r="J259" s="4">
        <v>519804.49</v>
      </c>
      <c r="K259" s="4">
        <v>716002.85</v>
      </c>
      <c r="L259" s="4">
        <v>985336.9</v>
      </c>
      <c r="M259" s="4">
        <v>940221.10000000021</v>
      </c>
      <c r="N259" s="4">
        <v>207856.83</v>
      </c>
      <c r="O259" s="4">
        <v>776204.39999999979</v>
      </c>
      <c r="P259" s="4">
        <v>1421395.5299999998</v>
      </c>
      <c r="Q259" s="4">
        <v>4195284.2200000007</v>
      </c>
      <c r="R259" s="4">
        <v>2173167.5199999996</v>
      </c>
      <c r="S259" s="4">
        <v>2056288.7700000003</v>
      </c>
      <c r="T259" s="4">
        <v>220450.1</v>
      </c>
      <c r="U259" s="4">
        <v>1806626.05</v>
      </c>
      <c r="V259" s="4">
        <v>213646.62000000002</v>
      </c>
      <c r="W259" s="4">
        <v>5569533.8200000003</v>
      </c>
      <c r="X259" s="4">
        <v>553257.56000000006</v>
      </c>
      <c r="Y259" s="4">
        <v>458057.07999999996</v>
      </c>
      <c r="Z259" s="4">
        <v>1199532.28</v>
      </c>
      <c r="AA259" s="4">
        <v>284639.67</v>
      </c>
      <c r="AB259" s="4">
        <v>134239.31</v>
      </c>
      <c r="AC259" s="4">
        <v>1397212.4599999997</v>
      </c>
      <c r="AD259" s="4">
        <v>223441.57000000004</v>
      </c>
      <c r="AE259" s="4">
        <v>193815.39</v>
      </c>
      <c r="AF259" s="4">
        <v>2318469.81</v>
      </c>
      <c r="AG259" s="4">
        <v>566083.68000000005</v>
      </c>
      <c r="AH259" s="4">
        <v>329637.78000000003</v>
      </c>
      <c r="AI259" s="4">
        <v>262921.26000000007</v>
      </c>
      <c r="AJ259" s="4">
        <v>373574.12</v>
      </c>
      <c r="AK259" s="4">
        <v>114091.56999999999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</row>
    <row r="260" spans="1:49">
      <c r="A260" t="s">
        <v>14</v>
      </c>
      <c r="B260">
        <v>80</v>
      </c>
      <c r="C260" t="s">
        <v>873</v>
      </c>
      <c r="D260" t="s">
        <v>876</v>
      </c>
      <c r="E260" s="4">
        <v>1766815.08</v>
      </c>
      <c r="F260" s="4">
        <v>0</v>
      </c>
      <c r="G260" s="4">
        <v>1164985.6499999999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601829.43000000005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</row>
    <row r="261" spans="1:49">
      <c r="A261" t="s">
        <v>14</v>
      </c>
      <c r="B261">
        <v>80</v>
      </c>
      <c r="C261" t="s">
        <v>873</v>
      </c>
      <c r="D261" t="s">
        <v>877</v>
      </c>
      <c r="E261" s="4">
        <v>8157900.1099999994</v>
      </c>
      <c r="F261" s="4">
        <v>0</v>
      </c>
      <c r="G261" s="4">
        <v>0</v>
      </c>
      <c r="H261" s="4">
        <v>2995319.9799999995</v>
      </c>
      <c r="I261" s="4">
        <v>0</v>
      </c>
      <c r="J261" s="4">
        <v>0</v>
      </c>
      <c r="K261" s="4">
        <v>0</v>
      </c>
      <c r="L261" s="4">
        <v>0</v>
      </c>
      <c r="M261" s="4">
        <v>283206.37000000005</v>
      </c>
      <c r="N261" s="4">
        <v>0</v>
      </c>
      <c r="O261" s="4">
        <v>0</v>
      </c>
      <c r="P261" s="4">
        <v>0</v>
      </c>
      <c r="Q261" s="4">
        <v>43128.53</v>
      </c>
      <c r="R261" s="4">
        <v>0</v>
      </c>
      <c r="S261" s="4">
        <v>3429690.12</v>
      </c>
      <c r="T261" s="4">
        <v>1392576.72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13978.39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</row>
    <row r="262" spans="1:49">
      <c r="A262" t="s">
        <v>14</v>
      </c>
      <c r="B262">
        <v>81</v>
      </c>
      <c r="C262" t="s">
        <v>878</v>
      </c>
      <c r="D262" t="s">
        <v>879</v>
      </c>
      <c r="E262" s="4">
        <v>5090932.7200000007</v>
      </c>
      <c r="F262" s="4">
        <v>94455.950000000026</v>
      </c>
      <c r="G262" s="4">
        <v>340402.78999999992</v>
      </c>
      <c r="H262" s="4">
        <v>269844.64</v>
      </c>
      <c r="I262" s="4">
        <v>268113.24</v>
      </c>
      <c r="J262" s="4">
        <v>83476.62000000001</v>
      </c>
      <c r="K262" s="4">
        <v>114207.73000000001</v>
      </c>
      <c r="L262" s="4">
        <v>158073.12000000002</v>
      </c>
      <c r="M262" s="4">
        <v>140488.53</v>
      </c>
      <c r="N262" s="4">
        <v>156119.65</v>
      </c>
      <c r="O262" s="4">
        <v>98387.27</v>
      </c>
      <c r="P262" s="4">
        <v>219330.97999999998</v>
      </c>
      <c r="Q262" s="4">
        <v>641512.12</v>
      </c>
      <c r="R262" s="4">
        <v>123274.81999999998</v>
      </c>
      <c r="S262" s="4">
        <v>288536.69</v>
      </c>
      <c r="T262" s="4">
        <v>65482.070000000007</v>
      </c>
      <c r="U262" s="4">
        <v>169944.56</v>
      </c>
      <c r="V262" s="4">
        <v>47054.97</v>
      </c>
      <c r="W262" s="4">
        <v>141014.19</v>
      </c>
      <c r="X262" s="4">
        <v>103854.66</v>
      </c>
      <c r="Y262" s="4">
        <v>85848.63</v>
      </c>
      <c r="Z262" s="4">
        <v>180757.23000000004</v>
      </c>
      <c r="AA262" s="4">
        <v>62708.090000000004</v>
      </c>
      <c r="AB262" s="4">
        <v>29216.35</v>
      </c>
      <c r="AC262" s="4">
        <v>216680.7</v>
      </c>
      <c r="AD262" s="4">
        <v>49201.56</v>
      </c>
      <c r="AE262" s="4">
        <v>38728.960000000006</v>
      </c>
      <c r="AF262" s="4">
        <v>427416.16000000003</v>
      </c>
      <c r="AG262" s="4">
        <v>227552.58</v>
      </c>
      <c r="AH262" s="4">
        <v>77468.42</v>
      </c>
      <c r="AI262" s="4">
        <v>58737.78</v>
      </c>
      <c r="AJ262" s="4">
        <v>87685.319999999992</v>
      </c>
      <c r="AK262" s="4">
        <v>25356.339999999997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</row>
    <row r="263" spans="1:49">
      <c r="A263" t="s">
        <v>32</v>
      </c>
      <c r="B263">
        <v>84</v>
      </c>
      <c r="C263" t="s">
        <v>882</v>
      </c>
      <c r="D263" t="s">
        <v>883</v>
      </c>
      <c r="E263" s="4">
        <v>384298.98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384298.98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</row>
    <row r="264" spans="1:49">
      <c r="A264" t="s">
        <v>32</v>
      </c>
      <c r="B264">
        <v>84</v>
      </c>
      <c r="C264" t="s">
        <v>882</v>
      </c>
      <c r="D264" t="s">
        <v>884</v>
      </c>
      <c r="E264" s="4">
        <v>13762902.389999999</v>
      </c>
      <c r="F264" s="4">
        <v>365.89</v>
      </c>
      <c r="G264" s="4">
        <v>1088.3500000000001</v>
      </c>
      <c r="H264" s="4">
        <v>275.14999999999998</v>
      </c>
      <c r="I264" s="4">
        <v>469.28</v>
      </c>
      <c r="J264" s="4">
        <v>0</v>
      </c>
      <c r="K264" s="4">
        <v>0</v>
      </c>
      <c r="L264" s="4">
        <v>4474.91</v>
      </c>
      <c r="M264" s="4">
        <v>370.73</v>
      </c>
      <c r="N264" s="4">
        <v>64</v>
      </c>
      <c r="O264" s="4">
        <v>0</v>
      </c>
      <c r="P264" s="4">
        <v>10206.480000000001</v>
      </c>
      <c r="Q264" s="4">
        <v>330.07</v>
      </c>
      <c r="R264" s="4">
        <v>275.74</v>
      </c>
      <c r="S264" s="4">
        <v>101.35</v>
      </c>
      <c r="T264" s="4">
        <v>12555104.549999997</v>
      </c>
      <c r="U264" s="4">
        <v>168.03</v>
      </c>
      <c r="V264" s="4">
        <v>8990.57</v>
      </c>
      <c r="W264" s="4">
        <v>253.48</v>
      </c>
      <c r="X264" s="4">
        <v>540.20000000000005</v>
      </c>
      <c r="Y264" s="4">
        <v>248.45000000000002</v>
      </c>
      <c r="Z264" s="4">
        <v>1464.42</v>
      </c>
      <c r="AA264" s="4">
        <v>1168630.03</v>
      </c>
      <c r="AB264" s="4">
        <v>215.07</v>
      </c>
      <c r="AC264" s="4">
        <v>0</v>
      </c>
      <c r="AD264" s="4">
        <v>486.51</v>
      </c>
      <c r="AE264" s="4">
        <v>3393.26</v>
      </c>
      <c r="AF264" s="4">
        <v>645.78</v>
      </c>
      <c r="AG264" s="4">
        <v>268.88</v>
      </c>
      <c r="AH264" s="4">
        <v>0</v>
      </c>
      <c r="AI264" s="4">
        <v>3333.5600000000004</v>
      </c>
      <c r="AJ264" s="4">
        <v>446.76</v>
      </c>
      <c r="AK264" s="4">
        <v>690.89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</row>
    <row r="266" spans="1:49">
      <c r="E266">
        <v>39</v>
      </c>
      <c r="F266">
        <v>2</v>
      </c>
      <c r="G266">
        <v>3</v>
      </c>
      <c r="H266">
        <v>4</v>
      </c>
      <c r="I266">
        <v>5</v>
      </c>
      <c r="J266">
        <v>6</v>
      </c>
      <c r="K266">
        <v>7</v>
      </c>
      <c r="L266">
        <v>8</v>
      </c>
      <c r="M266">
        <v>9</v>
      </c>
      <c r="N266">
        <v>10</v>
      </c>
      <c r="O266">
        <v>11</v>
      </c>
      <c r="P266">
        <v>12</v>
      </c>
      <c r="Q266">
        <v>13</v>
      </c>
      <c r="R266">
        <v>14</v>
      </c>
      <c r="S266">
        <v>15</v>
      </c>
      <c r="T266">
        <v>16</v>
      </c>
      <c r="U266">
        <v>17</v>
      </c>
      <c r="V266">
        <v>18</v>
      </c>
      <c r="W266">
        <v>19</v>
      </c>
      <c r="X266">
        <v>20</v>
      </c>
      <c r="Y266">
        <v>21</v>
      </c>
      <c r="Z266">
        <v>22</v>
      </c>
      <c r="AA266">
        <v>23</v>
      </c>
      <c r="AB266">
        <v>24</v>
      </c>
      <c r="AC266">
        <v>25</v>
      </c>
      <c r="AD266">
        <v>26</v>
      </c>
      <c r="AE266">
        <v>27</v>
      </c>
      <c r="AF266">
        <v>28</v>
      </c>
      <c r="AG266">
        <v>29</v>
      </c>
      <c r="AH266">
        <v>30</v>
      </c>
      <c r="AI266">
        <v>31</v>
      </c>
      <c r="AJ266">
        <v>32</v>
      </c>
      <c r="AK266">
        <v>33</v>
      </c>
      <c r="AL266">
        <v>34</v>
      </c>
      <c r="AM266">
        <v>35</v>
      </c>
      <c r="AN266">
        <v>36</v>
      </c>
      <c r="AO266">
        <v>37</v>
      </c>
      <c r="AP266">
        <v>38</v>
      </c>
    </row>
    <row r="267" spans="1:49">
      <c r="A267" t="s">
        <v>887</v>
      </c>
      <c r="B267" t="s">
        <v>888</v>
      </c>
      <c r="C267" t="s">
        <v>889</v>
      </c>
      <c r="D267" t="s">
        <v>890</v>
      </c>
      <c r="E267" t="s">
        <v>935</v>
      </c>
      <c r="F267" t="s">
        <v>892</v>
      </c>
      <c r="G267" t="s">
        <v>893</v>
      </c>
      <c r="H267" t="s">
        <v>894</v>
      </c>
      <c r="I267" t="s">
        <v>895</v>
      </c>
      <c r="J267" t="s">
        <v>896</v>
      </c>
      <c r="K267" t="s">
        <v>897</v>
      </c>
      <c r="L267" t="s">
        <v>898</v>
      </c>
      <c r="M267" t="s">
        <v>899</v>
      </c>
      <c r="N267" t="s">
        <v>900</v>
      </c>
      <c r="O267" t="s">
        <v>901</v>
      </c>
      <c r="P267" t="s">
        <v>902</v>
      </c>
      <c r="Q267" t="s">
        <v>903</v>
      </c>
      <c r="R267" t="s">
        <v>904</v>
      </c>
      <c r="S267" t="s">
        <v>905</v>
      </c>
      <c r="T267" t="s">
        <v>906</v>
      </c>
      <c r="U267" t="s">
        <v>907</v>
      </c>
      <c r="V267" t="s">
        <v>908</v>
      </c>
      <c r="W267" t="s">
        <v>909</v>
      </c>
      <c r="X267" t="s">
        <v>910</v>
      </c>
      <c r="Y267" t="s">
        <v>911</v>
      </c>
      <c r="Z267" t="s">
        <v>912</v>
      </c>
      <c r="AA267" t="s">
        <v>913</v>
      </c>
      <c r="AB267" t="s">
        <v>914</v>
      </c>
      <c r="AC267" t="s">
        <v>915</v>
      </c>
      <c r="AD267" t="s">
        <v>916</v>
      </c>
      <c r="AE267" t="s">
        <v>917</v>
      </c>
      <c r="AF267" t="s">
        <v>918</v>
      </c>
      <c r="AG267" t="s">
        <v>919</v>
      </c>
      <c r="AH267" t="s">
        <v>920</v>
      </c>
      <c r="AI267" t="s">
        <v>921</v>
      </c>
      <c r="AJ267" t="s">
        <v>922</v>
      </c>
      <c r="AK267" t="s">
        <v>923</v>
      </c>
      <c r="AL267" t="s">
        <v>924</v>
      </c>
      <c r="AM267" t="s">
        <v>925</v>
      </c>
      <c r="AN267" t="s">
        <v>926</v>
      </c>
      <c r="AO267" t="s">
        <v>927</v>
      </c>
      <c r="AP267" t="s">
        <v>928</v>
      </c>
      <c r="AQ267" t="s">
        <v>936</v>
      </c>
      <c r="AR267" t="s">
        <v>929</v>
      </c>
      <c r="AS267" t="s">
        <v>937</v>
      </c>
      <c r="AU267" t="s">
        <v>938</v>
      </c>
      <c r="AW267" t="s">
        <v>939</v>
      </c>
    </row>
    <row r="268" spans="1:49">
      <c r="A268" t="s">
        <v>7</v>
      </c>
      <c r="B268">
        <v>3</v>
      </c>
      <c r="C268" t="s">
        <v>6</v>
      </c>
      <c r="D268" t="s">
        <v>102</v>
      </c>
      <c r="E268" s="4">
        <v>8756657.9600000009</v>
      </c>
      <c r="F268" s="4">
        <v>1165853.1749425163</v>
      </c>
      <c r="G268" s="4">
        <v>0</v>
      </c>
      <c r="H268" s="4">
        <v>0</v>
      </c>
      <c r="I268" s="4">
        <v>243217.1223664525</v>
      </c>
      <c r="J268" s="4">
        <v>0</v>
      </c>
      <c r="K268" s="4">
        <v>0</v>
      </c>
      <c r="L268" s="4">
        <v>0</v>
      </c>
      <c r="M268" s="4">
        <v>0</v>
      </c>
      <c r="N268" s="4">
        <v>685963.67917915748</v>
      </c>
      <c r="O268" s="4">
        <v>0</v>
      </c>
      <c r="P268" s="4">
        <v>483572.58648047107</v>
      </c>
      <c r="Q268" s="4">
        <v>677168.15870654152</v>
      </c>
      <c r="R268" s="4">
        <v>0</v>
      </c>
      <c r="S268" s="4">
        <v>0</v>
      </c>
      <c r="T268" s="4">
        <v>0</v>
      </c>
      <c r="U268" s="4">
        <v>320184.16085689841</v>
      </c>
      <c r="V268" s="4">
        <v>56683.790602525587</v>
      </c>
      <c r="W268" s="4">
        <v>0</v>
      </c>
      <c r="X268" s="4">
        <v>0</v>
      </c>
      <c r="Y268" s="4">
        <v>0</v>
      </c>
      <c r="Z268" s="4">
        <v>1278696.4792137153</v>
      </c>
      <c r="AA268" s="4">
        <v>0</v>
      </c>
      <c r="AB268" s="4">
        <v>70346.713744162</v>
      </c>
      <c r="AC268" s="4">
        <v>0</v>
      </c>
      <c r="AD268" s="4">
        <v>3188676.3378167474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586295.75609081343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S268" s="4">
        <f>SMAE_dotacoes_pdm[[#This Row],[Supra Subprefeitura Centro]]+SMAE_dotacoes_pdm[[#This Row],[Subprefeitura Sé]]</f>
        <v>0</v>
      </c>
      <c r="AU26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68">
        <f>VLOOKUP(SMAE_dotacoes_pdm[[#This Row],[DOTACAO]],DA_dotacoes_pdm[[#All],[DOTACAO]:[TOTAL_da]],2,FALSE)</f>
        <v>7110692.3700000001</v>
      </c>
    </row>
    <row r="269" spans="1:49">
      <c r="A269" t="s">
        <v>7</v>
      </c>
      <c r="B269">
        <v>3</v>
      </c>
      <c r="C269" t="s">
        <v>6</v>
      </c>
      <c r="D269" t="s">
        <v>106</v>
      </c>
      <c r="E269" s="4">
        <v>2460055.21</v>
      </c>
      <c r="F269" s="4">
        <v>0</v>
      </c>
      <c r="G269" s="4">
        <v>279954.15235479875</v>
      </c>
      <c r="H269" s="4">
        <v>105681.34038307505</v>
      </c>
      <c r="I269" s="4">
        <v>130769.46781872972</v>
      </c>
      <c r="J269" s="4">
        <v>0</v>
      </c>
      <c r="K269" s="4">
        <v>396120.98076134745</v>
      </c>
      <c r="L269" s="4">
        <v>38686.675693974481</v>
      </c>
      <c r="M269" s="4">
        <v>0</v>
      </c>
      <c r="N269" s="4">
        <v>49635.493982319014</v>
      </c>
      <c r="O269" s="4">
        <v>1539.6363831500873</v>
      </c>
      <c r="P269" s="4">
        <v>0</v>
      </c>
      <c r="Q269" s="4">
        <v>0</v>
      </c>
      <c r="R269" s="4">
        <v>141508.81240967617</v>
      </c>
      <c r="S269" s="4">
        <v>0</v>
      </c>
      <c r="T269" s="4">
        <v>85672.052364906704</v>
      </c>
      <c r="U269" s="4">
        <v>0</v>
      </c>
      <c r="V269" s="4">
        <v>75778.871226741074</v>
      </c>
      <c r="W269" s="4">
        <v>32284.917413106501</v>
      </c>
      <c r="X269" s="4">
        <v>129544.16706067423</v>
      </c>
      <c r="Y269" s="4">
        <v>1788.7560879440143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149727.22611960422</v>
      </c>
      <c r="AF269" s="4">
        <v>0</v>
      </c>
      <c r="AG269" s="4">
        <v>41499.522126022493</v>
      </c>
      <c r="AH269" s="4">
        <v>275674.87437651481</v>
      </c>
      <c r="AI269" s="4">
        <v>433870.89277042856</v>
      </c>
      <c r="AJ269" s="4">
        <v>0</v>
      </c>
      <c r="AK269" s="4">
        <v>90317.370666986884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S269" s="4">
        <f>SMAE_dotacoes_pdm[[#This Row],[Supra Subprefeitura Centro]]+SMAE_dotacoes_pdm[[#This Row],[Subprefeitura Sé]]</f>
        <v>433870.89277042856</v>
      </c>
      <c r="AU26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69">
        <f>VLOOKUP(SMAE_dotacoes_pdm[[#This Row],[DOTACAO]],DA_dotacoes_pdm[[#All],[DOTACAO]:[TOTAL_da]],2,FALSE)</f>
        <v>9145625.5299999993</v>
      </c>
    </row>
    <row r="270" spans="1:49">
      <c r="A270" t="s">
        <v>7</v>
      </c>
      <c r="B270">
        <v>3</v>
      </c>
      <c r="C270" t="s">
        <v>6</v>
      </c>
      <c r="D270" t="s">
        <v>107</v>
      </c>
      <c r="E270" s="4">
        <v>1051290.25</v>
      </c>
      <c r="F270" s="4">
        <v>0</v>
      </c>
      <c r="G270" s="4">
        <v>0</v>
      </c>
      <c r="H270" s="4">
        <v>129181.26716736758</v>
      </c>
      <c r="I270" s="4">
        <v>182459.2352090991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1827.2776086695305</v>
      </c>
      <c r="U270" s="4">
        <v>2293.8656299815002</v>
      </c>
      <c r="V270" s="4">
        <v>155893.10462459744</v>
      </c>
      <c r="W270" s="4">
        <v>0</v>
      </c>
      <c r="X270" s="4">
        <v>0</v>
      </c>
      <c r="Y270" s="4">
        <v>0</v>
      </c>
      <c r="Z270" s="4">
        <v>7002.7414742447263</v>
      </c>
      <c r="AA270" s="4">
        <v>0</v>
      </c>
      <c r="AB270" s="4">
        <v>0</v>
      </c>
      <c r="AC270" s="4">
        <v>319011.43830625212</v>
      </c>
      <c r="AD270" s="4">
        <v>0</v>
      </c>
      <c r="AE270" s="4">
        <v>75145.576392338684</v>
      </c>
      <c r="AF270" s="4">
        <v>0</v>
      </c>
      <c r="AG270" s="4">
        <v>178475.74358744963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S270" s="4">
        <f>SMAE_dotacoes_pdm[[#This Row],[Supra Subprefeitura Centro]]+SMAE_dotacoes_pdm[[#This Row],[Subprefeitura Sé]]</f>
        <v>0</v>
      </c>
      <c r="AU27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70">
        <f>VLOOKUP(SMAE_dotacoes_pdm[[#This Row],[DOTACAO]],DA_dotacoes_pdm[[#All],[DOTACAO]:[TOTAL_da]],2,FALSE)</f>
        <v>4295079.2999999989</v>
      </c>
    </row>
    <row r="271" spans="1:49">
      <c r="A271" t="s">
        <v>7</v>
      </c>
      <c r="B271">
        <v>3</v>
      </c>
      <c r="C271" t="s">
        <v>6</v>
      </c>
      <c r="D271" t="s">
        <v>108</v>
      </c>
      <c r="E271" s="4">
        <v>581144925.51999998</v>
      </c>
      <c r="F271" s="4">
        <v>14261352.209761631</v>
      </c>
      <c r="G271" s="4">
        <v>31952009.847615197</v>
      </c>
      <c r="H271" s="4">
        <v>9777271.4261555243</v>
      </c>
      <c r="I271" s="4">
        <v>17737334.600894675</v>
      </c>
      <c r="J271" s="4">
        <v>34775981.327729553</v>
      </c>
      <c r="K271" s="4">
        <v>11631778.003104901</v>
      </c>
      <c r="L271" s="4">
        <v>0</v>
      </c>
      <c r="M271" s="4">
        <v>0</v>
      </c>
      <c r="N271" s="4">
        <v>16106924.554688824</v>
      </c>
      <c r="O271" s="4">
        <v>82472.426291079129</v>
      </c>
      <c r="P271" s="4">
        <v>146132.40839333547</v>
      </c>
      <c r="Q271" s="4">
        <v>29368507.591297008</v>
      </c>
      <c r="R271" s="4">
        <v>0</v>
      </c>
      <c r="S271" s="4">
        <v>0</v>
      </c>
      <c r="T271" s="4">
        <v>23615312.957481794</v>
      </c>
      <c r="U271" s="4">
        <v>14113602.598724131</v>
      </c>
      <c r="V271" s="4">
        <v>20180786.088106565</v>
      </c>
      <c r="W271" s="4">
        <v>7541144.28747865</v>
      </c>
      <c r="X271" s="4">
        <v>29188886.650531862</v>
      </c>
      <c r="Y271" s="4">
        <v>4874307.6887659524</v>
      </c>
      <c r="Z271" s="4">
        <v>37560003.596958689</v>
      </c>
      <c r="AA271" s="4">
        <v>190054.24575193186</v>
      </c>
      <c r="AB271" s="4">
        <v>7701476.6308950176</v>
      </c>
      <c r="AC271" s="4">
        <v>8330421.6300961534</v>
      </c>
      <c r="AD271" s="4">
        <v>147864904.96460369</v>
      </c>
      <c r="AE271" s="4">
        <v>3120725.9309628331</v>
      </c>
      <c r="AF271" s="4">
        <v>0</v>
      </c>
      <c r="AG271" s="4">
        <v>0</v>
      </c>
      <c r="AH271" s="4">
        <v>25765020.389494855</v>
      </c>
      <c r="AI271" s="4">
        <v>58063779.714527257</v>
      </c>
      <c r="AJ271" s="4">
        <v>11060525.689145133</v>
      </c>
      <c r="AK271" s="4">
        <v>16134208.060543748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S271" s="4">
        <f>SMAE_dotacoes_pdm[[#This Row],[Supra Subprefeitura Centro]]+SMAE_dotacoes_pdm[[#This Row],[Subprefeitura Sé]]</f>
        <v>58063779.714527257</v>
      </c>
      <c r="AU27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71">
        <f>VLOOKUP(SMAE_dotacoes_pdm[[#This Row],[DOTACAO]],DA_dotacoes_pdm[[#All],[DOTACAO]:[TOTAL_da]],2,FALSE)</f>
        <v>2814228869.9200001</v>
      </c>
    </row>
    <row r="272" spans="1:49">
      <c r="A272" t="s">
        <v>7</v>
      </c>
      <c r="B272">
        <v>3</v>
      </c>
      <c r="C272" t="s">
        <v>6</v>
      </c>
      <c r="D272" t="s">
        <v>110</v>
      </c>
      <c r="E272" s="4">
        <v>1588900.31</v>
      </c>
      <c r="F272" s="4">
        <v>0</v>
      </c>
      <c r="G272" s="4">
        <v>0</v>
      </c>
      <c r="H272" s="4">
        <v>0</v>
      </c>
      <c r="I272" s="4">
        <v>365925.59016423917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575851.50425180048</v>
      </c>
      <c r="P272" s="4">
        <v>367035.36540598632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280087.85017797409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S272" s="4">
        <f>SMAE_dotacoes_pdm[[#This Row],[Supra Subprefeitura Centro]]+SMAE_dotacoes_pdm[[#This Row],[Subprefeitura Sé]]</f>
        <v>0</v>
      </c>
      <c r="AU27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72">
        <f>VLOOKUP(SMAE_dotacoes_pdm[[#This Row],[DOTACAO]],DA_dotacoes_pdm[[#All],[DOTACAO]:[TOTAL_da]],2,FALSE)</f>
        <v>2267562.23</v>
      </c>
    </row>
    <row r="273" spans="1:49">
      <c r="A273" t="s">
        <v>7</v>
      </c>
      <c r="B273">
        <v>3</v>
      </c>
      <c r="C273" t="s">
        <v>6</v>
      </c>
      <c r="D273" t="s">
        <v>112</v>
      </c>
      <c r="E273" s="4">
        <v>7140691.1299999999</v>
      </c>
      <c r="F273" s="4">
        <v>0</v>
      </c>
      <c r="G273" s="4">
        <v>0</v>
      </c>
      <c r="H273" s="4">
        <v>115285.75059225025</v>
      </c>
      <c r="I273" s="4">
        <v>1229618.193873049</v>
      </c>
      <c r="J273" s="4">
        <v>0</v>
      </c>
      <c r="K273" s="4">
        <v>0</v>
      </c>
      <c r="L273" s="4">
        <v>0</v>
      </c>
      <c r="M273" s="4">
        <v>2149497.0798084782</v>
      </c>
      <c r="N273" s="4">
        <v>0</v>
      </c>
      <c r="O273" s="4">
        <v>0</v>
      </c>
      <c r="P273" s="4">
        <v>0</v>
      </c>
      <c r="Q273" s="4">
        <v>0</v>
      </c>
      <c r="R273" s="4">
        <v>520830.01748076768</v>
      </c>
      <c r="S273" s="4">
        <v>0</v>
      </c>
      <c r="T273" s="4">
        <v>1510186.6418784242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1615273.4463670298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S273" s="4">
        <f>SMAE_dotacoes_pdm[[#This Row],[Supra Subprefeitura Centro]]+SMAE_dotacoes_pdm[[#This Row],[Subprefeitura Sé]]</f>
        <v>0</v>
      </c>
      <c r="AU27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73">
        <f>VLOOKUP(SMAE_dotacoes_pdm[[#This Row],[DOTACAO]],DA_dotacoes_pdm[[#All],[DOTACAO]:[TOTAL_da]],2,FALSE)</f>
        <v>8259090.6500000004</v>
      </c>
    </row>
    <row r="274" spans="1:49">
      <c r="A274" t="s">
        <v>7</v>
      </c>
      <c r="B274">
        <v>3</v>
      </c>
      <c r="C274" t="s">
        <v>6</v>
      </c>
      <c r="D274" t="s">
        <v>114</v>
      </c>
      <c r="E274" s="4">
        <v>34676257.479999997</v>
      </c>
      <c r="F274" s="4">
        <v>9257947.3383328244</v>
      </c>
      <c r="G274" s="4">
        <v>1063600.2326869629</v>
      </c>
      <c r="H274" s="4">
        <v>2402200.4433064908</v>
      </c>
      <c r="I274" s="4">
        <v>2424432.9651482371</v>
      </c>
      <c r="J274" s="4">
        <v>0</v>
      </c>
      <c r="K274" s="4">
        <v>0</v>
      </c>
      <c r="L274" s="4">
        <v>0</v>
      </c>
      <c r="M274" s="4">
        <v>1986542.4498558412</v>
      </c>
      <c r="N274" s="4">
        <v>0</v>
      </c>
      <c r="O274" s="4">
        <v>4089117.0284501193</v>
      </c>
      <c r="P274" s="4">
        <v>3740797.9095704309</v>
      </c>
      <c r="Q274" s="4">
        <v>0</v>
      </c>
      <c r="R274" s="4">
        <v>3495826.6800280395</v>
      </c>
      <c r="S274" s="4">
        <v>394652.15074501483</v>
      </c>
      <c r="T274" s="4">
        <v>1984547.4850265011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1024817.0855978635</v>
      </c>
      <c r="AC274" s="4">
        <v>0</v>
      </c>
      <c r="AD274" s="4">
        <v>0</v>
      </c>
      <c r="AE274" s="4">
        <v>0</v>
      </c>
      <c r="AF274" s="4">
        <v>2730912.5949769425</v>
      </c>
      <c r="AG274" s="4">
        <v>0</v>
      </c>
      <c r="AH274" s="4">
        <v>2967.2603707869644</v>
      </c>
      <c r="AI274" s="4">
        <v>77895.855903949036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S274" s="4">
        <f>SMAE_dotacoes_pdm[[#This Row],[Supra Subprefeitura Centro]]+SMAE_dotacoes_pdm[[#This Row],[Subprefeitura Sé]]</f>
        <v>77895.855903949036</v>
      </c>
      <c r="AU27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74">
        <f>VLOOKUP(SMAE_dotacoes_pdm[[#This Row],[DOTACAO]],DA_dotacoes_pdm[[#All],[DOTACAO]:[TOTAL_da]],2,FALSE)</f>
        <v>36263835.289999992</v>
      </c>
    </row>
    <row r="275" spans="1:49">
      <c r="A275" t="s">
        <v>7</v>
      </c>
      <c r="B275">
        <v>3</v>
      </c>
      <c r="C275" t="s">
        <v>6</v>
      </c>
      <c r="D275" t="s">
        <v>115</v>
      </c>
      <c r="E275" s="4">
        <v>11683265.699999999</v>
      </c>
      <c r="F275" s="4">
        <v>170015.02564979569</v>
      </c>
      <c r="G275" s="4">
        <v>241976.66991526398</v>
      </c>
      <c r="H275" s="4">
        <v>0</v>
      </c>
      <c r="I275" s="4">
        <v>835353.4823604509</v>
      </c>
      <c r="J275" s="4">
        <v>0</v>
      </c>
      <c r="K275" s="4">
        <v>0</v>
      </c>
      <c r="L275" s="4">
        <v>0</v>
      </c>
      <c r="M275" s="4">
        <v>3158122.5437652557</v>
      </c>
      <c r="N275" s="4">
        <v>0</v>
      </c>
      <c r="O275" s="4">
        <v>1330101.1662499483</v>
      </c>
      <c r="P275" s="4">
        <v>0</v>
      </c>
      <c r="Q275" s="4">
        <v>0</v>
      </c>
      <c r="R275" s="4">
        <v>3535392.117394763</v>
      </c>
      <c r="S275" s="4">
        <v>0</v>
      </c>
      <c r="T275" s="4">
        <v>1348532.3765709249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1063772.3180935953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S275" s="4">
        <f>SMAE_dotacoes_pdm[[#This Row],[Supra Subprefeitura Centro]]+SMAE_dotacoes_pdm[[#This Row],[Subprefeitura Sé]]</f>
        <v>0</v>
      </c>
      <c r="AU27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75">
        <f>VLOOKUP(SMAE_dotacoes_pdm[[#This Row],[DOTACAO]],DA_dotacoes_pdm[[#All],[DOTACAO]:[TOTAL_da]],2,FALSE)</f>
        <v>10433719.91</v>
      </c>
    </row>
    <row r="276" spans="1:49">
      <c r="A276" t="s">
        <v>7</v>
      </c>
      <c r="B276">
        <v>3</v>
      </c>
      <c r="C276" t="s">
        <v>6</v>
      </c>
      <c r="D276" t="s">
        <v>116</v>
      </c>
      <c r="E276" s="4">
        <v>5246360.32</v>
      </c>
      <c r="F276" s="4">
        <v>775017.70156418416</v>
      </c>
      <c r="G276" s="4">
        <v>61529.716482181546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3966803.1136649242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443009.78828870994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S276" s="4">
        <f>SMAE_dotacoes_pdm[[#This Row],[Supra Subprefeitura Centro]]+SMAE_dotacoes_pdm[[#This Row],[Subprefeitura Sé]]</f>
        <v>0</v>
      </c>
      <c r="AU27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76">
        <f>VLOOKUP(SMAE_dotacoes_pdm[[#This Row],[DOTACAO]],DA_dotacoes_pdm[[#All],[DOTACAO]:[TOTAL_da]],2,FALSE)</f>
        <v>5510059.4400000004</v>
      </c>
    </row>
    <row r="277" spans="1:49">
      <c r="A277" t="s">
        <v>7</v>
      </c>
      <c r="B277">
        <v>3</v>
      </c>
      <c r="C277" t="s">
        <v>6</v>
      </c>
      <c r="D277" t="s">
        <v>117</v>
      </c>
      <c r="E277" s="4">
        <v>3660708.44</v>
      </c>
      <c r="F277" s="4">
        <v>49711.187133179686</v>
      </c>
      <c r="G277" s="4">
        <v>1424695.9780499926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1213458.4717132277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972842.80310359981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S277" s="4">
        <f>SMAE_dotacoes_pdm[[#This Row],[Supra Subprefeitura Centro]]+SMAE_dotacoes_pdm[[#This Row],[Subprefeitura Sé]]</f>
        <v>0</v>
      </c>
      <c r="AU27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77">
        <f>VLOOKUP(SMAE_dotacoes_pdm[[#This Row],[DOTACAO]],DA_dotacoes_pdm[[#All],[DOTACAO]:[TOTAL_da]],2,FALSE)</f>
        <v>7597706.1899999995</v>
      </c>
    </row>
    <row r="278" spans="1:49">
      <c r="A278" t="s">
        <v>7</v>
      </c>
      <c r="B278">
        <v>3</v>
      </c>
      <c r="C278" t="s">
        <v>6</v>
      </c>
      <c r="D278" t="s">
        <v>118</v>
      </c>
      <c r="E278" s="4">
        <v>29824477.77</v>
      </c>
      <c r="F278" s="4">
        <v>3704755.0499999993</v>
      </c>
      <c r="G278" s="4">
        <v>8034119.6100000003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10998155.310000001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7087447.7999999998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S278" s="4">
        <f>SMAE_dotacoes_pdm[[#This Row],[Supra Subprefeitura Centro]]+SMAE_dotacoes_pdm[[#This Row],[Subprefeitura Sé]]</f>
        <v>0</v>
      </c>
      <c r="AU27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78">
        <f>VLOOKUP(SMAE_dotacoes_pdm[[#This Row],[DOTACAO]],DA_dotacoes_pdm[[#All],[DOTACAO]:[TOTAL_da]],2,FALSE)</f>
        <v>29824477.77</v>
      </c>
    </row>
    <row r="279" spans="1:49">
      <c r="A279" t="s">
        <v>7</v>
      </c>
      <c r="B279">
        <v>4</v>
      </c>
      <c r="C279" t="s">
        <v>8</v>
      </c>
      <c r="D279" t="s">
        <v>119</v>
      </c>
      <c r="E279" s="4">
        <v>156841.25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156841.25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f>SUM(F279:AP279)-E279</f>
        <v>0</v>
      </c>
      <c r="AS279" s="4">
        <f>SMAE_dotacoes_pdm[[#This Row],[Supra Subprefeitura Centro]]+SMAE_dotacoes_pdm[[#This Row],[Subprefeitura Sé]]</f>
        <v>156841.25</v>
      </c>
      <c r="AU27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79">
        <f>VLOOKUP(SMAE_dotacoes_pdm[[#This Row],[DOTACAO]],DA_dotacoes_pdm[[#All],[DOTACAO]:[TOTAL_da]],2,FALSE)</f>
        <v>198558.85</v>
      </c>
    </row>
    <row r="280" spans="1:49">
      <c r="A280" t="s">
        <v>7</v>
      </c>
      <c r="B280">
        <v>4</v>
      </c>
      <c r="C280" t="s">
        <v>8</v>
      </c>
      <c r="D280" t="s">
        <v>120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f>SUM(F280:AP280)-E280</f>
        <v>0</v>
      </c>
      <c r="AS280" s="4">
        <f>SMAE_dotacoes_pdm[[#This Row],[Supra Subprefeitura Centro]]+SMAE_dotacoes_pdm[[#This Row],[Subprefeitura Sé]]</f>
        <v>0</v>
      </c>
      <c r="AU28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80">
        <f>VLOOKUP(SMAE_dotacoes_pdm[[#This Row],[DOTACAO]],DA_dotacoes_pdm[[#All],[DOTACAO]:[TOTAL_da]],2,FALSE)</f>
        <v>25500</v>
      </c>
    </row>
    <row r="281" spans="1:49">
      <c r="A281" t="s">
        <v>7</v>
      </c>
      <c r="B281">
        <v>4</v>
      </c>
      <c r="C281" t="s">
        <v>8</v>
      </c>
      <c r="D281" t="s">
        <v>121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f>SUM(F281:AP281)-E281</f>
        <v>0</v>
      </c>
      <c r="AR281" t="s">
        <v>940</v>
      </c>
      <c r="AS281" s="4">
        <f>SMAE_dotacoes_pdm[[#This Row],[Supra Subprefeitura Centro]]+SMAE_dotacoes_pdm[[#This Row],[Subprefeitura Sé]]</f>
        <v>0</v>
      </c>
      <c r="AU28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81">
        <f>VLOOKUP(SMAE_dotacoes_pdm[[#This Row],[DOTACAO]],DA_dotacoes_pdm[[#All],[DOTACAO]:[TOTAL_da]],2,FALSE)</f>
        <v>0</v>
      </c>
    </row>
    <row r="282" spans="1:49">
      <c r="A282" t="s">
        <v>7</v>
      </c>
      <c r="B282">
        <v>4</v>
      </c>
      <c r="C282" t="s">
        <v>8</v>
      </c>
      <c r="D282" t="s">
        <v>122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f>SUM(F282:AP282)-E282</f>
        <v>0</v>
      </c>
      <c r="AS282" s="4">
        <f>SMAE_dotacoes_pdm[[#This Row],[Supra Subprefeitura Centro]]+SMAE_dotacoes_pdm[[#This Row],[Subprefeitura Sé]]</f>
        <v>0</v>
      </c>
      <c r="AU28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82">
        <f>VLOOKUP(SMAE_dotacoes_pdm[[#This Row],[DOTACAO]],DA_dotacoes_pdm[[#All],[DOTACAO]:[TOTAL_da]],2,FALSE)</f>
        <v>567127.6</v>
      </c>
    </row>
    <row r="283" spans="1:49">
      <c r="A283" t="s">
        <v>7</v>
      </c>
      <c r="B283">
        <v>4</v>
      </c>
      <c r="C283" t="s">
        <v>8</v>
      </c>
      <c r="D283" t="s">
        <v>123</v>
      </c>
      <c r="E283" s="4">
        <v>112076.02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112076.02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f>SUM(F283:AP283)-E283</f>
        <v>0</v>
      </c>
      <c r="AS283" s="4">
        <f>SMAE_dotacoes_pdm[[#This Row],[Supra Subprefeitura Centro]]+SMAE_dotacoes_pdm[[#This Row],[Subprefeitura Sé]]</f>
        <v>112076.02</v>
      </c>
      <c r="AU28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83">
        <f>VLOOKUP(SMAE_dotacoes_pdm[[#This Row],[DOTACAO]],DA_dotacoes_pdm[[#All],[DOTACAO]:[TOTAL_da]],2,FALSE)</f>
        <v>145426.01999999999</v>
      </c>
    </row>
    <row r="284" spans="1:49">
      <c r="A284" t="s">
        <v>7</v>
      </c>
      <c r="B284">
        <v>4</v>
      </c>
      <c r="C284" t="s">
        <v>8</v>
      </c>
      <c r="D284" t="s">
        <v>124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f>SUM(F284:AP284)-E284</f>
        <v>0</v>
      </c>
      <c r="AR284" t="s">
        <v>940</v>
      </c>
      <c r="AS284" s="4">
        <f>SMAE_dotacoes_pdm[[#This Row],[Supra Subprefeitura Centro]]+SMAE_dotacoes_pdm[[#This Row],[Subprefeitura Sé]]</f>
        <v>0</v>
      </c>
      <c r="AU28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84">
        <f>VLOOKUP(SMAE_dotacoes_pdm[[#This Row],[DOTACAO]],DA_dotacoes_pdm[[#All],[DOTACAO]:[TOTAL_da]],2,FALSE)</f>
        <v>0</v>
      </c>
    </row>
    <row r="285" spans="1:49">
      <c r="A285" t="s">
        <v>7</v>
      </c>
      <c r="B285">
        <v>4</v>
      </c>
      <c r="C285" t="s">
        <v>8</v>
      </c>
      <c r="D285" t="s">
        <v>125</v>
      </c>
      <c r="E285" s="4">
        <v>412647.4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412647.4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f>SUM(F285:AP285)-E285</f>
        <v>0</v>
      </c>
      <c r="AS285" s="4">
        <f>SMAE_dotacoes_pdm[[#This Row],[Supra Subprefeitura Centro]]+SMAE_dotacoes_pdm[[#This Row],[Subprefeitura Sé]]</f>
        <v>412647.4</v>
      </c>
      <c r="AU28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85">
        <f>VLOOKUP(SMAE_dotacoes_pdm[[#This Row],[DOTACAO]],DA_dotacoes_pdm[[#All],[DOTACAO]:[TOTAL_da]],2,FALSE)</f>
        <v>412647.4</v>
      </c>
    </row>
    <row r="286" spans="1:49">
      <c r="A286" t="s">
        <v>7</v>
      </c>
      <c r="B286">
        <v>4</v>
      </c>
      <c r="C286" t="s">
        <v>8</v>
      </c>
      <c r="D286" t="s">
        <v>126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f>SUM(F286:AP286)-E286</f>
        <v>0</v>
      </c>
      <c r="AS286" s="4">
        <f>SMAE_dotacoes_pdm[[#This Row],[Supra Subprefeitura Centro]]+SMAE_dotacoes_pdm[[#This Row],[Subprefeitura Sé]]</f>
        <v>0</v>
      </c>
      <c r="AU28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86">
        <f>VLOOKUP(SMAE_dotacoes_pdm[[#This Row],[DOTACAO]],DA_dotacoes_pdm[[#All],[DOTACAO]:[TOTAL_da]],2,FALSE)</f>
        <v>300000</v>
      </c>
    </row>
    <row r="287" spans="1:49">
      <c r="A287" t="s">
        <v>7</v>
      </c>
      <c r="B287">
        <v>4</v>
      </c>
      <c r="C287" t="s">
        <v>8</v>
      </c>
      <c r="D287" t="s">
        <v>127</v>
      </c>
      <c r="E287" s="4">
        <v>179026.95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179026.95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f>SUM(F287:AP287)-E287</f>
        <v>0</v>
      </c>
      <c r="AS287" s="4">
        <f>SMAE_dotacoes_pdm[[#This Row],[Supra Subprefeitura Centro]]+SMAE_dotacoes_pdm[[#This Row],[Subprefeitura Sé]]</f>
        <v>179026.95</v>
      </c>
      <c r="AU28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87">
        <f>VLOOKUP(SMAE_dotacoes_pdm[[#This Row],[DOTACAO]],DA_dotacoes_pdm[[#All],[DOTACAO]:[TOTAL_da]],2,FALSE)</f>
        <v>179026.95</v>
      </c>
    </row>
    <row r="288" spans="1:49">
      <c r="A288" t="s">
        <v>7</v>
      </c>
      <c r="B288">
        <v>4</v>
      </c>
      <c r="C288" t="s">
        <v>8</v>
      </c>
      <c r="D288" t="s">
        <v>128</v>
      </c>
      <c r="E288" s="4">
        <v>3870279.58</v>
      </c>
      <c r="F288" s="4">
        <v>0</v>
      </c>
      <c r="G288" s="4">
        <v>18355.115678402366</v>
      </c>
      <c r="H288" s="4">
        <v>0</v>
      </c>
      <c r="I288" s="4">
        <v>154311.53495607415</v>
      </c>
      <c r="J288" s="4">
        <v>0</v>
      </c>
      <c r="K288" s="4">
        <v>0</v>
      </c>
      <c r="L288" s="4">
        <v>0</v>
      </c>
      <c r="M288" s="4">
        <v>0</v>
      </c>
      <c r="N288" s="4">
        <v>138166.77793362792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295856.18081919733</v>
      </c>
      <c r="V288" s="4">
        <v>0</v>
      </c>
      <c r="W288" s="4">
        <v>365184.38210946886</v>
      </c>
      <c r="X288" s="4">
        <v>0</v>
      </c>
      <c r="Y288" s="4">
        <v>0</v>
      </c>
      <c r="Z288" s="4">
        <v>523150.31991504377</v>
      </c>
      <c r="AA288" s="4">
        <v>0</v>
      </c>
      <c r="AB288" s="4">
        <v>410365.22828474711</v>
      </c>
      <c r="AC288" s="4">
        <v>0</v>
      </c>
      <c r="AD288" s="4">
        <v>1478177.4286184092</v>
      </c>
      <c r="AE288" s="4">
        <v>0</v>
      </c>
      <c r="AF288" s="4">
        <v>0</v>
      </c>
      <c r="AG288" s="4">
        <v>0</v>
      </c>
      <c r="AH288" s="4">
        <v>459605.90076755697</v>
      </c>
      <c r="AI288" s="4">
        <v>0</v>
      </c>
      <c r="AJ288" s="4">
        <v>0</v>
      </c>
      <c r="AK288" s="4">
        <v>27106.710917471846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f>SUM(F288:AP288)-E288</f>
        <v>0</v>
      </c>
      <c r="AS288" s="4">
        <f>SMAE_dotacoes_pdm[[#This Row],[Supra Subprefeitura Centro]]+SMAE_dotacoes_pdm[[#This Row],[Subprefeitura Sé]]</f>
        <v>0</v>
      </c>
      <c r="AU28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88">
        <f>VLOOKUP(SMAE_dotacoes_pdm[[#This Row],[DOTACAO]],DA_dotacoes_pdm[[#All],[DOTACAO]:[TOTAL_da]],2,FALSE)</f>
        <v>2498639.2800000003</v>
      </c>
    </row>
    <row r="289" spans="1:49">
      <c r="A289" t="s">
        <v>7</v>
      </c>
      <c r="B289">
        <v>4</v>
      </c>
      <c r="C289" t="s">
        <v>8</v>
      </c>
      <c r="D289" t="s">
        <v>129</v>
      </c>
      <c r="E289" s="4">
        <v>1977306.2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1977306.2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f>SUM(F289:AP289)-E289</f>
        <v>0</v>
      </c>
      <c r="AS289" s="4">
        <f>SMAE_dotacoes_pdm[[#This Row],[Supra Subprefeitura Centro]]+SMAE_dotacoes_pdm[[#This Row],[Subprefeitura Sé]]</f>
        <v>0</v>
      </c>
      <c r="AU28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89">
        <f>VLOOKUP(SMAE_dotacoes_pdm[[#This Row],[DOTACAO]],DA_dotacoes_pdm[[#All],[DOTACAO]:[TOTAL_da]],2,FALSE)</f>
        <v>1000000</v>
      </c>
    </row>
    <row r="290" spans="1:49">
      <c r="A290" t="s">
        <v>7</v>
      </c>
      <c r="B290">
        <v>4</v>
      </c>
      <c r="C290" t="s">
        <v>8</v>
      </c>
      <c r="D290" t="s">
        <v>130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f>SUM(F290:AP290)-E290</f>
        <v>0</v>
      </c>
      <c r="AR290" t="s">
        <v>940</v>
      </c>
      <c r="AS290" s="4">
        <f>SMAE_dotacoes_pdm[[#This Row],[Supra Subprefeitura Centro]]+SMAE_dotacoes_pdm[[#This Row],[Subprefeitura Sé]]</f>
        <v>0</v>
      </c>
      <c r="AU29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90">
        <f>VLOOKUP(SMAE_dotacoes_pdm[[#This Row],[DOTACAO]],DA_dotacoes_pdm[[#All],[DOTACAO]:[TOTAL_da]],2,FALSE)</f>
        <v>0</v>
      </c>
    </row>
    <row r="291" spans="1:49">
      <c r="A291" t="s">
        <v>7</v>
      </c>
      <c r="B291">
        <v>4</v>
      </c>
      <c r="C291" t="s">
        <v>8</v>
      </c>
      <c r="D291" t="s">
        <v>131</v>
      </c>
      <c r="E291" s="4">
        <v>90233.27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f>SUM(F291:AP291)-E291</f>
        <v>-90233.27</v>
      </c>
      <c r="AR291" t="s">
        <v>940</v>
      </c>
      <c r="AS291" s="4">
        <f>SMAE_dotacoes_pdm[[#This Row],[Supra Subprefeitura Centro]]+SMAE_dotacoes_pdm[[#This Row],[Subprefeitura Sé]]</f>
        <v>0</v>
      </c>
      <c r="AU29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91">
        <f>VLOOKUP(SMAE_dotacoes_pdm[[#This Row],[DOTACAO]],DA_dotacoes_pdm[[#All],[DOTACAO]:[TOTAL_da]],2,FALSE)</f>
        <v>0</v>
      </c>
    </row>
    <row r="292" spans="1:49">
      <c r="A292" t="s">
        <v>7</v>
      </c>
      <c r="B292">
        <v>4</v>
      </c>
      <c r="C292" t="s">
        <v>8</v>
      </c>
      <c r="D292" t="s">
        <v>132</v>
      </c>
      <c r="E292" s="4">
        <v>3309568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f>SUM(F292:AP292)-E292</f>
        <v>-3309568</v>
      </c>
      <c r="AR292" t="s">
        <v>940</v>
      </c>
      <c r="AS292" s="4">
        <f>SMAE_dotacoes_pdm[[#This Row],[Supra Subprefeitura Centro]]+SMAE_dotacoes_pdm[[#This Row],[Subprefeitura Sé]]</f>
        <v>0</v>
      </c>
      <c r="AU29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92">
        <f>VLOOKUP(SMAE_dotacoes_pdm[[#This Row],[DOTACAO]],DA_dotacoes_pdm[[#All],[DOTACAO]:[TOTAL_da]],2,FALSE)</f>
        <v>0</v>
      </c>
    </row>
    <row r="293" spans="1:49">
      <c r="A293" t="s">
        <v>7</v>
      </c>
      <c r="B293">
        <v>4</v>
      </c>
      <c r="C293" t="s">
        <v>8</v>
      </c>
      <c r="D293" t="s">
        <v>133</v>
      </c>
      <c r="E293" s="4">
        <v>35110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f>SUM(F293:AP293)-E293</f>
        <v>-35110</v>
      </c>
      <c r="AR293" t="s">
        <v>940</v>
      </c>
      <c r="AS293" s="4">
        <f>SMAE_dotacoes_pdm[[#This Row],[Supra Subprefeitura Centro]]+SMAE_dotacoes_pdm[[#This Row],[Subprefeitura Sé]]</f>
        <v>0</v>
      </c>
      <c r="AU29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93">
        <f>VLOOKUP(SMAE_dotacoes_pdm[[#This Row],[DOTACAO]],DA_dotacoes_pdm[[#All],[DOTACAO]:[TOTAL_da]],2,FALSE)</f>
        <v>0</v>
      </c>
    </row>
    <row r="294" spans="1:49">
      <c r="A294" t="s">
        <v>7</v>
      </c>
      <c r="B294">
        <v>4</v>
      </c>
      <c r="C294" t="s">
        <v>8</v>
      </c>
      <c r="D294" t="s">
        <v>134</v>
      </c>
      <c r="E294" s="4">
        <v>18137829.16</v>
      </c>
      <c r="F294" s="4">
        <v>0</v>
      </c>
      <c r="G294" s="4">
        <v>7709626.4512616806</v>
      </c>
      <c r="H294" s="4">
        <v>0</v>
      </c>
      <c r="I294" s="4">
        <v>0</v>
      </c>
      <c r="J294" s="4">
        <v>5203637.3059772952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3300515.3570926134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1924050.0456684108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f>SUM(F294:AP294)-E294</f>
        <v>0</v>
      </c>
      <c r="AS294" s="4">
        <f>SMAE_dotacoes_pdm[[#This Row],[Supra Subprefeitura Centro]]+SMAE_dotacoes_pdm[[#This Row],[Subprefeitura Sé]]</f>
        <v>1924050.0456684108</v>
      </c>
      <c r="AU29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94">
        <f>VLOOKUP(SMAE_dotacoes_pdm[[#This Row],[DOTACAO]],DA_dotacoes_pdm[[#All],[DOTACAO]:[TOTAL_da]],2,FALSE)</f>
        <v>23943522.449999996</v>
      </c>
    </row>
    <row r="295" spans="1:49">
      <c r="A295" t="s">
        <v>7</v>
      </c>
      <c r="B295">
        <v>4</v>
      </c>
      <c r="C295" t="s">
        <v>8</v>
      </c>
      <c r="D295" t="s">
        <v>135</v>
      </c>
      <c r="E295" s="4">
        <v>199931.89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199931.89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f>SUM(F295:AP295)-E295</f>
        <v>0</v>
      </c>
      <c r="AS295" s="4">
        <f>SMAE_dotacoes_pdm[[#This Row],[Supra Subprefeitura Centro]]+SMAE_dotacoes_pdm[[#This Row],[Subprefeitura Sé]]</f>
        <v>0</v>
      </c>
      <c r="AU29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95">
        <f>VLOOKUP(SMAE_dotacoes_pdm[[#This Row],[DOTACAO]],DA_dotacoes_pdm[[#All],[DOTACAO]:[TOTAL_da]],2,FALSE)</f>
        <v>199931.89</v>
      </c>
    </row>
    <row r="296" spans="1:49">
      <c r="A296" t="s">
        <v>7</v>
      </c>
      <c r="B296">
        <v>4</v>
      </c>
      <c r="C296" t="s">
        <v>8</v>
      </c>
      <c r="D296" t="s">
        <v>136</v>
      </c>
      <c r="E296" s="4">
        <v>102802.3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f>SUM(F296:AP296)-E296</f>
        <v>-102802.3</v>
      </c>
      <c r="AR296" t="s">
        <v>940</v>
      </c>
      <c r="AS296" s="4">
        <f>SMAE_dotacoes_pdm[[#This Row],[Supra Subprefeitura Centro]]+SMAE_dotacoes_pdm[[#This Row],[Subprefeitura Sé]]</f>
        <v>0</v>
      </c>
      <c r="AU29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96">
        <f>VLOOKUP(SMAE_dotacoes_pdm[[#This Row],[DOTACAO]],DA_dotacoes_pdm[[#All],[DOTACAO]:[TOTAL_da]],2,FALSE)</f>
        <v>0</v>
      </c>
    </row>
    <row r="297" spans="1:49">
      <c r="A297" t="s">
        <v>7</v>
      </c>
      <c r="B297">
        <v>4</v>
      </c>
      <c r="C297" t="s">
        <v>8</v>
      </c>
      <c r="D297" t="s">
        <v>137</v>
      </c>
      <c r="E297" s="4">
        <v>379306.23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79306.23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300000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f>SUM(F297:AP297)-E297</f>
        <v>0</v>
      </c>
      <c r="AS297" s="4">
        <f>SMAE_dotacoes_pdm[[#This Row],[Supra Subprefeitura Centro]]+SMAE_dotacoes_pdm[[#This Row],[Subprefeitura Sé]]</f>
        <v>0</v>
      </c>
      <c r="AU29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97">
        <f>VLOOKUP(SMAE_dotacoes_pdm[[#This Row],[DOTACAO]],DA_dotacoes_pdm[[#All],[DOTACAO]:[TOTAL_da]],2,FALSE)</f>
        <v>379306.23</v>
      </c>
    </row>
    <row r="298" spans="1:49">
      <c r="A298" t="s">
        <v>7</v>
      </c>
      <c r="B298">
        <v>4</v>
      </c>
      <c r="C298" t="s">
        <v>8</v>
      </c>
      <c r="D298" t="s">
        <v>138</v>
      </c>
      <c r="E298" s="4">
        <v>1033978.74</v>
      </c>
      <c r="F298" s="4">
        <v>343042.18749894534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690936.5525010546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f>SUM(F298:AP298)-E298</f>
        <v>0</v>
      </c>
      <c r="AS298" s="4">
        <f>SMAE_dotacoes_pdm[[#This Row],[Supra Subprefeitura Centro]]+SMAE_dotacoes_pdm[[#This Row],[Subprefeitura Sé]]</f>
        <v>0</v>
      </c>
      <c r="AU29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98">
        <f>VLOOKUP(SMAE_dotacoes_pdm[[#This Row],[DOTACAO]],DA_dotacoes_pdm[[#All],[DOTACAO]:[TOTAL_da]],2,FALSE)</f>
        <v>448946.01</v>
      </c>
    </row>
    <row r="299" spans="1:49">
      <c r="A299" t="s">
        <v>7</v>
      </c>
      <c r="B299">
        <v>4</v>
      </c>
      <c r="C299" t="s">
        <v>8</v>
      </c>
      <c r="D299" t="s">
        <v>139</v>
      </c>
      <c r="E299" s="4">
        <v>2811838.48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137237.41526735271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137318.4606228123</v>
      </c>
      <c r="V299" s="4">
        <v>0</v>
      </c>
      <c r="W299" s="4">
        <v>0</v>
      </c>
      <c r="X299" s="4">
        <v>0</v>
      </c>
      <c r="Y299" s="4">
        <v>0</v>
      </c>
      <c r="Z299" s="4">
        <v>2400039.7784951339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137242.82561470126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f>SUM(F299:AP299)-E299</f>
        <v>0</v>
      </c>
      <c r="AS299" s="4">
        <f>SMAE_dotacoes_pdm[[#This Row],[Supra Subprefeitura Centro]]+SMAE_dotacoes_pdm[[#This Row],[Subprefeitura Sé]]</f>
        <v>0</v>
      </c>
      <c r="AU29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299">
        <f>VLOOKUP(SMAE_dotacoes_pdm[[#This Row],[DOTACAO]],DA_dotacoes_pdm[[#All],[DOTACAO]:[TOTAL_da]],2,FALSE)</f>
        <v>1023838.48</v>
      </c>
    </row>
    <row r="300" spans="1:49">
      <c r="A300" t="s">
        <v>7</v>
      </c>
      <c r="B300">
        <v>4</v>
      </c>
      <c r="C300" t="s">
        <v>8</v>
      </c>
      <c r="D300" t="s">
        <v>140</v>
      </c>
      <c r="E300" s="4">
        <v>5878443.3399999999</v>
      </c>
      <c r="F300" s="4">
        <v>150288.61054545621</v>
      </c>
      <c r="G300" s="4">
        <v>189649.74778146029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50420.788996361931</v>
      </c>
      <c r="O300" s="4">
        <v>0</v>
      </c>
      <c r="P300" s="4">
        <v>807209.01853621542</v>
      </c>
      <c r="Q300" s="4">
        <v>100374.49657258358</v>
      </c>
      <c r="R300" s="4">
        <v>0</v>
      </c>
      <c r="S300" s="4">
        <v>0</v>
      </c>
      <c r="T300" s="4">
        <v>80020.882103156255</v>
      </c>
      <c r="U300" s="4">
        <v>151351.69475933275</v>
      </c>
      <c r="V300" s="4">
        <v>0</v>
      </c>
      <c r="W300" s="4">
        <v>870226.13304982672</v>
      </c>
      <c r="X300" s="4">
        <v>0</v>
      </c>
      <c r="Y300" s="4">
        <v>0</v>
      </c>
      <c r="Z300" s="4">
        <v>1202256.1937936472</v>
      </c>
      <c r="AA300" s="4">
        <v>302629.61061252683</v>
      </c>
      <c r="AB300" s="4">
        <v>10650.04362377416</v>
      </c>
      <c r="AC300" s="4">
        <v>100899.34388955701</v>
      </c>
      <c r="AD300" s="4">
        <v>1509341.0130733359</v>
      </c>
      <c r="AE300" s="4">
        <v>0</v>
      </c>
      <c r="AF300" s="4">
        <v>0</v>
      </c>
      <c r="AG300" s="4">
        <v>0</v>
      </c>
      <c r="AH300" s="4">
        <v>353125.76266276598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f>SUM(F300:AP300)-E300</f>
        <v>0</v>
      </c>
      <c r="AS300" s="4">
        <f>SMAE_dotacoes_pdm[[#This Row],[Supra Subprefeitura Centro]]+SMAE_dotacoes_pdm[[#This Row],[Subprefeitura Sé]]</f>
        <v>0</v>
      </c>
      <c r="AU30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00">
        <f>VLOOKUP(SMAE_dotacoes_pdm[[#This Row],[DOTACAO]],DA_dotacoes_pdm[[#All],[DOTACAO]:[TOTAL_da]],2,FALSE)</f>
        <v>5825944.0199999996</v>
      </c>
    </row>
    <row r="301" spans="1:49">
      <c r="A301" t="s">
        <v>7</v>
      </c>
      <c r="B301">
        <v>4</v>
      </c>
      <c r="C301" t="s">
        <v>8</v>
      </c>
      <c r="D301" t="s">
        <v>141</v>
      </c>
      <c r="E301" s="4">
        <v>2853001.43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1608346.528776746</v>
      </c>
      <c r="AD301" s="4">
        <v>1244654.9012232542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f>SUM(F301:AP301)-E301</f>
        <v>0</v>
      </c>
      <c r="AS301" s="4">
        <f>SMAE_dotacoes_pdm[[#This Row],[Supra Subprefeitura Centro]]+SMAE_dotacoes_pdm[[#This Row],[Subprefeitura Sé]]</f>
        <v>0</v>
      </c>
      <c r="AU30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01">
        <f>VLOOKUP(SMAE_dotacoes_pdm[[#This Row],[DOTACAO]],DA_dotacoes_pdm[[#All],[DOTACAO]:[TOTAL_da]],2,FALSE)</f>
        <v>1375273.03</v>
      </c>
    </row>
    <row r="302" spans="1:49">
      <c r="A302" t="s">
        <v>7</v>
      </c>
      <c r="B302">
        <v>4</v>
      </c>
      <c r="C302" t="s">
        <v>8</v>
      </c>
      <c r="D302" t="s">
        <v>142</v>
      </c>
      <c r="E302" s="4">
        <v>3363798.32</v>
      </c>
      <c r="F302" s="4">
        <v>0</v>
      </c>
      <c r="G302" s="4">
        <v>0</v>
      </c>
      <c r="H302" s="4">
        <v>1644478.4698507516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699971.41597595136</v>
      </c>
      <c r="AE302" s="4">
        <v>1019348.4341732973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f>SUM(F302:AP302)-E302</f>
        <v>0</v>
      </c>
      <c r="AS302" s="4">
        <f>SMAE_dotacoes_pdm[[#This Row],[Supra Subprefeitura Centro]]+SMAE_dotacoes_pdm[[#This Row],[Subprefeitura Sé]]</f>
        <v>0</v>
      </c>
      <c r="AU30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02">
        <f>VLOOKUP(SMAE_dotacoes_pdm[[#This Row],[DOTACAO]],DA_dotacoes_pdm[[#All],[DOTACAO]:[TOTAL_da]],2,FALSE)</f>
        <v>1846822.46</v>
      </c>
    </row>
    <row r="303" spans="1:49">
      <c r="A303" t="s">
        <v>7</v>
      </c>
      <c r="B303">
        <v>4</v>
      </c>
      <c r="C303" t="s">
        <v>8</v>
      </c>
      <c r="D303" t="s">
        <v>144</v>
      </c>
      <c r="E303" s="4">
        <v>189687.88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f>SUM(F303:AP303)-E303</f>
        <v>-189687.88</v>
      </c>
      <c r="AR303" t="s">
        <v>940</v>
      </c>
      <c r="AS303" s="4">
        <f>SMAE_dotacoes_pdm[[#This Row],[Supra Subprefeitura Centro]]+SMAE_dotacoes_pdm[[#This Row],[Subprefeitura Sé]]</f>
        <v>0</v>
      </c>
      <c r="AU30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03">
        <f>VLOOKUP(SMAE_dotacoes_pdm[[#This Row],[DOTACAO]],DA_dotacoes_pdm[[#All],[DOTACAO]:[TOTAL_da]],2,FALSE)</f>
        <v>0</v>
      </c>
    </row>
    <row r="304" spans="1:49">
      <c r="A304" t="s">
        <v>7</v>
      </c>
      <c r="B304">
        <v>4</v>
      </c>
      <c r="C304" t="s">
        <v>8</v>
      </c>
      <c r="D304" t="s">
        <v>145</v>
      </c>
      <c r="E304" s="4">
        <v>48587.3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f>SUM(F304:AP304)-E304</f>
        <v>-48587.3</v>
      </c>
      <c r="AR304" t="s">
        <v>940</v>
      </c>
      <c r="AS304" s="4">
        <f>SMAE_dotacoes_pdm[[#This Row],[Supra Subprefeitura Centro]]+SMAE_dotacoes_pdm[[#This Row],[Subprefeitura Sé]]</f>
        <v>0</v>
      </c>
      <c r="AU30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04">
        <f>VLOOKUP(SMAE_dotacoes_pdm[[#This Row],[DOTACAO]],DA_dotacoes_pdm[[#All],[DOTACAO]:[TOTAL_da]],2,FALSE)</f>
        <v>0</v>
      </c>
    </row>
    <row r="305" spans="1:49">
      <c r="A305" t="s">
        <v>7</v>
      </c>
      <c r="B305">
        <v>4</v>
      </c>
      <c r="C305" t="s">
        <v>8</v>
      </c>
      <c r="D305" t="s">
        <v>146</v>
      </c>
      <c r="E305" s="4">
        <v>562484.29</v>
      </c>
      <c r="F305" s="4">
        <v>37574.7189562153</v>
      </c>
      <c r="G305" s="4">
        <v>0</v>
      </c>
      <c r="H305" s="4">
        <v>0</v>
      </c>
      <c r="I305" s="4">
        <v>46900.357141692584</v>
      </c>
      <c r="J305" s="4">
        <v>23437.230948939294</v>
      </c>
      <c r="K305" s="4">
        <v>0</v>
      </c>
      <c r="L305" s="4">
        <v>0</v>
      </c>
      <c r="M305" s="4">
        <v>0</v>
      </c>
      <c r="N305" s="4">
        <v>37574.7189562153</v>
      </c>
      <c r="O305" s="4">
        <v>0</v>
      </c>
      <c r="P305" s="4">
        <v>16640.277412417916</v>
      </c>
      <c r="Q305" s="4">
        <v>12524.906318738433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154320.24749661854</v>
      </c>
      <c r="X305" s="4">
        <v>12524.906318738433</v>
      </c>
      <c r="Y305" s="4">
        <v>26084.526460733647</v>
      </c>
      <c r="Z305" s="4">
        <v>0</v>
      </c>
      <c r="AA305" s="4">
        <v>12524.906318738433</v>
      </c>
      <c r="AB305" s="4">
        <v>26020.508533311993</v>
      </c>
      <c r="AC305" s="4">
        <v>7828.0664492115211</v>
      </c>
      <c r="AD305" s="4">
        <v>16182.930458189181</v>
      </c>
      <c r="AE305" s="4">
        <v>42976.084806171246</v>
      </c>
      <c r="AF305" s="4">
        <v>0</v>
      </c>
      <c r="AG305" s="4">
        <v>0</v>
      </c>
      <c r="AH305" s="4">
        <v>12524.906318738433</v>
      </c>
      <c r="AI305" s="4">
        <v>33320.947647713758</v>
      </c>
      <c r="AJ305" s="4">
        <v>43524.049457616056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f>SUM(F305:AP305)-E305</f>
        <v>0</v>
      </c>
      <c r="AS305" s="4">
        <f>SMAE_dotacoes_pdm[[#This Row],[Supra Subprefeitura Centro]]+SMAE_dotacoes_pdm[[#This Row],[Subprefeitura Sé]]</f>
        <v>33320.947647713758</v>
      </c>
      <c r="AU30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05">
        <f>VLOOKUP(SMAE_dotacoes_pdm[[#This Row],[DOTACAO]],DA_dotacoes_pdm[[#All],[DOTACAO]:[TOTAL_da]],2,FALSE)</f>
        <v>359274.08999999997</v>
      </c>
    </row>
    <row r="306" spans="1:49">
      <c r="A306" t="s">
        <v>7</v>
      </c>
      <c r="B306">
        <v>4</v>
      </c>
      <c r="C306" t="s">
        <v>8</v>
      </c>
      <c r="D306" t="s">
        <v>147</v>
      </c>
      <c r="E306" s="4">
        <v>97765.52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f>SUM(F306:AP306)-E306</f>
        <v>-97765.52</v>
      </c>
      <c r="AR306" t="s">
        <v>940</v>
      </c>
      <c r="AS306" s="4">
        <f>SMAE_dotacoes_pdm[[#This Row],[Supra Subprefeitura Centro]]+SMAE_dotacoes_pdm[[#This Row],[Subprefeitura Sé]]</f>
        <v>0</v>
      </c>
      <c r="AU30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06">
        <f>VLOOKUP(SMAE_dotacoes_pdm[[#This Row],[DOTACAO]],DA_dotacoes_pdm[[#All],[DOTACAO]:[TOTAL_da]],2,FALSE)</f>
        <v>0</v>
      </c>
    </row>
    <row r="307" spans="1:49">
      <c r="A307" t="s">
        <v>7</v>
      </c>
      <c r="B307">
        <v>4</v>
      </c>
      <c r="C307" t="s">
        <v>8</v>
      </c>
      <c r="D307" t="s">
        <v>148</v>
      </c>
      <c r="E307" s="4">
        <v>38224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f>SUM(F307:AP307)-E307</f>
        <v>-38224</v>
      </c>
      <c r="AR307" t="s">
        <v>940</v>
      </c>
      <c r="AS307" s="4">
        <f>SMAE_dotacoes_pdm[[#This Row],[Supra Subprefeitura Centro]]+SMAE_dotacoes_pdm[[#This Row],[Subprefeitura Sé]]</f>
        <v>0</v>
      </c>
      <c r="AU30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07">
        <f>VLOOKUP(SMAE_dotacoes_pdm[[#This Row],[DOTACAO]],DA_dotacoes_pdm[[#All],[DOTACAO]:[TOTAL_da]],2,FALSE)</f>
        <v>0</v>
      </c>
    </row>
    <row r="308" spans="1:49">
      <c r="A308" t="s">
        <v>7</v>
      </c>
      <c r="B308">
        <v>4</v>
      </c>
      <c r="C308" t="s">
        <v>8</v>
      </c>
      <c r="D308" t="s">
        <v>149</v>
      </c>
      <c r="E308" s="4">
        <v>503540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394740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108800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f>SUM(F308:AP308)-E308</f>
        <v>0</v>
      </c>
      <c r="AS308" s="4">
        <f>SMAE_dotacoes_pdm[[#This Row],[Supra Subprefeitura Centro]]+SMAE_dotacoes_pdm[[#This Row],[Subprefeitura Sé]]</f>
        <v>0</v>
      </c>
      <c r="AU30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08">
        <f>VLOOKUP(SMAE_dotacoes_pdm[[#This Row],[DOTACAO]],DA_dotacoes_pdm[[#All],[DOTACAO]:[TOTAL_da]],2,FALSE)</f>
        <v>503540</v>
      </c>
    </row>
    <row r="309" spans="1:49">
      <c r="A309" t="s">
        <v>7</v>
      </c>
      <c r="B309">
        <v>4</v>
      </c>
      <c r="C309" t="s">
        <v>8</v>
      </c>
      <c r="D309" t="s">
        <v>150</v>
      </c>
      <c r="E309" s="4">
        <v>328175.90000000002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328175.90000000002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f>SUM(F309:AP309)-E309</f>
        <v>0</v>
      </c>
      <c r="AS309" s="4">
        <f>SMAE_dotacoes_pdm[[#This Row],[Supra Subprefeitura Centro]]+SMAE_dotacoes_pdm[[#This Row],[Subprefeitura Sé]]</f>
        <v>0</v>
      </c>
      <c r="AU30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09">
        <f>VLOOKUP(SMAE_dotacoes_pdm[[#This Row],[DOTACAO]],DA_dotacoes_pdm[[#All],[DOTACAO]:[TOTAL_da]],2,FALSE)</f>
        <v>328175.90000000002</v>
      </c>
    </row>
    <row r="310" spans="1:49">
      <c r="A310" t="s">
        <v>7</v>
      </c>
      <c r="B310">
        <v>4</v>
      </c>
      <c r="C310" t="s">
        <v>8</v>
      </c>
      <c r="D310" t="s">
        <v>151</v>
      </c>
      <c r="E310" s="4">
        <v>99900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99900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f>SUM(F310:AP310)-E310</f>
        <v>0</v>
      </c>
      <c r="AS310" s="4">
        <f>SMAE_dotacoes_pdm[[#This Row],[Supra Subprefeitura Centro]]+SMAE_dotacoes_pdm[[#This Row],[Subprefeitura Sé]]</f>
        <v>0</v>
      </c>
      <c r="AU31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10">
        <f>VLOOKUP(SMAE_dotacoes_pdm[[#This Row],[DOTACAO]],DA_dotacoes_pdm[[#All],[DOTACAO]:[TOTAL_da]],2,FALSE)</f>
        <v>99900</v>
      </c>
    </row>
    <row r="311" spans="1:49">
      <c r="A311" t="s">
        <v>7</v>
      </c>
      <c r="B311">
        <v>4</v>
      </c>
      <c r="C311" t="s">
        <v>8</v>
      </c>
      <c r="D311" t="s">
        <v>152</v>
      </c>
      <c r="E311" s="4">
        <v>207767.28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f>SUM(F311:AP311)-E311</f>
        <v>-207767.28</v>
      </c>
      <c r="AR311" t="s">
        <v>940</v>
      </c>
      <c r="AS311" s="4">
        <f>SMAE_dotacoes_pdm[[#This Row],[Supra Subprefeitura Centro]]+SMAE_dotacoes_pdm[[#This Row],[Subprefeitura Sé]]</f>
        <v>0</v>
      </c>
      <c r="AU31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11">
        <f>VLOOKUP(SMAE_dotacoes_pdm[[#This Row],[DOTACAO]],DA_dotacoes_pdm[[#All],[DOTACAO]:[TOTAL_da]],2,FALSE)</f>
        <v>0</v>
      </c>
    </row>
    <row r="312" spans="1:49">
      <c r="A312" t="s">
        <v>7</v>
      </c>
      <c r="B312">
        <v>4</v>
      </c>
      <c r="C312" t="s">
        <v>8</v>
      </c>
      <c r="D312" t="s">
        <v>153</v>
      </c>
      <c r="E312" s="4">
        <v>957379.61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553406.25627261528</v>
      </c>
      <c r="AA312" s="4">
        <v>0</v>
      </c>
      <c r="AB312" s="4">
        <v>403973.3537273847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f>SUM(F312:AP312)-E312</f>
        <v>0</v>
      </c>
      <c r="AS312" s="4">
        <f>SMAE_dotacoes_pdm[[#This Row],[Supra Subprefeitura Centro]]+SMAE_dotacoes_pdm[[#This Row],[Subprefeitura Sé]]</f>
        <v>0</v>
      </c>
      <c r="AU31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12">
        <f>VLOOKUP(SMAE_dotacoes_pdm[[#This Row],[DOTACAO]],DA_dotacoes_pdm[[#All],[DOTACAO]:[TOTAL_da]],2,FALSE)</f>
        <v>677458.65</v>
      </c>
    </row>
    <row r="313" spans="1:49">
      <c r="A313" t="s">
        <v>7</v>
      </c>
      <c r="B313">
        <v>4</v>
      </c>
      <c r="C313" t="s">
        <v>8</v>
      </c>
      <c r="D313" t="s">
        <v>154</v>
      </c>
      <c r="E313" s="4">
        <v>989164.39</v>
      </c>
      <c r="F313" s="4">
        <v>0</v>
      </c>
      <c r="G313" s="4">
        <v>225324.79826881026</v>
      </c>
      <c r="H313" s="4">
        <v>0</v>
      </c>
      <c r="I313" s="4">
        <v>1336.8869248089875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38732.731853161582</v>
      </c>
      <c r="R313" s="4">
        <v>0</v>
      </c>
      <c r="S313" s="4">
        <v>0</v>
      </c>
      <c r="T313" s="4">
        <v>38267.727705401936</v>
      </c>
      <c r="U313" s="4">
        <v>16111.336892263254</v>
      </c>
      <c r="V313" s="4">
        <v>0</v>
      </c>
      <c r="W313" s="4">
        <v>0</v>
      </c>
      <c r="X313" s="4">
        <v>0</v>
      </c>
      <c r="Y313" s="4">
        <v>0</v>
      </c>
      <c r="Z313" s="4">
        <v>5442.1232019246117</v>
      </c>
      <c r="AA313" s="4">
        <v>41850.373298368308</v>
      </c>
      <c r="AB313" s="4">
        <v>0</v>
      </c>
      <c r="AC313" s="4">
        <v>0</v>
      </c>
      <c r="AD313" s="4">
        <v>15349.469869263412</v>
      </c>
      <c r="AE313" s="4">
        <v>438597.69301391864</v>
      </c>
      <c r="AF313" s="4">
        <v>0</v>
      </c>
      <c r="AG313" s="4">
        <v>0</v>
      </c>
      <c r="AH313" s="4">
        <v>0</v>
      </c>
      <c r="AI313" s="4">
        <v>143924.58571518192</v>
      </c>
      <c r="AJ313" s="4">
        <v>24226.663256897227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f>SUM(F313:AP313)-E313</f>
        <v>0</v>
      </c>
      <c r="AS313" s="4">
        <f>SMAE_dotacoes_pdm[[#This Row],[Supra Subprefeitura Centro]]+SMAE_dotacoes_pdm[[#This Row],[Subprefeitura Sé]]</f>
        <v>143924.58571518192</v>
      </c>
      <c r="AU31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13">
        <f>VLOOKUP(SMAE_dotacoes_pdm[[#This Row],[DOTACAO]],DA_dotacoes_pdm[[#All],[DOTACAO]:[TOTAL_da]],2,FALSE)</f>
        <v>935975.15999999992</v>
      </c>
    </row>
    <row r="314" spans="1:49">
      <c r="A314" t="s">
        <v>7</v>
      </c>
      <c r="B314">
        <v>4</v>
      </c>
      <c r="C314" t="s">
        <v>8</v>
      </c>
      <c r="D314" t="s">
        <v>155</v>
      </c>
      <c r="E314" s="4">
        <v>922586.28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171125.53413118634</v>
      </c>
      <c r="V314" s="4">
        <v>0</v>
      </c>
      <c r="W314" s="4">
        <v>96381.289384880889</v>
      </c>
      <c r="X314" s="4">
        <v>0</v>
      </c>
      <c r="Y314" s="4">
        <v>0</v>
      </c>
      <c r="Z314" s="4">
        <v>34693.759219292398</v>
      </c>
      <c r="AA314" s="4">
        <v>225114.06444996709</v>
      </c>
      <c r="AB314" s="4">
        <v>0</v>
      </c>
      <c r="AC314" s="4">
        <v>395271.63281467324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f>SUM(F314:AP314)-E314</f>
        <v>0</v>
      </c>
      <c r="AS314" s="4">
        <f>SMAE_dotacoes_pdm[[#This Row],[Supra Subprefeitura Centro]]+SMAE_dotacoes_pdm[[#This Row],[Subprefeitura Sé]]</f>
        <v>0</v>
      </c>
      <c r="AU31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14">
        <f>VLOOKUP(SMAE_dotacoes_pdm[[#This Row],[DOTACAO]],DA_dotacoes_pdm[[#All],[DOTACAO]:[TOTAL_da]],2,FALSE)</f>
        <v>373355.66000000003</v>
      </c>
    </row>
    <row r="315" spans="1:49">
      <c r="A315" t="s">
        <v>7</v>
      </c>
      <c r="B315">
        <v>4</v>
      </c>
      <c r="C315" t="s">
        <v>8</v>
      </c>
      <c r="D315" t="s">
        <v>156</v>
      </c>
      <c r="E315" s="4">
        <v>402924.7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236220</v>
      </c>
      <c r="AD315" s="4">
        <v>166704.70000000001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f>SUM(F315:AP315)-E315</f>
        <v>0</v>
      </c>
      <c r="AS315" s="4">
        <f>SMAE_dotacoes_pdm[[#This Row],[Supra Subprefeitura Centro]]+SMAE_dotacoes_pdm[[#This Row],[Subprefeitura Sé]]</f>
        <v>0</v>
      </c>
      <c r="AU31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15">
        <f>VLOOKUP(SMAE_dotacoes_pdm[[#This Row],[DOTACAO]],DA_dotacoes_pdm[[#All],[DOTACAO]:[TOTAL_da]],2,FALSE)</f>
        <v>402924.7</v>
      </c>
    </row>
    <row r="316" spans="1:49">
      <c r="A316" t="s">
        <v>7</v>
      </c>
      <c r="B316">
        <v>4</v>
      </c>
      <c r="C316" t="s">
        <v>8</v>
      </c>
      <c r="D316" t="s">
        <v>157</v>
      </c>
      <c r="E316" s="4">
        <v>50500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50500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f>SUM(F316:AP316)-E316</f>
        <v>0</v>
      </c>
      <c r="AS316" s="4">
        <f>SMAE_dotacoes_pdm[[#This Row],[Supra Subprefeitura Centro]]+SMAE_dotacoes_pdm[[#This Row],[Subprefeitura Sé]]</f>
        <v>0</v>
      </c>
      <c r="AU31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16">
        <f>VLOOKUP(SMAE_dotacoes_pdm[[#This Row],[DOTACAO]],DA_dotacoes_pdm[[#All],[DOTACAO]:[TOTAL_da]],2,FALSE)</f>
        <v>50500</v>
      </c>
    </row>
    <row r="317" spans="1:49">
      <c r="A317" t="s">
        <v>7</v>
      </c>
      <c r="B317">
        <v>4</v>
      </c>
      <c r="C317" t="s">
        <v>8</v>
      </c>
      <c r="D317" t="s">
        <v>158</v>
      </c>
      <c r="E317" s="4">
        <v>14990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f>SUM(F317:AP317)-E317</f>
        <v>-14990</v>
      </c>
      <c r="AR317" t="s">
        <v>940</v>
      </c>
      <c r="AS317" s="4">
        <f>SMAE_dotacoes_pdm[[#This Row],[Supra Subprefeitura Centro]]+SMAE_dotacoes_pdm[[#This Row],[Subprefeitura Sé]]</f>
        <v>0</v>
      </c>
      <c r="AU31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17">
        <f>VLOOKUP(SMAE_dotacoes_pdm[[#This Row],[DOTACAO]],DA_dotacoes_pdm[[#All],[DOTACAO]:[TOTAL_da]],2,FALSE)</f>
        <v>0</v>
      </c>
    </row>
    <row r="318" spans="1:49">
      <c r="A318" t="s">
        <v>7</v>
      </c>
      <c r="B318">
        <v>4</v>
      </c>
      <c r="C318" t="s">
        <v>8</v>
      </c>
      <c r="D318" t="s">
        <v>159</v>
      </c>
      <c r="E318" s="4">
        <v>30000</v>
      </c>
      <c r="F318" s="4">
        <v>0</v>
      </c>
      <c r="G318" s="4">
        <v>30000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f>SUM(F318:AP318)-E318</f>
        <v>0</v>
      </c>
      <c r="AS318" s="4">
        <f>SMAE_dotacoes_pdm[[#This Row],[Supra Subprefeitura Centro]]+SMAE_dotacoes_pdm[[#This Row],[Subprefeitura Sé]]</f>
        <v>0</v>
      </c>
      <c r="AU31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18">
        <f>VLOOKUP(SMAE_dotacoes_pdm[[#This Row],[DOTACAO]],DA_dotacoes_pdm[[#All],[DOTACAO]:[TOTAL_da]],2,FALSE)</f>
        <v>30000</v>
      </c>
    </row>
    <row r="319" spans="1:49">
      <c r="A319" t="s">
        <v>7</v>
      </c>
      <c r="B319">
        <v>4</v>
      </c>
      <c r="C319" t="s">
        <v>8</v>
      </c>
      <c r="D319" t="s">
        <v>160</v>
      </c>
      <c r="E319" s="4">
        <v>97760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97760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f>SUM(F319:AP319)-E319</f>
        <v>0</v>
      </c>
      <c r="AS319" s="4">
        <f>SMAE_dotacoes_pdm[[#This Row],[Supra Subprefeitura Centro]]+SMAE_dotacoes_pdm[[#This Row],[Subprefeitura Sé]]</f>
        <v>0</v>
      </c>
      <c r="AU31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19">
        <f>VLOOKUP(SMAE_dotacoes_pdm[[#This Row],[DOTACAO]],DA_dotacoes_pdm[[#All],[DOTACAO]:[TOTAL_da]],2,FALSE)</f>
        <v>97760</v>
      </c>
    </row>
    <row r="320" spans="1:49">
      <c r="A320" t="s">
        <v>7</v>
      </c>
      <c r="B320">
        <v>4</v>
      </c>
      <c r="C320" t="s">
        <v>8</v>
      </c>
      <c r="D320" t="s">
        <v>161</v>
      </c>
      <c r="E320" s="4">
        <v>459231.68</v>
      </c>
      <c r="F320" s="4">
        <v>182120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31040</v>
      </c>
      <c r="O320" s="4">
        <v>0</v>
      </c>
      <c r="P320" s="4">
        <v>0</v>
      </c>
      <c r="Q320" s="4">
        <v>40750</v>
      </c>
      <c r="R320" s="4">
        <v>0</v>
      </c>
      <c r="S320" s="4">
        <v>0</v>
      </c>
      <c r="T320" s="4">
        <v>66280</v>
      </c>
      <c r="U320" s="4">
        <v>0</v>
      </c>
      <c r="V320" s="4">
        <v>0</v>
      </c>
      <c r="W320" s="4">
        <v>0</v>
      </c>
      <c r="X320" s="4">
        <v>0</v>
      </c>
      <c r="Y320" s="4">
        <v>4400</v>
      </c>
      <c r="Z320" s="4">
        <v>21329.05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68010</v>
      </c>
      <c r="AI320" s="4">
        <v>45302.63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f>SUM(F320:AP320)-E320</f>
        <v>0</v>
      </c>
      <c r="AS320" s="4">
        <f>SMAE_dotacoes_pdm[[#This Row],[Supra Subprefeitura Centro]]+SMAE_dotacoes_pdm[[#This Row],[Subprefeitura Sé]]</f>
        <v>45302.63</v>
      </c>
      <c r="AU32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20">
        <f>VLOOKUP(SMAE_dotacoes_pdm[[#This Row],[DOTACAO]],DA_dotacoes_pdm[[#All],[DOTACAO]:[TOTAL_da]],2,FALSE)</f>
        <v>459231.68</v>
      </c>
    </row>
    <row r="321" spans="1:49">
      <c r="A321" t="s">
        <v>7</v>
      </c>
      <c r="B321">
        <v>4</v>
      </c>
      <c r="C321" t="s">
        <v>8</v>
      </c>
      <c r="D321" t="s">
        <v>162</v>
      </c>
      <c r="E321" s="4">
        <v>999860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999860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f>SUM(F321:AP321)-E321</f>
        <v>0</v>
      </c>
      <c r="AS321" s="4">
        <f>SMAE_dotacoes_pdm[[#This Row],[Supra Subprefeitura Centro]]+SMAE_dotacoes_pdm[[#This Row],[Subprefeitura Sé]]</f>
        <v>0</v>
      </c>
      <c r="AU32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21">
        <f>VLOOKUP(SMAE_dotacoes_pdm[[#This Row],[DOTACAO]],DA_dotacoes_pdm[[#All],[DOTACAO]:[TOTAL_da]],2,FALSE)</f>
        <v>499930</v>
      </c>
    </row>
    <row r="322" spans="1:49">
      <c r="A322" t="s">
        <v>7</v>
      </c>
      <c r="B322">
        <v>4</v>
      </c>
      <c r="C322" t="s">
        <v>8</v>
      </c>
      <c r="D322" t="s">
        <v>163</v>
      </c>
      <c r="E322" s="4">
        <v>1709953.04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f>SUM(F322:AP322)-E322</f>
        <v>-1709953.04</v>
      </c>
      <c r="AR322" t="s">
        <v>940</v>
      </c>
      <c r="AS322" s="4">
        <f>SMAE_dotacoes_pdm[[#This Row],[Supra Subprefeitura Centro]]+SMAE_dotacoes_pdm[[#This Row],[Subprefeitura Sé]]</f>
        <v>0</v>
      </c>
      <c r="AU32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22">
        <f>VLOOKUP(SMAE_dotacoes_pdm[[#This Row],[DOTACAO]],DA_dotacoes_pdm[[#All],[DOTACAO]:[TOTAL_da]],2,FALSE)</f>
        <v>0</v>
      </c>
    </row>
    <row r="323" spans="1:49">
      <c r="A323" t="s">
        <v>7</v>
      </c>
      <c r="B323">
        <v>4</v>
      </c>
      <c r="C323" t="s">
        <v>8</v>
      </c>
      <c r="D323" t="s">
        <v>164</v>
      </c>
      <c r="E323" s="4">
        <v>2620371.56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f>SUM(F323:AP323)-E323</f>
        <v>-2620371.56</v>
      </c>
      <c r="AR323" t="s">
        <v>940</v>
      </c>
      <c r="AS323" s="4">
        <f>SMAE_dotacoes_pdm[[#This Row],[Supra Subprefeitura Centro]]+SMAE_dotacoes_pdm[[#This Row],[Subprefeitura Sé]]</f>
        <v>0</v>
      </c>
      <c r="AU32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23">
        <f>VLOOKUP(SMAE_dotacoes_pdm[[#This Row],[DOTACAO]],DA_dotacoes_pdm[[#All],[DOTACAO]:[TOTAL_da]],2,FALSE)</f>
        <v>0</v>
      </c>
    </row>
    <row r="324" spans="1:49">
      <c r="A324" t="s">
        <v>7</v>
      </c>
      <c r="B324">
        <v>4</v>
      </c>
      <c r="C324" t="s">
        <v>8</v>
      </c>
      <c r="D324" t="s">
        <v>165</v>
      </c>
      <c r="E324" s="4">
        <v>353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353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f>SUM(F324:AP324)-E324</f>
        <v>0</v>
      </c>
      <c r="AS324" s="4">
        <f>SMAE_dotacoes_pdm[[#This Row],[Supra Subprefeitura Centro]]+SMAE_dotacoes_pdm[[#This Row],[Subprefeitura Sé]]</f>
        <v>0</v>
      </c>
      <c r="AU32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24">
        <f>VLOOKUP(SMAE_dotacoes_pdm[[#This Row],[DOTACAO]],DA_dotacoes_pdm[[#All],[DOTACAO]:[TOTAL_da]],2,FALSE)</f>
        <v>353</v>
      </c>
    </row>
    <row r="325" spans="1:49">
      <c r="A325" t="s">
        <v>7</v>
      </c>
      <c r="B325">
        <v>4</v>
      </c>
      <c r="C325" t="s">
        <v>8</v>
      </c>
      <c r="D325" t="s">
        <v>166</v>
      </c>
      <c r="E325" s="4">
        <v>554434.16</v>
      </c>
      <c r="F325" s="4">
        <v>0</v>
      </c>
      <c r="G325" s="4">
        <v>0</v>
      </c>
      <c r="H325" s="4">
        <v>0</v>
      </c>
      <c r="I325" s="4">
        <v>0</v>
      </c>
      <c r="J325" s="4">
        <v>58286.091821639282</v>
      </c>
      <c r="K325" s="4">
        <v>0</v>
      </c>
      <c r="L325" s="4">
        <v>31426.302118783358</v>
      </c>
      <c r="M325" s="4">
        <v>0</v>
      </c>
      <c r="N325" s="4">
        <v>0</v>
      </c>
      <c r="O325" s="4">
        <v>0</v>
      </c>
      <c r="P325" s="4">
        <v>50603.862942749125</v>
      </c>
      <c r="Q325" s="4">
        <v>119719.73121221813</v>
      </c>
      <c r="R325" s="4">
        <v>0</v>
      </c>
      <c r="S325" s="4">
        <v>0</v>
      </c>
      <c r="T325" s="4">
        <v>26814.962724645753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63477.459824135942</v>
      </c>
      <c r="AE325" s="4">
        <v>66296.510379394327</v>
      </c>
      <c r="AF325" s="4">
        <v>0</v>
      </c>
      <c r="AG325" s="4">
        <v>0</v>
      </c>
      <c r="AH325" s="4">
        <v>137809.23897643414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f>SUM(F325:AP325)-E325</f>
        <v>0</v>
      </c>
      <c r="AS325" s="4">
        <f>SMAE_dotacoes_pdm[[#This Row],[Supra Subprefeitura Centro]]+SMAE_dotacoes_pdm[[#This Row],[Subprefeitura Sé]]</f>
        <v>0</v>
      </c>
      <c r="AU32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25">
        <f>VLOOKUP(SMAE_dotacoes_pdm[[#This Row],[DOTACAO]],DA_dotacoes_pdm[[#All],[DOTACAO]:[TOTAL_da]],2,FALSE)</f>
        <v>126280.48999999999</v>
      </c>
    </row>
    <row r="326" spans="1:49">
      <c r="A326" t="s">
        <v>7</v>
      </c>
      <c r="B326">
        <v>4</v>
      </c>
      <c r="C326" t="s">
        <v>8</v>
      </c>
      <c r="D326" t="s">
        <v>167</v>
      </c>
      <c r="E326" s="4">
        <v>237356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69828.532415284018</v>
      </c>
      <c r="O326" s="4">
        <v>0</v>
      </c>
      <c r="P326" s="4">
        <v>0</v>
      </c>
      <c r="Q326" s="4">
        <v>22380.134392996235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8077.8507935418538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137069.48239817788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f>SUM(F326:AP326)-E326</f>
        <v>0</v>
      </c>
      <c r="AS326" s="4">
        <f>SMAE_dotacoes_pdm[[#This Row],[Supra Subprefeitura Centro]]+SMAE_dotacoes_pdm[[#This Row],[Subprefeitura Sé]]</f>
        <v>0</v>
      </c>
      <c r="AU32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26">
        <f>VLOOKUP(SMAE_dotacoes_pdm[[#This Row],[DOTACAO]],DA_dotacoes_pdm[[#All],[DOTACAO]:[TOTAL_da]],2,FALSE)</f>
        <v>105780.81</v>
      </c>
    </row>
    <row r="327" spans="1:49">
      <c r="A327" t="s">
        <v>7</v>
      </c>
      <c r="B327">
        <v>4</v>
      </c>
      <c r="C327" t="s">
        <v>8</v>
      </c>
      <c r="D327" t="s">
        <v>168</v>
      </c>
      <c r="E327" s="4">
        <v>2875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f>SUM(F327:AP327)-E327</f>
        <v>-2875</v>
      </c>
      <c r="AR327" t="s">
        <v>940</v>
      </c>
      <c r="AS327" s="4">
        <f>SMAE_dotacoes_pdm[[#This Row],[Supra Subprefeitura Centro]]+SMAE_dotacoes_pdm[[#This Row],[Subprefeitura Sé]]</f>
        <v>0</v>
      </c>
      <c r="AU32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27">
        <f>VLOOKUP(SMAE_dotacoes_pdm[[#This Row],[DOTACAO]],DA_dotacoes_pdm[[#All],[DOTACAO]:[TOTAL_da]],2,FALSE)</f>
        <v>0</v>
      </c>
    </row>
    <row r="328" spans="1:49">
      <c r="A328" t="s">
        <v>7</v>
      </c>
      <c r="B328">
        <v>4</v>
      </c>
      <c r="C328" t="s">
        <v>8</v>
      </c>
      <c r="D328" t="s">
        <v>169</v>
      </c>
      <c r="E328" s="4">
        <v>115076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f>SUM(F328:AP328)-E328</f>
        <v>-115076</v>
      </c>
      <c r="AR328" t="s">
        <v>940</v>
      </c>
      <c r="AS328" s="4">
        <f>SMAE_dotacoes_pdm[[#This Row],[Supra Subprefeitura Centro]]+SMAE_dotacoes_pdm[[#This Row],[Subprefeitura Sé]]</f>
        <v>0</v>
      </c>
      <c r="AU32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28">
        <f>VLOOKUP(SMAE_dotacoes_pdm[[#This Row],[DOTACAO]],DA_dotacoes_pdm[[#All],[DOTACAO]:[TOTAL_da]],2,FALSE)</f>
        <v>0</v>
      </c>
    </row>
    <row r="329" spans="1:49">
      <c r="A329" t="s">
        <v>7</v>
      </c>
      <c r="B329">
        <v>4</v>
      </c>
      <c r="C329" t="s">
        <v>8</v>
      </c>
      <c r="D329" t="s">
        <v>170</v>
      </c>
      <c r="E329" s="4">
        <v>500000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500000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f>SUM(F329:AP329)-E329</f>
        <v>0</v>
      </c>
      <c r="AS329" s="4">
        <f>SMAE_dotacoes_pdm[[#This Row],[Supra Subprefeitura Centro]]+SMAE_dotacoes_pdm[[#This Row],[Subprefeitura Sé]]</f>
        <v>0</v>
      </c>
      <c r="AU32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29">
        <f>VLOOKUP(SMAE_dotacoes_pdm[[#This Row],[DOTACAO]],DA_dotacoes_pdm[[#All],[DOTACAO]:[TOTAL_da]],2,FALSE)</f>
        <v>500000</v>
      </c>
    </row>
    <row r="330" spans="1:49">
      <c r="A330" t="s">
        <v>7</v>
      </c>
      <c r="B330">
        <v>4</v>
      </c>
      <c r="C330" t="s">
        <v>8</v>
      </c>
      <c r="D330" t="s">
        <v>171</v>
      </c>
      <c r="E330" s="4">
        <v>149999.82999999999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149999.82999999999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f>SUM(F330:AP330)-E330</f>
        <v>0</v>
      </c>
      <c r="AS330" s="4">
        <f>SMAE_dotacoes_pdm[[#This Row],[Supra Subprefeitura Centro]]+SMAE_dotacoes_pdm[[#This Row],[Subprefeitura Sé]]</f>
        <v>0</v>
      </c>
      <c r="AU33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30">
        <f>VLOOKUP(SMAE_dotacoes_pdm[[#This Row],[DOTACAO]],DA_dotacoes_pdm[[#All],[DOTACAO]:[TOTAL_da]],2,FALSE)</f>
        <v>149999.82999999999</v>
      </c>
    </row>
    <row r="331" spans="1:49">
      <c r="A331" t="s">
        <v>7</v>
      </c>
      <c r="B331">
        <v>4</v>
      </c>
      <c r="C331" t="s">
        <v>8</v>
      </c>
      <c r="D331" t="s">
        <v>172</v>
      </c>
      <c r="E331" s="4">
        <v>100000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100000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f>SUM(F331:AP331)-E331</f>
        <v>0</v>
      </c>
      <c r="AS331" s="4">
        <f>SMAE_dotacoes_pdm[[#This Row],[Supra Subprefeitura Centro]]+SMAE_dotacoes_pdm[[#This Row],[Subprefeitura Sé]]</f>
        <v>100000</v>
      </c>
      <c r="AU33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31">
        <f>VLOOKUP(SMAE_dotacoes_pdm[[#This Row],[DOTACAO]],DA_dotacoes_pdm[[#All],[DOTACAO]:[TOTAL_da]],2,FALSE)</f>
        <v>100000</v>
      </c>
    </row>
    <row r="332" spans="1:49">
      <c r="A332" t="s">
        <v>7</v>
      </c>
      <c r="B332">
        <v>4</v>
      </c>
      <c r="C332" t="s">
        <v>8</v>
      </c>
      <c r="D332" t="s">
        <v>173</v>
      </c>
      <c r="E332" s="4">
        <v>292140.28999999998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66026.939999999988</v>
      </c>
      <c r="W332" s="4">
        <v>0</v>
      </c>
      <c r="X332" s="4">
        <v>226113.34999999998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f>SUM(F332:AP332)-E332</f>
        <v>0</v>
      </c>
      <c r="AS332" s="4">
        <f>SMAE_dotacoes_pdm[[#This Row],[Supra Subprefeitura Centro]]+SMAE_dotacoes_pdm[[#This Row],[Subprefeitura Sé]]</f>
        <v>0</v>
      </c>
      <c r="AU33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32">
        <f>VLOOKUP(SMAE_dotacoes_pdm[[#This Row],[DOTACAO]],DA_dotacoes_pdm[[#All],[DOTACAO]:[TOTAL_da]],2,FALSE)</f>
        <v>292140.29000000004</v>
      </c>
    </row>
    <row r="333" spans="1:49">
      <c r="A333" t="s">
        <v>7</v>
      </c>
      <c r="B333">
        <v>4</v>
      </c>
      <c r="C333" t="s">
        <v>8</v>
      </c>
      <c r="D333" t="s">
        <v>174</v>
      </c>
      <c r="E333" s="4">
        <v>1499328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f>SUM(F333:AP333)-E333</f>
        <v>-1499328</v>
      </c>
      <c r="AR333" t="s">
        <v>940</v>
      </c>
      <c r="AS333" s="4">
        <f>SMAE_dotacoes_pdm[[#This Row],[Supra Subprefeitura Centro]]+SMAE_dotacoes_pdm[[#This Row],[Subprefeitura Sé]]</f>
        <v>0</v>
      </c>
      <c r="AU33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33">
        <f>VLOOKUP(SMAE_dotacoes_pdm[[#This Row],[DOTACAO]],DA_dotacoes_pdm[[#All],[DOTACAO]:[TOTAL_da]],2,FALSE)</f>
        <v>0</v>
      </c>
    </row>
    <row r="334" spans="1:49">
      <c r="A334" t="s">
        <v>7</v>
      </c>
      <c r="B334">
        <v>4</v>
      </c>
      <c r="C334" t="s">
        <v>8</v>
      </c>
      <c r="D334" t="s">
        <v>175</v>
      </c>
      <c r="E334" s="4">
        <v>178055.1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f>SUM(F334:AP334)-E334</f>
        <v>-178055.1</v>
      </c>
      <c r="AR334" t="s">
        <v>940</v>
      </c>
      <c r="AS334" s="4">
        <f>SMAE_dotacoes_pdm[[#This Row],[Supra Subprefeitura Centro]]+SMAE_dotacoes_pdm[[#This Row],[Subprefeitura Sé]]</f>
        <v>0</v>
      </c>
      <c r="AU33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34">
        <f>VLOOKUP(SMAE_dotacoes_pdm[[#This Row],[DOTACAO]],DA_dotacoes_pdm[[#All],[DOTACAO]:[TOTAL_da]],2,FALSE)</f>
        <v>0</v>
      </c>
    </row>
    <row r="335" spans="1:49">
      <c r="A335" t="s">
        <v>7</v>
      </c>
      <c r="B335">
        <v>4</v>
      </c>
      <c r="C335" t="s">
        <v>8</v>
      </c>
      <c r="D335" t="s">
        <v>176</v>
      </c>
      <c r="E335" s="4">
        <v>82979.009999999995</v>
      </c>
      <c r="F335" s="4">
        <v>82979.009999999995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f>SUM(F335:AP335)-E335</f>
        <v>0</v>
      </c>
      <c r="AS335" s="4">
        <f>SMAE_dotacoes_pdm[[#This Row],[Supra Subprefeitura Centro]]+SMAE_dotacoes_pdm[[#This Row],[Subprefeitura Sé]]</f>
        <v>0</v>
      </c>
      <c r="AU33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35">
        <f>VLOOKUP(SMAE_dotacoes_pdm[[#This Row],[DOTACAO]],DA_dotacoes_pdm[[#All],[DOTACAO]:[TOTAL_da]],2,FALSE)</f>
        <v>82979.009999999995</v>
      </c>
    </row>
    <row r="336" spans="1:49">
      <c r="A336" t="s">
        <v>7</v>
      </c>
      <c r="B336">
        <v>4</v>
      </c>
      <c r="C336" t="s">
        <v>8</v>
      </c>
      <c r="D336" t="s">
        <v>177</v>
      </c>
      <c r="E336" s="4">
        <v>1715466.24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1715466.24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f>SUM(F336:AP336)-E336</f>
        <v>0</v>
      </c>
      <c r="AS336" s="4">
        <f>SMAE_dotacoes_pdm[[#This Row],[Supra Subprefeitura Centro]]+SMAE_dotacoes_pdm[[#This Row],[Subprefeitura Sé]]</f>
        <v>0</v>
      </c>
      <c r="AU33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36">
        <f>VLOOKUP(SMAE_dotacoes_pdm[[#This Row],[DOTACAO]],DA_dotacoes_pdm[[#All],[DOTACAO]:[TOTAL_da]],2,FALSE)</f>
        <v>1715466.24</v>
      </c>
    </row>
    <row r="337" spans="1:49">
      <c r="A337" t="s">
        <v>7</v>
      </c>
      <c r="B337">
        <v>4</v>
      </c>
      <c r="C337" t="s">
        <v>8</v>
      </c>
      <c r="D337" t="s">
        <v>178</v>
      </c>
      <c r="E337" s="4">
        <v>50000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f>SUM(F337:AP337)-E337</f>
        <v>-50000</v>
      </c>
      <c r="AR337" t="s">
        <v>940</v>
      </c>
      <c r="AS337" s="4">
        <f>SMAE_dotacoes_pdm[[#This Row],[Supra Subprefeitura Centro]]+SMAE_dotacoes_pdm[[#This Row],[Subprefeitura Sé]]</f>
        <v>0</v>
      </c>
      <c r="AU33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37">
        <f>VLOOKUP(SMAE_dotacoes_pdm[[#This Row],[DOTACAO]],DA_dotacoes_pdm[[#All],[DOTACAO]:[TOTAL_da]],2,FALSE)</f>
        <v>0</v>
      </c>
    </row>
    <row r="338" spans="1:49">
      <c r="A338" t="s">
        <v>7</v>
      </c>
      <c r="B338">
        <v>4</v>
      </c>
      <c r="C338" t="s">
        <v>8</v>
      </c>
      <c r="D338" t="s">
        <v>179</v>
      </c>
      <c r="E338" s="4">
        <v>98500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98500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f>SUM(F338:AP338)-E338</f>
        <v>0</v>
      </c>
      <c r="AS338" s="4">
        <f>SMAE_dotacoes_pdm[[#This Row],[Supra Subprefeitura Centro]]+SMAE_dotacoes_pdm[[#This Row],[Subprefeitura Sé]]</f>
        <v>0</v>
      </c>
      <c r="AU33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38">
        <f>VLOOKUP(SMAE_dotacoes_pdm[[#This Row],[DOTACAO]],DA_dotacoes_pdm[[#All],[DOTACAO]:[TOTAL_da]],2,FALSE)</f>
        <v>48500</v>
      </c>
    </row>
    <row r="339" spans="1:49">
      <c r="A339" t="s">
        <v>7</v>
      </c>
      <c r="B339">
        <v>4</v>
      </c>
      <c r="C339" t="s">
        <v>8</v>
      </c>
      <c r="D339" t="s">
        <v>180</v>
      </c>
      <c r="E339" s="4">
        <v>47100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47100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f>SUM(F339:AP339)-E339</f>
        <v>0</v>
      </c>
      <c r="AS339" s="4">
        <f>SMAE_dotacoes_pdm[[#This Row],[Supra Subprefeitura Centro]]+SMAE_dotacoes_pdm[[#This Row],[Subprefeitura Sé]]</f>
        <v>0</v>
      </c>
      <c r="AU33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39">
        <f>VLOOKUP(SMAE_dotacoes_pdm[[#This Row],[DOTACAO]],DA_dotacoes_pdm[[#All],[DOTACAO]:[TOTAL_da]],2,FALSE)</f>
        <v>47100</v>
      </c>
    </row>
    <row r="340" spans="1:49">
      <c r="A340" t="s">
        <v>7</v>
      </c>
      <c r="B340">
        <v>4</v>
      </c>
      <c r="C340" t="s">
        <v>8</v>
      </c>
      <c r="D340" t="s">
        <v>181</v>
      </c>
      <c r="E340" s="4">
        <v>320000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320000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f>SUM(F340:AP340)-E340</f>
        <v>0</v>
      </c>
      <c r="AS340" s="4">
        <f>SMAE_dotacoes_pdm[[#This Row],[Supra Subprefeitura Centro]]+SMAE_dotacoes_pdm[[#This Row],[Subprefeitura Sé]]</f>
        <v>0</v>
      </c>
      <c r="AU34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40">
        <f>VLOOKUP(SMAE_dotacoes_pdm[[#This Row],[DOTACAO]],DA_dotacoes_pdm[[#All],[DOTACAO]:[TOTAL_da]],2,FALSE)</f>
        <v>200000</v>
      </c>
    </row>
    <row r="341" spans="1:49">
      <c r="A341" t="s">
        <v>7</v>
      </c>
      <c r="B341">
        <v>4</v>
      </c>
      <c r="C341" t="s">
        <v>8</v>
      </c>
      <c r="D341" t="s">
        <v>182</v>
      </c>
      <c r="E341" s="4">
        <v>362274.04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362274.04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f>SUM(F341:AP341)-E341</f>
        <v>0</v>
      </c>
      <c r="AS341" s="4">
        <f>SMAE_dotacoes_pdm[[#This Row],[Supra Subprefeitura Centro]]+SMAE_dotacoes_pdm[[#This Row],[Subprefeitura Sé]]</f>
        <v>0</v>
      </c>
      <c r="AU34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41">
        <f>VLOOKUP(SMAE_dotacoes_pdm[[#This Row],[DOTACAO]],DA_dotacoes_pdm[[#All],[DOTACAO]:[TOTAL_da]],2,FALSE)</f>
        <v>362274.04</v>
      </c>
    </row>
    <row r="342" spans="1:49">
      <c r="A342" t="s">
        <v>7</v>
      </c>
      <c r="B342">
        <v>4</v>
      </c>
      <c r="C342" t="s">
        <v>8</v>
      </c>
      <c r="D342" t="s">
        <v>183</v>
      </c>
      <c r="E342" s="4">
        <v>78749.649999999994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f>SUM(F342:AP342)-E342</f>
        <v>-78749.649999999994</v>
      </c>
      <c r="AR342" t="s">
        <v>940</v>
      </c>
      <c r="AS342" s="4">
        <f>SMAE_dotacoes_pdm[[#This Row],[Supra Subprefeitura Centro]]+SMAE_dotacoes_pdm[[#This Row],[Subprefeitura Sé]]</f>
        <v>0</v>
      </c>
      <c r="AU34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42">
        <f>VLOOKUP(SMAE_dotacoes_pdm[[#This Row],[DOTACAO]],DA_dotacoes_pdm[[#All],[DOTACAO]:[TOTAL_da]],2,FALSE)</f>
        <v>0</v>
      </c>
    </row>
    <row r="343" spans="1:49">
      <c r="A343" t="s">
        <v>7</v>
      </c>
      <c r="B343">
        <v>4</v>
      </c>
      <c r="C343" t="s">
        <v>8</v>
      </c>
      <c r="D343" t="s">
        <v>184</v>
      </c>
      <c r="E343" s="4">
        <v>100321.99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f>SUM(F343:AP343)-E343</f>
        <v>-100321.99</v>
      </c>
      <c r="AR343" t="s">
        <v>940</v>
      </c>
      <c r="AS343" s="4">
        <f>SMAE_dotacoes_pdm[[#This Row],[Supra Subprefeitura Centro]]+SMAE_dotacoes_pdm[[#This Row],[Subprefeitura Sé]]</f>
        <v>0</v>
      </c>
      <c r="AU34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43">
        <f>VLOOKUP(SMAE_dotacoes_pdm[[#This Row],[DOTACAO]],DA_dotacoes_pdm[[#All],[DOTACAO]:[TOTAL_da]],2,FALSE)</f>
        <v>0</v>
      </c>
    </row>
    <row r="344" spans="1:49">
      <c r="A344" t="s">
        <v>7</v>
      </c>
      <c r="B344">
        <v>4</v>
      </c>
      <c r="C344" t="s">
        <v>8</v>
      </c>
      <c r="D344" t="s">
        <v>185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f>SUM(F344:AP344)-E344</f>
        <v>0</v>
      </c>
      <c r="AR344" t="s">
        <v>940</v>
      </c>
      <c r="AS344" s="4">
        <f>SMAE_dotacoes_pdm[[#This Row],[Supra Subprefeitura Centro]]+SMAE_dotacoes_pdm[[#This Row],[Subprefeitura Sé]]</f>
        <v>0</v>
      </c>
      <c r="AU34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44">
        <f>VLOOKUP(SMAE_dotacoes_pdm[[#This Row],[DOTACAO]],DA_dotacoes_pdm[[#All],[DOTACAO]:[TOTAL_da]],2,FALSE)</f>
        <v>0</v>
      </c>
    </row>
    <row r="345" spans="1:49">
      <c r="A345" t="s">
        <v>7</v>
      </c>
      <c r="B345">
        <v>4</v>
      </c>
      <c r="C345" t="s">
        <v>8</v>
      </c>
      <c r="D345" t="s">
        <v>186</v>
      </c>
      <c r="E345" s="4">
        <v>578706.86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f>SUM(F345:AP345)-E345</f>
        <v>-578706.86</v>
      </c>
      <c r="AR345" t="s">
        <v>940</v>
      </c>
      <c r="AS345" s="4">
        <f>SMAE_dotacoes_pdm[[#This Row],[Supra Subprefeitura Centro]]+SMAE_dotacoes_pdm[[#This Row],[Subprefeitura Sé]]</f>
        <v>0</v>
      </c>
      <c r="AU34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45">
        <f>VLOOKUP(SMAE_dotacoes_pdm[[#This Row],[DOTACAO]],DA_dotacoes_pdm[[#All],[DOTACAO]:[TOTAL_da]],2,FALSE)</f>
        <v>0</v>
      </c>
    </row>
    <row r="346" spans="1:49">
      <c r="A346" t="s">
        <v>7</v>
      </c>
      <c r="B346">
        <v>4</v>
      </c>
      <c r="C346" t="s">
        <v>8</v>
      </c>
      <c r="D346" t="s">
        <v>187</v>
      </c>
      <c r="E346" s="4">
        <v>199673.39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f>SUM(F346:AP346)-E346</f>
        <v>-199673.39</v>
      </c>
      <c r="AR346" t="s">
        <v>940</v>
      </c>
      <c r="AS346" s="4">
        <f>SMAE_dotacoes_pdm[[#This Row],[Supra Subprefeitura Centro]]+SMAE_dotacoes_pdm[[#This Row],[Subprefeitura Sé]]</f>
        <v>0</v>
      </c>
      <c r="AU34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46">
        <f>VLOOKUP(SMAE_dotacoes_pdm[[#This Row],[DOTACAO]],DA_dotacoes_pdm[[#All],[DOTACAO]:[TOTAL_da]],2,FALSE)</f>
        <v>0</v>
      </c>
    </row>
    <row r="347" spans="1:49">
      <c r="A347" t="s">
        <v>7</v>
      </c>
      <c r="B347">
        <v>4</v>
      </c>
      <c r="C347" t="s">
        <v>8</v>
      </c>
      <c r="D347" t="s">
        <v>188</v>
      </c>
      <c r="E347" s="4">
        <v>128310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f>SUM(F347:AP347)-E347</f>
        <v>-128310</v>
      </c>
      <c r="AR347" t="s">
        <v>940</v>
      </c>
      <c r="AS347" s="4">
        <f>SMAE_dotacoes_pdm[[#This Row],[Supra Subprefeitura Centro]]+SMAE_dotacoes_pdm[[#This Row],[Subprefeitura Sé]]</f>
        <v>0</v>
      </c>
      <c r="AU34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47">
        <f>VLOOKUP(SMAE_dotacoes_pdm[[#This Row],[DOTACAO]],DA_dotacoes_pdm[[#All],[DOTACAO]:[TOTAL_da]],2,FALSE)</f>
        <v>0</v>
      </c>
    </row>
    <row r="348" spans="1:49">
      <c r="A348" t="s">
        <v>7</v>
      </c>
      <c r="B348">
        <v>4</v>
      </c>
      <c r="C348" t="s">
        <v>8</v>
      </c>
      <c r="D348" t="s">
        <v>189</v>
      </c>
      <c r="E348" s="4">
        <v>1347543.81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597867.14240611962</v>
      </c>
      <c r="AI348" s="4">
        <v>749676.66759388032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f>SUM(F348:AP348)-E348</f>
        <v>0</v>
      </c>
      <c r="AS348" s="4">
        <f>SMAE_dotacoes_pdm[[#This Row],[Supra Subprefeitura Centro]]+SMAE_dotacoes_pdm[[#This Row],[Subprefeitura Sé]]</f>
        <v>749676.66759388032</v>
      </c>
      <c r="AU34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48">
        <f>VLOOKUP(SMAE_dotacoes_pdm[[#This Row],[DOTACAO]],DA_dotacoes_pdm[[#All],[DOTACAO]:[TOTAL_da]],2,FALSE)</f>
        <v>57520</v>
      </c>
    </row>
    <row r="349" spans="1:49">
      <c r="A349" t="s">
        <v>7</v>
      </c>
      <c r="B349">
        <v>4</v>
      </c>
      <c r="C349" t="s">
        <v>8</v>
      </c>
      <c r="D349" t="s">
        <v>190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f>SUM(F349:AP349)-E349</f>
        <v>0</v>
      </c>
      <c r="AR349" t="s">
        <v>940</v>
      </c>
      <c r="AS349" s="4">
        <f>SMAE_dotacoes_pdm[[#This Row],[Supra Subprefeitura Centro]]+SMAE_dotacoes_pdm[[#This Row],[Subprefeitura Sé]]</f>
        <v>0</v>
      </c>
      <c r="AU34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49">
        <f>VLOOKUP(SMAE_dotacoes_pdm[[#This Row],[DOTACAO]],DA_dotacoes_pdm[[#All],[DOTACAO]:[TOTAL_da]],2,FALSE)</f>
        <v>0</v>
      </c>
    </row>
    <row r="350" spans="1:49">
      <c r="A350" t="s">
        <v>7</v>
      </c>
      <c r="B350">
        <v>4</v>
      </c>
      <c r="C350" t="s">
        <v>8</v>
      </c>
      <c r="D350" t="s">
        <v>191</v>
      </c>
      <c r="E350" s="4">
        <v>7200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f>SUM(F350:AP350)-E350</f>
        <v>-7200</v>
      </c>
      <c r="AR350" t="s">
        <v>940</v>
      </c>
      <c r="AS350" s="4">
        <f>SMAE_dotacoes_pdm[[#This Row],[Supra Subprefeitura Centro]]+SMAE_dotacoes_pdm[[#This Row],[Subprefeitura Sé]]</f>
        <v>0</v>
      </c>
      <c r="AU35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50">
        <f>VLOOKUP(SMAE_dotacoes_pdm[[#This Row],[DOTACAO]],DA_dotacoes_pdm[[#All],[DOTACAO]:[TOTAL_da]],2,FALSE)</f>
        <v>0</v>
      </c>
    </row>
    <row r="351" spans="1:49">
      <c r="A351" t="s">
        <v>7</v>
      </c>
      <c r="B351">
        <v>4</v>
      </c>
      <c r="C351" t="s">
        <v>8</v>
      </c>
      <c r="D351" t="s">
        <v>192</v>
      </c>
      <c r="E351" s="4">
        <v>27012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f>SUM(F351:AP351)-E351</f>
        <v>-27012</v>
      </c>
      <c r="AR351" t="s">
        <v>940</v>
      </c>
      <c r="AS351" s="4">
        <f>SMAE_dotacoes_pdm[[#This Row],[Supra Subprefeitura Centro]]+SMAE_dotacoes_pdm[[#This Row],[Subprefeitura Sé]]</f>
        <v>0</v>
      </c>
      <c r="AU35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51">
        <f>VLOOKUP(SMAE_dotacoes_pdm[[#This Row],[DOTACAO]],DA_dotacoes_pdm[[#All],[DOTACAO]:[TOTAL_da]],2,FALSE)</f>
        <v>0</v>
      </c>
    </row>
    <row r="352" spans="1:49">
      <c r="A352" t="s">
        <v>7</v>
      </c>
      <c r="B352">
        <v>4</v>
      </c>
      <c r="C352" t="s">
        <v>8</v>
      </c>
      <c r="D352" t="s">
        <v>193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f>SUM(F352:AP352)-E352</f>
        <v>0</v>
      </c>
      <c r="AR352" t="s">
        <v>940</v>
      </c>
      <c r="AS352" s="4">
        <f>SMAE_dotacoes_pdm[[#This Row],[Supra Subprefeitura Centro]]+SMAE_dotacoes_pdm[[#This Row],[Subprefeitura Sé]]</f>
        <v>0</v>
      </c>
      <c r="AU35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52">
        <f>VLOOKUP(SMAE_dotacoes_pdm[[#This Row],[DOTACAO]],DA_dotacoes_pdm[[#All],[DOTACAO]:[TOTAL_da]],2,FALSE)</f>
        <v>0</v>
      </c>
    </row>
    <row r="353" spans="1:49">
      <c r="A353" t="s">
        <v>7</v>
      </c>
      <c r="B353">
        <v>4</v>
      </c>
      <c r="C353" t="s">
        <v>8</v>
      </c>
      <c r="D353" t="s">
        <v>194</v>
      </c>
      <c r="E353" s="4">
        <v>1767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f>SUM(F353:AP353)-E353</f>
        <v>-1767</v>
      </c>
      <c r="AR353" t="s">
        <v>940</v>
      </c>
      <c r="AS353" s="4">
        <f>SMAE_dotacoes_pdm[[#This Row],[Supra Subprefeitura Centro]]+SMAE_dotacoes_pdm[[#This Row],[Subprefeitura Sé]]</f>
        <v>0</v>
      </c>
      <c r="AU35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53">
        <f>VLOOKUP(SMAE_dotacoes_pdm[[#This Row],[DOTACAO]],DA_dotacoes_pdm[[#All],[DOTACAO]:[TOTAL_da]],2,FALSE)</f>
        <v>0</v>
      </c>
    </row>
    <row r="354" spans="1:49">
      <c r="A354" t="s">
        <v>7</v>
      </c>
      <c r="B354">
        <v>4</v>
      </c>
      <c r="C354" t="s">
        <v>8</v>
      </c>
      <c r="D354" t="s">
        <v>195</v>
      </c>
      <c r="E354" s="4">
        <v>32920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f>SUM(F354:AP354)-E354</f>
        <v>-32920</v>
      </c>
      <c r="AR354" t="s">
        <v>940</v>
      </c>
      <c r="AS354" s="4">
        <f>SMAE_dotacoes_pdm[[#This Row],[Supra Subprefeitura Centro]]+SMAE_dotacoes_pdm[[#This Row],[Subprefeitura Sé]]</f>
        <v>0</v>
      </c>
      <c r="AU35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54">
        <f>VLOOKUP(SMAE_dotacoes_pdm[[#This Row],[DOTACAO]],DA_dotacoes_pdm[[#All],[DOTACAO]:[TOTAL_da]],2,FALSE)</f>
        <v>0</v>
      </c>
    </row>
    <row r="355" spans="1:49">
      <c r="A355" t="s">
        <v>7</v>
      </c>
      <c r="B355">
        <v>4</v>
      </c>
      <c r="C355" t="s">
        <v>8</v>
      </c>
      <c r="D355" t="s">
        <v>197</v>
      </c>
      <c r="E355" s="4">
        <v>349.6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f>SUM(F355:AP355)-E355</f>
        <v>-349.6</v>
      </c>
      <c r="AR355" t="s">
        <v>940</v>
      </c>
      <c r="AS355" s="4">
        <f>SMAE_dotacoes_pdm[[#This Row],[Supra Subprefeitura Centro]]+SMAE_dotacoes_pdm[[#This Row],[Subprefeitura Sé]]</f>
        <v>0</v>
      </c>
      <c r="AU35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55">
        <f>VLOOKUP(SMAE_dotacoes_pdm[[#This Row],[DOTACAO]],DA_dotacoes_pdm[[#All],[DOTACAO]:[TOTAL_da]],2,FALSE)</f>
        <v>0</v>
      </c>
    </row>
    <row r="356" spans="1:49">
      <c r="A356" t="s">
        <v>7</v>
      </c>
      <c r="B356">
        <v>4</v>
      </c>
      <c r="C356" t="s">
        <v>8</v>
      </c>
      <c r="D356" t="s">
        <v>198</v>
      </c>
      <c r="E356" s="4">
        <v>107883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f>SUM(F356:AP356)-E356</f>
        <v>-107883</v>
      </c>
      <c r="AR356" t="s">
        <v>940</v>
      </c>
      <c r="AS356" s="4">
        <f>SMAE_dotacoes_pdm[[#This Row],[Supra Subprefeitura Centro]]+SMAE_dotacoes_pdm[[#This Row],[Subprefeitura Sé]]</f>
        <v>0</v>
      </c>
      <c r="AU35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56">
        <f>VLOOKUP(SMAE_dotacoes_pdm[[#This Row],[DOTACAO]],DA_dotacoes_pdm[[#All],[DOTACAO]:[TOTAL_da]],2,FALSE)</f>
        <v>0</v>
      </c>
    </row>
    <row r="357" spans="1:49">
      <c r="A357" t="s">
        <v>7</v>
      </c>
      <c r="B357">
        <v>4</v>
      </c>
      <c r="C357" t="s">
        <v>8</v>
      </c>
      <c r="D357" t="s">
        <v>199</v>
      </c>
      <c r="E357" s="4">
        <v>14790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f>SUM(F357:AP357)-E357</f>
        <v>-14790</v>
      </c>
      <c r="AR357" t="s">
        <v>940</v>
      </c>
      <c r="AS357" s="4">
        <f>SMAE_dotacoes_pdm[[#This Row],[Supra Subprefeitura Centro]]+SMAE_dotacoes_pdm[[#This Row],[Subprefeitura Sé]]</f>
        <v>0</v>
      </c>
      <c r="AU35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57">
        <f>VLOOKUP(SMAE_dotacoes_pdm[[#This Row],[DOTACAO]],DA_dotacoes_pdm[[#All],[DOTACAO]:[TOTAL_da]],2,FALSE)</f>
        <v>0</v>
      </c>
    </row>
    <row r="358" spans="1:49">
      <c r="A358" t="s">
        <v>7</v>
      </c>
      <c r="B358">
        <v>4</v>
      </c>
      <c r="C358" t="s">
        <v>8</v>
      </c>
      <c r="D358" t="s">
        <v>200</v>
      </c>
      <c r="E358" s="4">
        <v>2209029.7200000002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f>SUM(F358:AP358)-E358</f>
        <v>-2209029.7200000002</v>
      </c>
      <c r="AR358" t="s">
        <v>940</v>
      </c>
      <c r="AS358" s="4">
        <f>SMAE_dotacoes_pdm[[#This Row],[Supra Subprefeitura Centro]]+SMAE_dotacoes_pdm[[#This Row],[Subprefeitura Sé]]</f>
        <v>0</v>
      </c>
      <c r="AU35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58">
        <f>VLOOKUP(SMAE_dotacoes_pdm[[#This Row],[DOTACAO]],DA_dotacoes_pdm[[#All],[DOTACAO]:[TOTAL_da]],2,FALSE)</f>
        <v>0</v>
      </c>
    </row>
    <row r="359" spans="1:49">
      <c r="A359" t="s">
        <v>7</v>
      </c>
      <c r="B359">
        <v>4</v>
      </c>
      <c r="C359" t="s">
        <v>8</v>
      </c>
      <c r="D359" t="s">
        <v>201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f>SUM(F359:AP359)-E359</f>
        <v>0</v>
      </c>
      <c r="AR359" t="s">
        <v>940</v>
      </c>
      <c r="AS359" s="4">
        <f>SMAE_dotacoes_pdm[[#This Row],[Supra Subprefeitura Centro]]+SMAE_dotacoes_pdm[[#This Row],[Subprefeitura Sé]]</f>
        <v>0</v>
      </c>
      <c r="AU35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59">
        <f>VLOOKUP(SMAE_dotacoes_pdm[[#This Row],[DOTACAO]],DA_dotacoes_pdm[[#All],[DOTACAO]:[TOTAL_da]],2,FALSE)</f>
        <v>0</v>
      </c>
    </row>
    <row r="360" spans="1:49">
      <c r="A360" t="s">
        <v>7</v>
      </c>
      <c r="B360">
        <v>4</v>
      </c>
      <c r="C360" t="s">
        <v>8</v>
      </c>
      <c r="D360" t="s">
        <v>202</v>
      </c>
      <c r="E360" s="4">
        <v>265460.07</v>
      </c>
      <c r="F360" s="4">
        <v>0</v>
      </c>
      <c r="G360" s="4">
        <v>0</v>
      </c>
      <c r="H360" s="4">
        <v>0</v>
      </c>
      <c r="I360" s="4">
        <v>0</v>
      </c>
      <c r="J360" s="4">
        <v>265460.07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f>SUM(F360:AP360)-E360</f>
        <v>0</v>
      </c>
      <c r="AS360" s="4">
        <f>SMAE_dotacoes_pdm[[#This Row],[Supra Subprefeitura Centro]]+SMAE_dotacoes_pdm[[#This Row],[Subprefeitura Sé]]</f>
        <v>0</v>
      </c>
      <c r="AU36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60">
        <f>VLOOKUP(SMAE_dotacoes_pdm[[#This Row],[DOTACAO]],DA_dotacoes_pdm[[#All],[DOTACAO]:[TOTAL_da]],2,FALSE)</f>
        <v>249000</v>
      </c>
    </row>
    <row r="361" spans="1:49">
      <c r="A361" t="s">
        <v>7</v>
      </c>
      <c r="B361">
        <v>4</v>
      </c>
      <c r="C361" t="s">
        <v>8</v>
      </c>
      <c r="D361" t="s">
        <v>203</v>
      </c>
      <c r="E361" s="4">
        <v>31995.67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f>SUM(F361:AP361)-E361</f>
        <v>-31995.67</v>
      </c>
      <c r="AR361" t="s">
        <v>940</v>
      </c>
      <c r="AS361" s="4">
        <f>SMAE_dotacoes_pdm[[#This Row],[Supra Subprefeitura Centro]]+SMAE_dotacoes_pdm[[#This Row],[Subprefeitura Sé]]</f>
        <v>0</v>
      </c>
      <c r="AU36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61">
        <f>VLOOKUP(SMAE_dotacoes_pdm[[#This Row],[DOTACAO]],DA_dotacoes_pdm[[#All],[DOTACAO]:[TOTAL_da]],2,FALSE)</f>
        <v>0</v>
      </c>
    </row>
    <row r="362" spans="1:49">
      <c r="A362" t="s">
        <v>7</v>
      </c>
      <c r="B362">
        <v>4</v>
      </c>
      <c r="C362" t="s">
        <v>8</v>
      </c>
      <c r="D362" t="s">
        <v>204</v>
      </c>
      <c r="E362" s="4">
        <v>655812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f>SUM(F362:AP362)-E362</f>
        <v>-655812</v>
      </c>
      <c r="AR362" t="s">
        <v>940</v>
      </c>
      <c r="AS362" s="4">
        <f>SMAE_dotacoes_pdm[[#This Row],[Supra Subprefeitura Centro]]+SMAE_dotacoes_pdm[[#This Row],[Subprefeitura Sé]]</f>
        <v>0</v>
      </c>
      <c r="AU36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62">
        <f>VLOOKUP(SMAE_dotacoes_pdm[[#This Row],[DOTACAO]],DA_dotacoes_pdm[[#All],[DOTACAO]:[TOTAL_da]],2,FALSE)</f>
        <v>0</v>
      </c>
    </row>
    <row r="363" spans="1:49">
      <c r="A363" t="s">
        <v>7</v>
      </c>
      <c r="B363">
        <v>4</v>
      </c>
      <c r="C363" t="s">
        <v>8</v>
      </c>
      <c r="D363" t="s">
        <v>205</v>
      </c>
      <c r="E363" s="4">
        <v>3407.55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f>SUM(F363:AP363)-E363</f>
        <v>-3407.55</v>
      </c>
      <c r="AR363" t="s">
        <v>940</v>
      </c>
      <c r="AS363" s="4">
        <f>SMAE_dotacoes_pdm[[#This Row],[Supra Subprefeitura Centro]]+SMAE_dotacoes_pdm[[#This Row],[Subprefeitura Sé]]</f>
        <v>0</v>
      </c>
      <c r="AU36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63">
        <f>VLOOKUP(SMAE_dotacoes_pdm[[#This Row],[DOTACAO]],DA_dotacoes_pdm[[#All],[DOTACAO]:[TOTAL_da]],2,FALSE)</f>
        <v>0</v>
      </c>
    </row>
    <row r="364" spans="1:49">
      <c r="A364" t="s">
        <v>7</v>
      </c>
      <c r="B364">
        <v>4</v>
      </c>
      <c r="C364" t="s">
        <v>8</v>
      </c>
      <c r="D364" t="s">
        <v>206</v>
      </c>
      <c r="E364" s="4">
        <v>100000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f>SUM(F364:AP364)-E364</f>
        <v>-100000</v>
      </c>
      <c r="AR364" t="s">
        <v>940</v>
      </c>
      <c r="AS364" s="4">
        <f>SMAE_dotacoes_pdm[[#This Row],[Supra Subprefeitura Centro]]+SMAE_dotacoes_pdm[[#This Row],[Subprefeitura Sé]]</f>
        <v>0</v>
      </c>
      <c r="AU36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64">
        <f>VLOOKUP(SMAE_dotacoes_pdm[[#This Row],[DOTACAO]],DA_dotacoes_pdm[[#All],[DOTACAO]:[TOTAL_da]],2,FALSE)</f>
        <v>0</v>
      </c>
    </row>
    <row r="365" spans="1:49">
      <c r="A365" t="s">
        <v>7</v>
      </c>
      <c r="B365">
        <v>4</v>
      </c>
      <c r="C365" t="s">
        <v>8</v>
      </c>
      <c r="D365" t="s">
        <v>207</v>
      </c>
      <c r="E365" s="4">
        <v>1335634.98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f>SUM(F365:AP365)-E365</f>
        <v>-1335634.98</v>
      </c>
      <c r="AR365" t="s">
        <v>940</v>
      </c>
      <c r="AS365" s="4">
        <f>SMAE_dotacoes_pdm[[#This Row],[Supra Subprefeitura Centro]]+SMAE_dotacoes_pdm[[#This Row],[Subprefeitura Sé]]</f>
        <v>0</v>
      </c>
      <c r="AU36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65">
        <f>VLOOKUP(SMAE_dotacoes_pdm[[#This Row],[DOTACAO]],DA_dotacoes_pdm[[#All],[DOTACAO]:[TOTAL_da]],2,FALSE)</f>
        <v>0</v>
      </c>
    </row>
    <row r="366" spans="1:49">
      <c r="A366" t="s">
        <v>7</v>
      </c>
      <c r="B366">
        <v>4</v>
      </c>
      <c r="C366" t="s">
        <v>8</v>
      </c>
      <c r="D366" t="s">
        <v>208</v>
      </c>
      <c r="E366" s="4">
        <v>50000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f>SUM(F366:AP366)-E366</f>
        <v>-50000</v>
      </c>
      <c r="AR366" t="s">
        <v>940</v>
      </c>
      <c r="AS366" s="4">
        <f>SMAE_dotacoes_pdm[[#This Row],[Supra Subprefeitura Centro]]+SMAE_dotacoes_pdm[[#This Row],[Subprefeitura Sé]]</f>
        <v>0</v>
      </c>
      <c r="AU36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66">
        <f>VLOOKUP(SMAE_dotacoes_pdm[[#This Row],[DOTACAO]],DA_dotacoes_pdm[[#All],[DOTACAO]:[TOTAL_da]],2,FALSE)</f>
        <v>0</v>
      </c>
    </row>
    <row r="367" spans="1:49">
      <c r="A367" t="s">
        <v>7</v>
      </c>
      <c r="B367">
        <v>4</v>
      </c>
      <c r="C367" t="s">
        <v>8</v>
      </c>
      <c r="D367" t="s">
        <v>209</v>
      </c>
      <c r="E367" s="4">
        <v>200000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f>SUM(F367:AP367)-E367</f>
        <v>-200000</v>
      </c>
      <c r="AR367" t="s">
        <v>940</v>
      </c>
      <c r="AS367" s="4">
        <f>SMAE_dotacoes_pdm[[#This Row],[Supra Subprefeitura Centro]]+SMAE_dotacoes_pdm[[#This Row],[Subprefeitura Sé]]</f>
        <v>0</v>
      </c>
      <c r="AU36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67">
        <f>VLOOKUP(SMAE_dotacoes_pdm[[#This Row],[DOTACAO]],DA_dotacoes_pdm[[#All],[DOTACAO]:[TOTAL_da]],2,FALSE)</f>
        <v>0</v>
      </c>
    </row>
    <row r="368" spans="1:49">
      <c r="A368" t="s">
        <v>7</v>
      </c>
      <c r="B368">
        <v>4</v>
      </c>
      <c r="C368" t="s">
        <v>8</v>
      </c>
      <c r="D368" t="s">
        <v>210</v>
      </c>
      <c r="E368" s="4">
        <v>300000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f>SUM(F368:AP368)-E368</f>
        <v>-300000</v>
      </c>
      <c r="AR368" t="s">
        <v>940</v>
      </c>
      <c r="AS368" s="4">
        <f>SMAE_dotacoes_pdm[[#This Row],[Supra Subprefeitura Centro]]+SMAE_dotacoes_pdm[[#This Row],[Subprefeitura Sé]]</f>
        <v>0</v>
      </c>
      <c r="AU36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68">
        <f>VLOOKUP(SMAE_dotacoes_pdm[[#This Row],[DOTACAO]],DA_dotacoes_pdm[[#All],[DOTACAO]:[TOTAL_da]],2,FALSE)</f>
        <v>0</v>
      </c>
    </row>
    <row r="369" spans="1:49">
      <c r="A369" t="s">
        <v>7</v>
      </c>
      <c r="B369">
        <v>4</v>
      </c>
      <c r="C369" t="s">
        <v>8</v>
      </c>
      <c r="D369" t="s">
        <v>211</v>
      </c>
      <c r="E369" s="4">
        <v>520000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f>SUM(F369:AP369)-E369</f>
        <v>-520000</v>
      </c>
      <c r="AR369" t="s">
        <v>940</v>
      </c>
      <c r="AS369" s="4">
        <f>SMAE_dotacoes_pdm[[#This Row],[Supra Subprefeitura Centro]]+SMAE_dotacoes_pdm[[#This Row],[Subprefeitura Sé]]</f>
        <v>0</v>
      </c>
      <c r="AU36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69">
        <f>VLOOKUP(SMAE_dotacoes_pdm[[#This Row],[DOTACAO]],DA_dotacoes_pdm[[#All],[DOTACAO]:[TOTAL_da]],2,FALSE)</f>
        <v>0</v>
      </c>
    </row>
    <row r="370" spans="1:49">
      <c r="A370" t="s">
        <v>7</v>
      </c>
      <c r="B370">
        <v>4</v>
      </c>
      <c r="C370" t="s">
        <v>8</v>
      </c>
      <c r="D370" t="s">
        <v>212</v>
      </c>
      <c r="E370" s="4">
        <v>60000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f>SUM(F370:AP370)-E370</f>
        <v>-60000</v>
      </c>
      <c r="AR370" t="s">
        <v>940</v>
      </c>
      <c r="AS370" s="4">
        <f>SMAE_dotacoes_pdm[[#This Row],[Supra Subprefeitura Centro]]+SMAE_dotacoes_pdm[[#This Row],[Subprefeitura Sé]]</f>
        <v>0</v>
      </c>
      <c r="AU37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70">
        <f>VLOOKUP(SMAE_dotacoes_pdm[[#This Row],[DOTACAO]],DA_dotacoes_pdm[[#All],[DOTACAO]:[TOTAL_da]],2,FALSE)</f>
        <v>0</v>
      </c>
    </row>
    <row r="371" spans="1:49">
      <c r="A371" t="s">
        <v>7</v>
      </c>
      <c r="B371">
        <v>4</v>
      </c>
      <c r="C371" t="s">
        <v>8</v>
      </c>
      <c r="D371" t="s">
        <v>213</v>
      </c>
      <c r="E371" s="4">
        <v>50000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f>SUM(F371:AP371)-E371</f>
        <v>-50000</v>
      </c>
      <c r="AR371" t="s">
        <v>940</v>
      </c>
      <c r="AS371" s="4">
        <f>SMAE_dotacoes_pdm[[#This Row],[Supra Subprefeitura Centro]]+SMAE_dotacoes_pdm[[#This Row],[Subprefeitura Sé]]</f>
        <v>0</v>
      </c>
      <c r="AU37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71">
        <f>VLOOKUP(SMAE_dotacoes_pdm[[#This Row],[DOTACAO]],DA_dotacoes_pdm[[#All],[DOTACAO]:[TOTAL_da]],2,FALSE)</f>
        <v>0</v>
      </c>
    </row>
    <row r="372" spans="1:49">
      <c r="A372" t="s">
        <v>7</v>
      </c>
      <c r="B372">
        <v>4</v>
      </c>
      <c r="C372" t="s">
        <v>8</v>
      </c>
      <c r="D372" t="s">
        <v>214</v>
      </c>
      <c r="E372" s="4">
        <v>200000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f>SUM(F372:AP372)-E372</f>
        <v>-200000</v>
      </c>
      <c r="AR372" t="s">
        <v>940</v>
      </c>
      <c r="AS372" s="4">
        <f>SMAE_dotacoes_pdm[[#This Row],[Supra Subprefeitura Centro]]+SMAE_dotacoes_pdm[[#This Row],[Subprefeitura Sé]]</f>
        <v>0</v>
      </c>
      <c r="AU37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72">
        <f>VLOOKUP(SMAE_dotacoes_pdm[[#This Row],[DOTACAO]],DA_dotacoes_pdm[[#All],[DOTACAO]:[TOTAL_da]],2,FALSE)</f>
        <v>0</v>
      </c>
    </row>
    <row r="373" spans="1:49">
      <c r="A373" t="s">
        <v>7</v>
      </c>
      <c r="B373">
        <v>4</v>
      </c>
      <c r="C373" t="s">
        <v>8</v>
      </c>
      <c r="D373" t="s">
        <v>215</v>
      </c>
      <c r="E373" s="4">
        <v>50000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f>SUM(F373:AP373)-E373</f>
        <v>-50000</v>
      </c>
      <c r="AR373" t="s">
        <v>940</v>
      </c>
      <c r="AS373" s="4">
        <f>SMAE_dotacoes_pdm[[#This Row],[Supra Subprefeitura Centro]]+SMAE_dotacoes_pdm[[#This Row],[Subprefeitura Sé]]</f>
        <v>0</v>
      </c>
      <c r="AU37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73">
        <f>VLOOKUP(SMAE_dotacoes_pdm[[#This Row],[DOTACAO]],DA_dotacoes_pdm[[#All],[DOTACAO]:[TOTAL_da]],2,FALSE)</f>
        <v>0</v>
      </c>
    </row>
    <row r="374" spans="1:49">
      <c r="A374" t="s">
        <v>7</v>
      </c>
      <c r="B374">
        <v>4</v>
      </c>
      <c r="C374" t="s">
        <v>8</v>
      </c>
      <c r="D374" t="s">
        <v>216</v>
      </c>
      <c r="E374" s="4">
        <v>30000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f>SUM(F374:AP374)-E374</f>
        <v>-30000</v>
      </c>
      <c r="AR374" t="s">
        <v>940</v>
      </c>
      <c r="AS374" s="4">
        <f>SMAE_dotacoes_pdm[[#This Row],[Supra Subprefeitura Centro]]+SMAE_dotacoes_pdm[[#This Row],[Subprefeitura Sé]]</f>
        <v>0</v>
      </c>
      <c r="AU37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74">
        <f>VLOOKUP(SMAE_dotacoes_pdm[[#This Row],[DOTACAO]],DA_dotacoes_pdm[[#All],[DOTACAO]:[TOTAL_da]],2,FALSE)</f>
        <v>0</v>
      </c>
    </row>
    <row r="375" spans="1:49">
      <c r="A375" t="s">
        <v>7</v>
      </c>
      <c r="B375">
        <v>4</v>
      </c>
      <c r="C375" t="s">
        <v>8</v>
      </c>
      <c r="D375" t="s">
        <v>217</v>
      </c>
      <c r="E375" s="4">
        <v>100000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f>SUM(F375:AP375)-E375</f>
        <v>-100000</v>
      </c>
      <c r="AR375" t="s">
        <v>940</v>
      </c>
      <c r="AS375" s="4">
        <f>SMAE_dotacoes_pdm[[#This Row],[Supra Subprefeitura Centro]]+SMAE_dotacoes_pdm[[#This Row],[Subprefeitura Sé]]</f>
        <v>0</v>
      </c>
      <c r="AU37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75">
        <f>VLOOKUP(SMAE_dotacoes_pdm[[#This Row],[DOTACAO]],DA_dotacoes_pdm[[#All],[DOTACAO]:[TOTAL_da]],2,FALSE)</f>
        <v>0</v>
      </c>
    </row>
    <row r="376" spans="1:49">
      <c r="A376" t="s">
        <v>7</v>
      </c>
      <c r="B376">
        <v>4</v>
      </c>
      <c r="C376" t="s">
        <v>8</v>
      </c>
      <c r="D376" t="s">
        <v>218</v>
      </c>
      <c r="E376" s="4">
        <v>180000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f>SUM(F376:AP376)-E376</f>
        <v>-180000</v>
      </c>
      <c r="AR376" t="s">
        <v>940</v>
      </c>
      <c r="AS376" s="4">
        <f>SMAE_dotacoes_pdm[[#This Row],[Supra Subprefeitura Centro]]+SMAE_dotacoes_pdm[[#This Row],[Subprefeitura Sé]]</f>
        <v>0</v>
      </c>
      <c r="AU37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76">
        <f>VLOOKUP(SMAE_dotacoes_pdm[[#This Row],[DOTACAO]],DA_dotacoes_pdm[[#All],[DOTACAO]:[TOTAL_da]],2,FALSE)</f>
        <v>0</v>
      </c>
    </row>
    <row r="377" spans="1:49">
      <c r="A377" t="s">
        <v>7</v>
      </c>
      <c r="B377">
        <v>4</v>
      </c>
      <c r="C377" t="s">
        <v>8</v>
      </c>
      <c r="D377" t="s">
        <v>219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f>SUM(F377:AP377)-E377</f>
        <v>0</v>
      </c>
      <c r="AR377" t="s">
        <v>940</v>
      </c>
      <c r="AS377" s="4">
        <f>SMAE_dotacoes_pdm[[#This Row],[Supra Subprefeitura Centro]]+SMAE_dotacoes_pdm[[#This Row],[Subprefeitura Sé]]</f>
        <v>0</v>
      </c>
      <c r="AU37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77">
        <f>VLOOKUP(SMAE_dotacoes_pdm[[#This Row],[DOTACAO]],DA_dotacoes_pdm[[#All],[DOTACAO]:[TOTAL_da]],2,FALSE)</f>
        <v>0</v>
      </c>
    </row>
    <row r="378" spans="1:49">
      <c r="A378" t="s">
        <v>7</v>
      </c>
      <c r="B378">
        <v>4</v>
      </c>
      <c r="C378" t="s">
        <v>8</v>
      </c>
      <c r="D378" t="s">
        <v>220</v>
      </c>
      <c r="E378" s="4">
        <v>6946.65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6946.65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f>SUM(F378:AP378)-E378</f>
        <v>0</v>
      </c>
      <c r="AS378" s="4">
        <f>SMAE_dotacoes_pdm[[#This Row],[Supra Subprefeitura Centro]]+SMAE_dotacoes_pdm[[#This Row],[Subprefeitura Sé]]</f>
        <v>0</v>
      </c>
      <c r="AU37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78">
        <f>VLOOKUP(SMAE_dotacoes_pdm[[#This Row],[DOTACAO]],DA_dotacoes_pdm[[#All],[DOTACAO]:[TOTAL_da]],2,FALSE)</f>
        <v>6946.65</v>
      </c>
    </row>
    <row r="379" spans="1:49">
      <c r="A379" t="s">
        <v>7</v>
      </c>
      <c r="B379">
        <v>4</v>
      </c>
      <c r="C379" t="s">
        <v>8</v>
      </c>
      <c r="D379" t="s">
        <v>221</v>
      </c>
      <c r="E379" s="4">
        <v>32488.5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f>SUM(F379:AP379)-E379</f>
        <v>-32488.5</v>
      </c>
      <c r="AR379" t="s">
        <v>940</v>
      </c>
      <c r="AS379" s="4">
        <f>SMAE_dotacoes_pdm[[#This Row],[Supra Subprefeitura Centro]]+SMAE_dotacoes_pdm[[#This Row],[Subprefeitura Sé]]</f>
        <v>0</v>
      </c>
      <c r="AU37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79">
        <f>VLOOKUP(SMAE_dotacoes_pdm[[#This Row],[DOTACAO]],DA_dotacoes_pdm[[#All],[DOTACAO]:[TOTAL_da]],2,FALSE)</f>
        <v>0</v>
      </c>
    </row>
    <row r="380" spans="1:49">
      <c r="A380" t="s">
        <v>7</v>
      </c>
      <c r="B380">
        <v>4</v>
      </c>
      <c r="C380" t="s">
        <v>8</v>
      </c>
      <c r="D380" t="s">
        <v>222</v>
      </c>
      <c r="E380" s="4">
        <v>47973.33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f>SUM(F380:AP380)-E380</f>
        <v>-47973.33</v>
      </c>
      <c r="AR380" t="s">
        <v>940</v>
      </c>
      <c r="AS380" s="4">
        <f>SMAE_dotacoes_pdm[[#This Row],[Supra Subprefeitura Centro]]+SMAE_dotacoes_pdm[[#This Row],[Subprefeitura Sé]]</f>
        <v>0</v>
      </c>
      <c r="AU38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80">
        <f>VLOOKUP(SMAE_dotacoes_pdm[[#This Row],[DOTACAO]],DA_dotacoes_pdm[[#All],[DOTACAO]:[TOTAL_da]],2,FALSE)</f>
        <v>0</v>
      </c>
    </row>
    <row r="381" spans="1:49">
      <c r="A381" t="s">
        <v>7</v>
      </c>
      <c r="B381">
        <v>4</v>
      </c>
      <c r="C381" t="s">
        <v>8</v>
      </c>
      <c r="D381" t="s">
        <v>223</v>
      </c>
      <c r="E381" s="4">
        <v>10274098.32</v>
      </c>
      <c r="F381" s="4">
        <v>2077830.5692633307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5477435.4017726937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2718832.3489639764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f>SUM(F381:AP381)-E381</f>
        <v>0</v>
      </c>
      <c r="AS381" s="4">
        <f>SMAE_dotacoes_pdm[[#This Row],[Supra Subprefeitura Centro]]+SMAE_dotacoes_pdm[[#This Row],[Subprefeitura Sé]]</f>
        <v>2718832.3489639764</v>
      </c>
      <c r="AU38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81">
        <f>VLOOKUP(SMAE_dotacoes_pdm[[#This Row],[DOTACAO]],DA_dotacoes_pdm[[#All],[DOTACAO]:[TOTAL_da]],2,FALSE)</f>
        <v>1977027.5499999998</v>
      </c>
    </row>
    <row r="382" spans="1:49">
      <c r="A382" t="s">
        <v>7</v>
      </c>
      <c r="B382">
        <v>4</v>
      </c>
      <c r="C382" t="s">
        <v>8</v>
      </c>
      <c r="D382" t="s">
        <v>224</v>
      </c>
      <c r="E382" s="4">
        <v>251856.22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186941.59589061394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49349.011766350552</v>
      </c>
      <c r="AE382" s="4">
        <v>15565.612343035513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f>SUM(F382:AP382)-E382</f>
        <v>0</v>
      </c>
      <c r="AS382" s="4">
        <f>SMAE_dotacoes_pdm[[#This Row],[Supra Subprefeitura Centro]]+SMAE_dotacoes_pdm[[#This Row],[Subprefeitura Sé]]</f>
        <v>0</v>
      </c>
      <c r="AU38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82">
        <f>VLOOKUP(SMAE_dotacoes_pdm[[#This Row],[DOTACAO]],DA_dotacoes_pdm[[#All],[DOTACAO]:[TOTAL_da]],2,FALSE)</f>
        <v>93135.08</v>
      </c>
    </row>
    <row r="383" spans="1:49">
      <c r="A383" t="s">
        <v>7</v>
      </c>
      <c r="B383">
        <v>4</v>
      </c>
      <c r="C383" t="s">
        <v>8</v>
      </c>
      <c r="D383" t="s">
        <v>225</v>
      </c>
      <c r="E383" s="4">
        <v>10398109.140000001</v>
      </c>
      <c r="F383" s="4">
        <v>3794913.5317273769</v>
      </c>
      <c r="G383" s="4">
        <v>4177915.1951816953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2425280.4130909285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f>SUM(F383:AP383)-E383</f>
        <v>0</v>
      </c>
      <c r="AS383" s="4">
        <f>SMAE_dotacoes_pdm[[#This Row],[Supra Subprefeitura Centro]]+SMAE_dotacoes_pdm[[#This Row],[Subprefeitura Sé]]</f>
        <v>0</v>
      </c>
      <c r="AU38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83">
        <f>VLOOKUP(SMAE_dotacoes_pdm[[#This Row],[DOTACAO]],DA_dotacoes_pdm[[#All],[DOTACAO]:[TOTAL_da]],2,FALSE)</f>
        <v>6158765.1499999994</v>
      </c>
    </row>
    <row r="384" spans="1:49">
      <c r="A384" t="s">
        <v>7</v>
      </c>
      <c r="B384">
        <v>4</v>
      </c>
      <c r="C384" t="s">
        <v>8</v>
      </c>
      <c r="D384" t="s">
        <v>226</v>
      </c>
      <c r="E384" s="4">
        <v>291350.5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f>SUM(F384:AP384)-E384</f>
        <v>-291350.5</v>
      </c>
      <c r="AR384" t="s">
        <v>940</v>
      </c>
      <c r="AS384" s="4">
        <f>SMAE_dotacoes_pdm[[#This Row],[Supra Subprefeitura Centro]]+SMAE_dotacoes_pdm[[#This Row],[Subprefeitura Sé]]</f>
        <v>0</v>
      </c>
      <c r="AU38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84">
        <f>VLOOKUP(SMAE_dotacoes_pdm[[#This Row],[DOTACAO]],DA_dotacoes_pdm[[#All],[DOTACAO]:[TOTAL_da]],2,FALSE)</f>
        <v>0</v>
      </c>
    </row>
    <row r="385" spans="1:49">
      <c r="A385" t="s">
        <v>7</v>
      </c>
      <c r="B385">
        <v>4</v>
      </c>
      <c r="C385" t="s">
        <v>8</v>
      </c>
      <c r="D385" t="s">
        <v>227</v>
      </c>
      <c r="E385" s="4">
        <v>4900</v>
      </c>
      <c r="F385" s="4">
        <v>0</v>
      </c>
      <c r="G385" s="4">
        <v>0</v>
      </c>
      <c r="H385" s="4">
        <v>0</v>
      </c>
      <c r="I385" s="4">
        <v>0</v>
      </c>
      <c r="J385" s="4">
        <v>4900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f>SUM(F385:AP385)-E385</f>
        <v>0</v>
      </c>
      <c r="AS385" s="4">
        <f>SMAE_dotacoes_pdm[[#This Row],[Supra Subprefeitura Centro]]+SMAE_dotacoes_pdm[[#This Row],[Subprefeitura Sé]]</f>
        <v>0</v>
      </c>
      <c r="AU38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85">
        <f>VLOOKUP(SMAE_dotacoes_pdm[[#This Row],[DOTACAO]],DA_dotacoes_pdm[[#All],[DOTACAO]:[TOTAL_da]],2,FALSE)</f>
        <v>23218</v>
      </c>
    </row>
    <row r="386" spans="1:49">
      <c r="A386" t="s">
        <v>7</v>
      </c>
      <c r="B386">
        <v>4</v>
      </c>
      <c r="C386" t="s">
        <v>8</v>
      </c>
      <c r="D386" t="s">
        <v>228</v>
      </c>
      <c r="E386" s="4">
        <v>230948.94</v>
      </c>
      <c r="F386" s="4">
        <v>0</v>
      </c>
      <c r="G386" s="4">
        <v>0</v>
      </c>
      <c r="H386" s="4">
        <v>0</v>
      </c>
      <c r="I386" s="4">
        <v>0</v>
      </c>
      <c r="J386" s="4">
        <v>230948.94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f>SUM(F386:AP386)-E386</f>
        <v>0</v>
      </c>
      <c r="AS386" s="4">
        <f>SMAE_dotacoes_pdm[[#This Row],[Supra Subprefeitura Centro]]+SMAE_dotacoes_pdm[[#This Row],[Subprefeitura Sé]]</f>
        <v>0</v>
      </c>
      <c r="AU38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86">
        <f>VLOOKUP(SMAE_dotacoes_pdm[[#This Row],[DOTACAO]],DA_dotacoes_pdm[[#All],[DOTACAO]:[TOTAL_da]],2,FALSE)</f>
        <v>402808.94</v>
      </c>
    </row>
    <row r="387" spans="1:49">
      <c r="A387" t="s">
        <v>7</v>
      </c>
      <c r="B387">
        <v>4</v>
      </c>
      <c r="C387" t="s">
        <v>8</v>
      </c>
      <c r="D387" t="s">
        <v>229</v>
      </c>
      <c r="E387" s="4">
        <v>3328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f>SUM(F387:AP387)-E387</f>
        <v>-3328</v>
      </c>
      <c r="AR387" t="s">
        <v>940</v>
      </c>
      <c r="AS387" s="4">
        <f>SMAE_dotacoes_pdm[[#This Row],[Supra Subprefeitura Centro]]+SMAE_dotacoes_pdm[[#This Row],[Subprefeitura Sé]]</f>
        <v>0</v>
      </c>
      <c r="AU38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87">
        <f>VLOOKUP(SMAE_dotacoes_pdm[[#This Row],[DOTACAO]],DA_dotacoes_pdm[[#All],[DOTACAO]:[TOTAL_da]],2,FALSE)</f>
        <v>0</v>
      </c>
    </row>
    <row r="388" spans="1:49">
      <c r="A388" t="s">
        <v>7</v>
      </c>
      <c r="B388">
        <v>4</v>
      </c>
      <c r="C388" t="s">
        <v>8</v>
      </c>
      <c r="D388" t="s">
        <v>230</v>
      </c>
      <c r="E388" s="4">
        <v>47931.75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34720.078803934884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11341.680557819986</v>
      </c>
      <c r="AE388" s="4">
        <v>0</v>
      </c>
      <c r="AF388" s="4">
        <v>0</v>
      </c>
      <c r="AG388" s="4">
        <v>0</v>
      </c>
      <c r="AH388" s="4">
        <v>0</v>
      </c>
      <c r="AI388" s="4">
        <v>156.68918646936513</v>
      </c>
      <c r="AJ388" s="4">
        <v>1713.3014517757667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f>SUM(F388:AP388)-E388</f>
        <v>0</v>
      </c>
      <c r="AS388" s="4">
        <f>SMAE_dotacoes_pdm[[#This Row],[Supra Subprefeitura Centro]]+SMAE_dotacoes_pdm[[#This Row],[Subprefeitura Sé]]</f>
        <v>156.68918646936513</v>
      </c>
      <c r="AU38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88">
        <f>VLOOKUP(SMAE_dotacoes_pdm[[#This Row],[DOTACAO]],DA_dotacoes_pdm[[#All],[DOTACAO]:[TOTAL_da]],2,FALSE)</f>
        <v>315998.18</v>
      </c>
    </row>
    <row r="389" spans="1:49">
      <c r="A389" t="s">
        <v>7</v>
      </c>
      <c r="B389">
        <v>4</v>
      </c>
      <c r="C389" t="s">
        <v>8</v>
      </c>
      <c r="D389" t="s">
        <v>231</v>
      </c>
      <c r="E389" s="4">
        <v>9021.7999999999993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f>SUM(F389:AP389)-E389</f>
        <v>-9021.7999999999993</v>
      </c>
      <c r="AR389" t="s">
        <v>940</v>
      </c>
      <c r="AS389" s="4">
        <f>SMAE_dotacoes_pdm[[#This Row],[Supra Subprefeitura Centro]]+SMAE_dotacoes_pdm[[#This Row],[Subprefeitura Sé]]</f>
        <v>0</v>
      </c>
      <c r="AU38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89">
        <f>VLOOKUP(SMAE_dotacoes_pdm[[#This Row],[DOTACAO]],DA_dotacoes_pdm[[#All],[DOTACAO]:[TOTAL_da]],2,FALSE)</f>
        <v>0</v>
      </c>
    </row>
    <row r="390" spans="1:49">
      <c r="A390" t="s">
        <v>7</v>
      </c>
      <c r="B390">
        <v>4</v>
      </c>
      <c r="C390" t="s">
        <v>8</v>
      </c>
      <c r="D390" t="s">
        <v>232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f>SUM(F390:AP390)-E390</f>
        <v>0</v>
      </c>
      <c r="AR390" t="s">
        <v>940</v>
      </c>
      <c r="AS390" s="4">
        <f>SMAE_dotacoes_pdm[[#This Row],[Supra Subprefeitura Centro]]+SMAE_dotacoes_pdm[[#This Row],[Subprefeitura Sé]]</f>
        <v>0</v>
      </c>
      <c r="AU39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90">
        <f>VLOOKUP(SMAE_dotacoes_pdm[[#This Row],[DOTACAO]],DA_dotacoes_pdm[[#All],[DOTACAO]:[TOTAL_da]],2,FALSE)</f>
        <v>0</v>
      </c>
    </row>
    <row r="391" spans="1:49">
      <c r="A391" t="s">
        <v>7</v>
      </c>
      <c r="B391">
        <v>4</v>
      </c>
      <c r="C391" t="s">
        <v>8</v>
      </c>
      <c r="D391" t="s">
        <v>233</v>
      </c>
      <c r="E391" s="4">
        <v>29400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29400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f>SUM(F391:AP391)-E391</f>
        <v>0</v>
      </c>
      <c r="AS391" s="4">
        <f>SMAE_dotacoes_pdm[[#This Row],[Supra Subprefeitura Centro]]+SMAE_dotacoes_pdm[[#This Row],[Subprefeitura Sé]]</f>
        <v>0</v>
      </c>
      <c r="AU39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91">
        <f>VLOOKUP(SMAE_dotacoes_pdm[[#This Row],[DOTACAO]],DA_dotacoes_pdm[[#All],[DOTACAO]:[TOTAL_da]],2,FALSE)</f>
        <v>29400</v>
      </c>
    </row>
    <row r="392" spans="1:49">
      <c r="A392" t="s">
        <v>7</v>
      </c>
      <c r="B392">
        <v>4</v>
      </c>
      <c r="C392" t="s">
        <v>8</v>
      </c>
      <c r="D392" t="s">
        <v>234</v>
      </c>
      <c r="E392" s="4">
        <v>2500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2085.1696490203367</v>
      </c>
      <c r="AB392" s="4">
        <v>0</v>
      </c>
      <c r="AC392" s="4">
        <v>0</v>
      </c>
      <c r="AD392" s="4">
        <v>414.83035097966336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f>SUM(F392:AP392)-E392</f>
        <v>0</v>
      </c>
      <c r="AS392" s="4">
        <f>SMAE_dotacoes_pdm[[#This Row],[Supra Subprefeitura Centro]]+SMAE_dotacoes_pdm[[#This Row],[Subprefeitura Sé]]</f>
        <v>0</v>
      </c>
      <c r="AU39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92">
        <f>VLOOKUP(SMAE_dotacoes_pdm[[#This Row],[DOTACAO]],DA_dotacoes_pdm[[#All],[DOTACAO]:[TOTAL_da]],2,FALSE)</f>
        <v>15066.4</v>
      </c>
    </row>
    <row r="393" spans="1:49">
      <c r="A393" t="s">
        <v>7</v>
      </c>
      <c r="B393">
        <v>4</v>
      </c>
      <c r="C393" t="s">
        <v>8</v>
      </c>
      <c r="D393" t="s">
        <v>235</v>
      </c>
      <c r="E393" s="4">
        <v>12660.43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10840.43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1819.9999999999998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f>SUM(F393:AP393)-E393</f>
        <v>0</v>
      </c>
      <c r="AS393" s="4">
        <f>SMAE_dotacoes_pdm[[#This Row],[Supra Subprefeitura Centro]]+SMAE_dotacoes_pdm[[#This Row],[Subprefeitura Sé]]</f>
        <v>0</v>
      </c>
      <c r="AU39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93">
        <f>VLOOKUP(SMAE_dotacoes_pdm[[#This Row],[DOTACAO]],DA_dotacoes_pdm[[#All],[DOTACAO]:[TOTAL_da]],2,FALSE)</f>
        <v>12660.43</v>
      </c>
    </row>
    <row r="394" spans="1:49">
      <c r="A394" t="s">
        <v>7</v>
      </c>
      <c r="B394">
        <v>4</v>
      </c>
      <c r="C394" t="s">
        <v>8</v>
      </c>
      <c r="D394" t="s">
        <v>236</v>
      </c>
      <c r="E394" s="4">
        <v>5216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1379.9277743964292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3836.0722256035706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f>SUM(F394:AP394)-E394</f>
        <v>0</v>
      </c>
      <c r="AS394" s="4">
        <f>SMAE_dotacoes_pdm[[#This Row],[Supra Subprefeitura Centro]]+SMAE_dotacoes_pdm[[#This Row],[Subprefeitura Sé]]</f>
        <v>0</v>
      </c>
      <c r="AU39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94">
        <f>VLOOKUP(SMAE_dotacoes_pdm[[#This Row],[DOTACAO]],DA_dotacoes_pdm[[#All],[DOTACAO]:[TOTAL_da]],2,FALSE)</f>
        <v>19716</v>
      </c>
    </row>
    <row r="395" spans="1:49">
      <c r="A395" t="s">
        <v>7</v>
      </c>
      <c r="B395">
        <v>4</v>
      </c>
      <c r="C395" t="s">
        <v>8</v>
      </c>
      <c r="D395" t="s">
        <v>237</v>
      </c>
      <c r="E395" s="4">
        <v>3490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2083.1366512741574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1406.8633487258423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f>SUM(F395:AP395)-E395</f>
        <v>0</v>
      </c>
      <c r="AS395" s="4">
        <f>SMAE_dotacoes_pdm[[#This Row],[Supra Subprefeitura Centro]]+SMAE_dotacoes_pdm[[#This Row],[Subprefeitura Sé]]</f>
        <v>0</v>
      </c>
      <c r="AU39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95">
        <f>VLOOKUP(SMAE_dotacoes_pdm[[#This Row],[DOTACAO]],DA_dotacoes_pdm[[#All],[DOTACAO]:[TOTAL_da]],2,FALSE)</f>
        <v>5847</v>
      </c>
    </row>
    <row r="396" spans="1:49">
      <c r="A396" t="s">
        <v>7</v>
      </c>
      <c r="B396">
        <v>4</v>
      </c>
      <c r="C396" t="s">
        <v>8</v>
      </c>
      <c r="D396" t="s">
        <v>238</v>
      </c>
      <c r="E396" s="4">
        <v>53583.1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f>SUM(F396:AP396)-E396</f>
        <v>-53583.1</v>
      </c>
      <c r="AR396" t="s">
        <v>940</v>
      </c>
      <c r="AS396" s="4">
        <f>SMAE_dotacoes_pdm[[#This Row],[Supra Subprefeitura Centro]]+SMAE_dotacoes_pdm[[#This Row],[Subprefeitura Sé]]</f>
        <v>0</v>
      </c>
      <c r="AU39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96">
        <f>VLOOKUP(SMAE_dotacoes_pdm[[#This Row],[DOTACAO]],DA_dotacoes_pdm[[#All],[DOTACAO]:[TOTAL_da]],2,FALSE)</f>
        <v>0</v>
      </c>
    </row>
    <row r="397" spans="1:49">
      <c r="A397" t="s">
        <v>7</v>
      </c>
      <c r="B397">
        <v>4</v>
      </c>
      <c r="C397" t="s">
        <v>8</v>
      </c>
      <c r="D397" t="s">
        <v>239</v>
      </c>
      <c r="E397" s="4">
        <v>78560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78560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f>SUM(F397:AP397)-E397</f>
        <v>0</v>
      </c>
      <c r="AS397" s="4">
        <f>SMAE_dotacoes_pdm[[#This Row],[Supra Subprefeitura Centro]]+SMAE_dotacoes_pdm[[#This Row],[Subprefeitura Sé]]</f>
        <v>0</v>
      </c>
      <c r="AU39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97">
        <f>VLOOKUP(SMAE_dotacoes_pdm[[#This Row],[DOTACAO]],DA_dotacoes_pdm[[#All],[DOTACAO]:[TOTAL_da]],2,FALSE)</f>
        <v>83453</v>
      </c>
    </row>
    <row r="398" spans="1:49">
      <c r="A398" t="s">
        <v>7</v>
      </c>
      <c r="B398">
        <v>4</v>
      </c>
      <c r="C398" t="s">
        <v>8</v>
      </c>
      <c r="D398" t="s">
        <v>240</v>
      </c>
      <c r="E398" s="4">
        <v>102919.4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f>SUM(F398:AP398)-E398</f>
        <v>-102919.4</v>
      </c>
      <c r="AR398" t="s">
        <v>940</v>
      </c>
      <c r="AS398" s="4">
        <f>SMAE_dotacoes_pdm[[#This Row],[Supra Subprefeitura Centro]]+SMAE_dotacoes_pdm[[#This Row],[Subprefeitura Sé]]</f>
        <v>0</v>
      </c>
      <c r="AU39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98">
        <f>VLOOKUP(SMAE_dotacoes_pdm[[#This Row],[DOTACAO]],DA_dotacoes_pdm[[#All],[DOTACAO]:[TOTAL_da]],2,FALSE)</f>
        <v>0</v>
      </c>
    </row>
    <row r="399" spans="1:49">
      <c r="A399" t="s">
        <v>7</v>
      </c>
      <c r="B399">
        <v>4</v>
      </c>
      <c r="C399" t="s">
        <v>8</v>
      </c>
      <c r="D399" t="s">
        <v>241</v>
      </c>
      <c r="E399" s="4">
        <v>5000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5000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f>SUM(F399:AP399)-E399</f>
        <v>0</v>
      </c>
      <c r="AS399" s="4">
        <f>SMAE_dotacoes_pdm[[#This Row],[Supra Subprefeitura Centro]]+SMAE_dotacoes_pdm[[#This Row],[Subprefeitura Sé]]</f>
        <v>0</v>
      </c>
      <c r="AU39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399">
        <f>VLOOKUP(SMAE_dotacoes_pdm[[#This Row],[DOTACAO]],DA_dotacoes_pdm[[#All],[DOTACAO]:[TOTAL_da]],2,FALSE)</f>
        <v>5000</v>
      </c>
    </row>
    <row r="400" spans="1:49">
      <c r="A400" t="s">
        <v>7</v>
      </c>
      <c r="B400">
        <v>4</v>
      </c>
      <c r="C400" t="s">
        <v>8</v>
      </c>
      <c r="D400" t="s">
        <v>242</v>
      </c>
      <c r="E400" s="4">
        <v>263545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13218.968920203124</v>
      </c>
      <c r="O400" s="4">
        <v>0</v>
      </c>
      <c r="P400" s="4">
        <v>0</v>
      </c>
      <c r="Q400" s="4">
        <v>153043.65790945498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2501.9722097456029</v>
      </c>
      <c r="Y400" s="4">
        <v>0</v>
      </c>
      <c r="Z400" s="4">
        <v>45028.420630122462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49751.980330473823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f>SUM(F400:AP400)-E400</f>
        <v>0</v>
      </c>
      <c r="AS400" s="4">
        <f>SMAE_dotacoes_pdm[[#This Row],[Supra Subprefeitura Centro]]+SMAE_dotacoes_pdm[[#This Row],[Subprefeitura Sé]]</f>
        <v>0</v>
      </c>
      <c r="AU40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00">
        <f>VLOOKUP(SMAE_dotacoes_pdm[[#This Row],[DOTACAO]],DA_dotacoes_pdm[[#All],[DOTACAO]:[TOTAL_da]],2,FALSE)</f>
        <v>260598.55000000002</v>
      </c>
    </row>
    <row r="401" spans="1:49">
      <c r="A401" t="s">
        <v>7</v>
      </c>
      <c r="B401">
        <v>4</v>
      </c>
      <c r="C401" t="s">
        <v>8</v>
      </c>
      <c r="D401" t="s">
        <v>243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f>SUM(F401:AP401)-E401</f>
        <v>0</v>
      </c>
      <c r="AS401" s="4">
        <f>SMAE_dotacoes_pdm[[#This Row],[Supra Subprefeitura Centro]]+SMAE_dotacoes_pdm[[#This Row],[Subprefeitura Sé]]</f>
        <v>0</v>
      </c>
      <c r="AU40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01">
        <f>VLOOKUP(SMAE_dotacoes_pdm[[#This Row],[DOTACAO]],DA_dotacoes_pdm[[#All],[DOTACAO]:[TOTAL_da]],2,FALSE)</f>
        <v>53735.19</v>
      </c>
    </row>
    <row r="402" spans="1:49">
      <c r="A402" t="s">
        <v>7</v>
      </c>
      <c r="B402">
        <v>4</v>
      </c>
      <c r="C402" t="s">
        <v>8</v>
      </c>
      <c r="D402" t="s">
        <v>244</v>
      </c>
      <c r="E402" s="4">
        <v>36416.25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f>SUM(F402:AP402)-E402</f>
        <v>-36416.25</v>
      </c>
      <c r="AR402" t="s">
        <v>940</v>
      </c>
      <c r="AS402" s="4">
        <f>SMAE_dotacoes_pdm[[#This Row],[Supra Subprefeitura Centro]]+SMAE_dotacoes_pdm[[#This Row],[Subprefeitura Sé]]</f>
        <v>0</v>
      </c>
      <c r="AU40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02">
        <f>VLOOKUP(SMAE_dotacoes_pdm[[#This Row],[DOTACAO]],DA_dotacoes_pdm[[#All],[DOTACAO]:[TOTAL_da]],2,FALSE)</f>
        <v>0</v>
      </c>
    </row>
    <row r="403" spans="1:49">
      <c r="A403" t="s">
        <v>7</v>
      </c>
      <c r="B403">
        <v>4</v>
      </c>
      <c r="C403" t="s">
        <v>8</v>
      </c>
      <c r="D403" t="s">
        <v>245</v>
      </c>
      <c r="E403" s="4">
        <v>52189.65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f>SUM(F403:AP403)-E403</f>
        <v>-52189.65</v>
      </c>
      <c r="AR403" t="s">
        <v>940</v>
      </c>
      <c r="AS403" s="4">
        <f>SMAE_dotacoes_pdm[[#This Row],[Supra Subprefeitura Centro]]+SMAE_dotacoes_pdm[[#This Row],[Subprefeitura Sé]]</f>
        <v>0</v>
      </c>
      <c r="AU40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03">
        <f>VLOOKUP(SMAE_dotacoes_pdm[[#This Row],[DOTACAO]],DA_dotacoes_pdm[[#All],[DOTACAO]:[TOTAL_da]],2,FALSE)</f>
        <v>0</v>
      </c>
    </row>
    <row r="404" spans="1:49">
      <c r="A404" t="s">
        <v>7</v>
      </c>
      <c r="B404">
        <v>4</v>
      </c>
      <c r="C404" t="s">
        <v>8</v>
      </c>
      <c r="D404" t="s">
        <v>246</v>
      </c>
      <c r="E404" s="4">
        <v>81967.06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f>SUM(F404:AP404)-E404</f>
        <v>-81967.06</v>
      </c>
      <c r="AR404" t="s">
        <v>940</v>
      </c>
      <c r="AS404" s="4">
        <f>SMAE_dotacoes_pdm[[#This Row],[Supra Subprefeitura Centro]]+SMAE_dotacoes_pdm[[#This Row],[Subprefeitura Sé]]</f>
        <v>0</v>
      </c>
      <c r="AU40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04">
        <f>VLOOKUP(SMAE_dotacoes_pdm[[#This Row],[DOTACAO]],DA_dotacoes_pdm[[#All],[DOTACAO]:[TOTAL_da]],2,FALSE)</f>
        <v>0</v>
      </c>
    </row>
    <row r="405" spans="1:49">
      <c r="A405" t="s">
        <v>7</v>
      </c>
      <c r="B405">
        <v>4</v>
      </c>
      <c r="C405" t="s">
        <v>8</v>
      </c>
      <c r="D405" t="s">
        <v>247</v>
      </c>
      <c r="E405" s="4">
        <v>5736.49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f>SUM(F405:AP405)-E405</f>
        <v>-5736.49</v>
      </c>
      <c r="AR405" t="s">
        <v>940</v>
      </c>
      <c r="AS405" s="4">
        <f>SMAE_dotacoes_pdm[[#This Row],[Supra Subprefeitura Centro]]+SMAE_dotacoes_pdm[[#This Row],[Subprefeitura Sé]]</f>
        <v>0</v>
      </c>
      <c r="AU40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05">
        <f>VLOOKUP(SMAE_dotacoes_pdm[[#This Row],[DOTACAO]],DA_dotacoes_pdm[[#All],[DOTACAO]:[TOTAL_da]],2,FALSE)</f>
        <v>0</v>
      </c>
    </row>
    <row r="406" spans="1:49">
      <c r="A406" t="s">
        <v>7</v>
      </c>
      <c r="B406">
        <v>4</v>
      </c>
      <c r="C406" t="s">
        <v>8</v>
      </c>
      <c r="D406" t="s">
        <v>248</v>
      </c>
      <c r="E406" s="4">
        <v>128955.3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f>SUM(F406:AP406)-E406</f>
        <v>-128955.3</v>
      </c>
      <c r="AR406" t="s">
        <v>940</v>
      </c>
      <c r="AS406" s="4">
        <f>SMAE_dotacoes_pdm[[#This Row],[Supra Subprefeitura Centro]]+SMAE_dotacoes_pdm[[#This Row],[Subprefeitura Sé]]</f>
        <v>0</v>
      </c>
      <c r="AU40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06">
        <f>VLOOKUP(SMAE_dotacoes_pdm[[#This Row],[DOTACAO]],DA_dotacoes_pdm[[#All],[DOTACAO]:[TOTAL_da]],2,FALSE)</f>
        <v>0</v>
      </c>
    </row>
    <row r="407" spans="1:49">
      <c r="A407" t="s">
        <v>7</v>
      </c>
      <c r="B407">
        <v>4</v>
      </c>
      <c r="C407" t="s">
        <v>8</v>
      </c>
      <c r="D407" t="s">
        <v>249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f>SUM(F407:AP407)-E407</f>
        <v>0</v>
      </c>
      <c r="AR407" t="s">
        <v>940</v>
      </c>
      <c r="AS407" s="4">
        <f>SMAE_dotacoes_pdm[[#This Row],[Supra Subprefeitura Centro]]+SMAE_dotacoes_pdm[[#This Row],[Subprefeitura Sé]]</f>
        <v>0</v>
      </c>
      <c r="AU40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07">
        <f>VLOOKUP(SMAE_dotacoes_pdm[[#This Row],[DOTACAO]],DA_dotacoes_pdm[[#All],[DOTACAO]:[TOTAL_da]],2,FALSE)</f>
        <v>0</v>
      </c>
    </row>
    <row r="408" spans="1:49">
      <c r="A408" t="s">
        <v>7</v>
      </c>
      <c r="B408">
        <v>4</v>
      </c>
      <c r="C408" t="s">
        <v>8</v>
      </c>
      <c r="D408" t="s">
        <v>250</v>
      </c>
      <c r="E408" s="4">
        <v>96291.9</v>
      </c>
      <c r="F408" s="4">
        <v>0</v>
      </c>
      <c r="G408" s="4">
        <v>16070.629999999997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67510.64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12710.63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f>SUM(F408:AP408)-E408</f>
        <v>0</v>
      </c>
      <c r="AS408" s="4">
        <f>SMAE_dotacoes_pdm[[#This Row],[Supra Subprefeitura Centro]]+SMAE_dotacoes_pdm[[#This Row],[Subprefeitura Sé]]</f>
        <v>0</v>
      </c>
      <c r="AU40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08">
        <f>VLOOKUP(SMAE_dotacoes_pdm[[#This Row],[DOTACAO]],DA_dotacoes_pdm[[#All],[DOTACAO]:[TOTAL_da]],2,FALSE)</f>
        <v>96291.900000000009</v>
      </c>
    </row>
    <row r="409" spans="1:49">
      <c r="A409" t="s">
        <v>7</v>
      </c>
      <c r="B409">
        <v>4</v>
      </c>
      <c r="C409" t="s">
        <v>8</v>
      </c>
      <c r="D409" t="s">
        <v>251</v>
      </c>
      <c r="E409" s="4">
        <v>5169.22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5169.22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f>SUM(F409:AP409)-E409</f>
        <v>0</v>
      </c>
      <c r="AS409" s="4">
        <f>SMAE_dotacoes_pdm[[#This Row],[Supra Subprefeitura Centro]]+SMAE_dotacoes_pdm[[#This Row],[Subprefeitura Sé]]</f>
        <v>5169.22</v>
      </c>
      <c r="AU40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09">
        <f>VLOOKUP(SMAE_dotacoes_pdm[[#This Row],[DOTACAO]],DA_dotacoes_pdm[[#All],[DOTACAO]:[TOTAL_da]],2,FALSE)</f>
        <v>5169.22</v>
      </c>
    </row>
    <row r="410" spans="1:49">
      <c r="A410" t="s">
        <v>7</v>
      </c>
      <c r="B410">
        <v>4</v>
      </c>
      <c r="C410" t="s">
        <v>8</v>
      </c>
      <c r="D410" t="s">
        <v>252</v>
      </c>
      <c r="E410" s="4">
        <v>32884.769999999997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32884.769999999997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f>SUM(F410:AP410)-E410</f>
        <v>0</v>
      </c>
      <c r="AS410" s="4">
        <f>SMAE_dotacoes_pdm[[#This Row],[Supra Subprefeitura Centro]]+SMAE_dotacoes_pdm[[#This Row],[Subprefeitura Sé]]</f>
        <v>32884.769999999997</v>
      </c>
      <c r="AU41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10">
        <f>VLOOKUP(SMAE_dotacoes_pdm[[#This Row],[DOTACAO]],DA_dotacoes_pdm[[#All],[DOTACAO]:[TOTAL_da]],2,FALSE)</f>
        <v>40659.770000000004</v>
      </c>
    </row>
    <row r="411" spans="1:49">
      <c r="A411" t="s">
        <v>7</v>
      </c>
      <c r="B411">
        <v>5</v>
      </c>
      <c r="C411" t="s">
        <v>9</v>
      </c>
      <c r="D411" t="s">
        <v>108</v>
      </c>
      <c r="E411" s="4">
        <v>25823945.530000001</v>
      </c>
      <c r="F411" s="4">
        <v>633722.10007597331</v>
      </c>
      <c r="G411" s="4">
        <v>1419829.9350898175</v>
      </c>
      <c r="H411" s="4">
        <v>434466.02328178869</v>
      </c>
      <c r="I411" s="4">
        <v>788181.98777358991</v>
      </c>
      <c r="J411" s="4">
        <v>1545316.8532032184</v>
      </c>
      <c r="K411" s="4">
        <v>516873.48263509135</v>
      </c>
      <c r="L411" s="4">
        <v>0</v>
      </c>
      <c r="M411" s="4">
        <v>0</v>
      </c>
      <c r="N411" s="4">
        <v>715732.5549800212</v>
      </c>
      <c r="O411" s="4">
        <v>3664.7716442883607</v>
      </c>
      <c r="P411" s="4">
        <v>6493.5873803604927</v>
      </c>
      <c r="Q411" s="4">
        <v>1305028.5858668226</v>
      </c>
      <c r="R411" s="4">
        <v>0</v>
      </c>
      <c r="S411" s="4">
        <v>0</v>
      </c>
      <c r="T411" s="4">
        <v>1049377.7519303584</v>
      </c>
      <c r="U411" s="4">
        <v>627156.65015124576</v>
      </c>
      <c r="V411" s="4">
        <v>896759.99532393843</v>
      </c>
      <c r="W411" s="4">
        <v>335100.74813002447</v>
      </c>
      <c r="X411" s="4">
        <v>1297046.8911351408</v>
      </c>
      <c r="Y411" s="4">
        <v>216596.32687753759</v>
      </c>
      <c r="Z411" s="4">
        <v>1669028.5751468458</v>
      </c>
      <c r="AA411" s="4">
        <v>8445.312476318295</v>
      </c>
      <c r="AB411" s="4">
        <v>342225.32845631178</v>
      </c>
      <c r="AC411" s="4">
        <v>370173.33365691314</v>
      </c>
      <c r="AD411" s="4">
        <v>6570573.1632911609</v>
      </c>
      <c r="AE411" s="4">
        <v>138673.59571819796</v>
      </c>
      <c r="AF411" s="4">
        <v>0</v>
      </c>
      <c r="AG411" s="4">
        <v>0</v>
      </c>
      <c r="AH411" s="4">
        <v>1144902.8527992482</v>
      </c>
      <c r="AI411" s="4">
        <v>2580141.0608071606</v>
      </c>
      <c r="AJ411" s="4">
        <v>491489.1284202048</v>
      </c>
      <c r="AK411" s="4">
        <v>716944.93374842312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f>SUM(F411:AP411)-E411</f>
        <v>0</v>
      </c>
      <c r="AS411" s="4">
        <f>SMAE_dotacoes_pdm[[#This Row],[Supra Subprefeitura Centro]]+SMAE_dotacoes_pdm[[#This Row],[Subprefeitura Sé]]</f>
        <v>2580141.0608071606</v>
      </c>
      <c r="AU41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11">
        <f>VLOOKUP(SMAE_dotacoes_pdm[[#This Row],[DOTACAO]],DA_dotacoes_pdm[[#All],[DOTACAO]:[TOTAL_da]],2,FALSE)</f>
        <v>2814228869.9200001</v>
      </c>
    </row>
    <row r="412" spans="1:49">
      <c r="A412" t="s">
        <v>7</v>
      </c>
      <c r="B412">
        <v>5</v>
      </c>
      <c r="C412" t="s">
        <v>9</v>
      </c>
      <c r="D412" t="s">
        <v>253</v>
      </c>
      <c r="E412" s="4">
        <v>7839130.2199999997</v>
      </c>
      <c r="F412" s="4">
        <v>0</v>
      </c>
      <c r="G412" s="4">
        <v>0</v>
      </c>
      <c r="H412" s="4">
        <v>0</v>
      </c>
      <c r="I412" s="4">
        <v>0</v>
      </c>
      <c r="J412" s="4">
        <v>480005.06278961559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2952033.0552807958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4407092.1019295882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f>SUM(F412:AP412)-E412</f>
        <v>0</v>
      </c>
      <c r="AS412" s="4">
        <f>SMAE_dotacoes_pdm[[#This Row],[Supra Subprefeitura Centro]]+SMAE_dotacoes_pdm[[#This Row],[Subprefeitura Sé]]</f>
        <v>4407092.1019295882</v>
      </c>
      <c r="AU41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12">
        <f>VLOOKUP(SMAE_dotacoes_pdm[[#This Row],[DOTACAO]],DA_dotacoes_pdm[[#All],[DOTACAO]:[TOTAL_da]],2,FALSE)</f>
        <v>490169.11000000004</v>
      </c>
    </row>
    <row r="413" spans="1:49">
      <c r="A413" t="s">
        <v>7</v>
      </c>
      <c r="B413">
        <v>7</v>
      </c>
      <c r="C413" t="s">
        <v>10</v>
      </c>
      <c r="D413" t="s">
        <v>108</v>
      </c>
      <c r="E413" s="4">
        <v>9332981.4299999997</v>
      </c>
      <c r="F413" s="4">
        <v>229032.25941669883</v>
      </c>
      <c r="G413" s="4">
        <v>513137.94797767187</v>
      </c>
      <c r="H413" s="4">
        <v>157019.5120859551</v>
      </c>
      <c r="I413" s="4">
        <v>284855.30403577338</v>
      </c>
      <c r="J413" s="4">
        <v>558489.92856869893</v>
      </c>
      <c r="K413" s="4">
        <v>186802.23010417473</v>
      </c>
      <c r="L413" s="4">
        <v>0</v>
      </c>
      <c r="M413" s="4">
        <v>0</v>
      </c>
      <c r="N413" s="4">
        <v>258671.49683671872</v>
      </c>
      <c r="O413" s="4">
        <v>1324.4779215321491</v>
      </c>
      <c r="P413" s="4">
        <v>2346.8346602800016</v>
      </c>
      <c r="Q413" s="4">
        <v>471647.81785048224</v>
      </c>
      <c r="R413" s="4">
        <v>0</v>
      </c>
      <c r="S413" s="4">
        <v>0</v>
      </c>
      <c r="T413" s="4">
        <v>379253.5521128471</v>
      </c>
      <c r="U413" s="4">
        <v>226659.45305541324</v>
      </c>
      <c r="V413" s="4">
        <v>324096.26847308502</v>
      </c>
      <c r="W413" s="4">
        <v>121108.10316895155</v>
      </c>
      <c r="X413" s="4">
        <v>468763.16923533648</v>
      </c>
      <c r="Y413" s="4">
        <v>78279.653053243877</v>
      </c>
      <c r="Z413" s="4">
        <v>603200.33899889002</v>
      </c>
      <c r="AA413" s="4">
        <v>3052.2037935860671</v>
      </c>
      <c r="AB413" s="4">
        <v>123682.98375040789</v>
      </c>
      <c r="AC413" s="4">
        <v>133783.61741383225</v>
      </c>
      <c r="AD413" s="4">
        <v>2374657.9408717006</v>
      </c>
      <c r="AE413" s="4">
        <v>50117.751842596495</v>
      </c>
      <c r="AF413" s="4">
        <v>0</v>
      </c>
      <c r="AG413" s="4">
        <v>0</v>
      </c>
      <c r="AH413" s="4">
        <v>413777.09118523705</v>
      </c>
      <c r="AI413" s="4">
        <v>932483.71281294781</v>
      </c>
      <c r="AJ413" s="4">
        <v>177628.12050791434</v>
      </c>
      <c r="AK413" s="4">
        <v>259109.66026602415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f>SUM(F413:AP413)-E413</f>
        <v>0</v>
      </c>
      <c r="AS413" s="4">
        <f>SMAE_dotacoes_pdm[[#This Row],[Supra Subprefeitura Centro]]+SMAE_dotacoes_pdm[[#This Row],[Subprefeitura Sé]]</f>
        <v>932483.71281294781</v>
      </c>
      <c r="AU41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13">
        <f>VLOOKUP(SMAE_dotacoes_pdm[[#This Row],[DOTACAO]],DA_dotacoes_pdm[[#All],[DOTACAO]:[TOTAL_da]],2,FALSE)</f>
        <v>2814228869.9200001</v>
      </c>
    </row>
    <row r="414" spans="1:49">
      <c r="A414" t="s">
        <v>7</v>
      </c>
      <c r="B414">
        <v>8</v>
      </c>
      <c r="C414" t="s">
        <v>11</v>
      </c>
      <c r="D414" t="s">
        <v>108</v>
      </c>
      <c r="E414" s="4">
        <v>62580928.560000002</v>
      </c>
      <c r="F414" s="4">
        <v>1535741.9889875231</v>
      </c>
      <c r="G414" s="4">
        <v>3440770.7231252557</v>
      </c>
      <c r="H414" s="4">
        <v>1052871.1475618156</v>
      </c>
      <c r="I414" s="4">
        <v>1910055.1699908199</v>
      </c>
      <c r="J414" s="4">
        <v>3744871.7307945243</v>
      </c>
      <c r="K414" s="4">
        <v>1252574.7645249565</v>
      </c>
      <c r="L414" s="4">
        <v>0</v>
      </c>
      <c r="M414" s="4">
        <v>0</v>
      </c>
      <c r="N414" s="4">
        <v>1734483.5179905593</v>
      </c>
      <c r="O414" s="4">
        <v>8881.0910863133176</v>
      </c>
      <c r="P414" s="4">
        <v>15736.353202742273</v>
      </c>
      <c r="Q414" s="4">
        <v>3162564.7833717936</v>
      </c>
      <c r="R414" s="4">
        <v>0</v>
      </c>
      <c r="S414" s="4">
        <v>0</v>
      </c>
      <c r="T414" s="4">
        <v>2543028.6804824728</v>
      </c>
      <c r="U414" s="4">
        <v>1519831.4863795342</v>
      </c>
      <c r="V414" s="4">
        <v>2173179.6613975172</v>
      </c>
      <c r="W414" s="4">
        <v>812072.49894348788</v>
      </c>
      <c r="X414" s="4">
        <v>3143222.1981262187</v>
      </c>
      <c r="Y414" s="4">
        <v>524892.65216791944</v>
      </c>
      <c r="Z414" s="4">
        <v>4044670.7845059237</v>
      </c>
      <c r="AA414" s="4">
        <v>20466.10174782815</v>
      </c>
      <c r="AB414" s="4">
        <v>829337.98038982251</v>
      </c>
      <c r="AC414" s="4">
        <v>897066.28762395482</v>
      </c>
      <c r="AD414" s="4">
        <v>15922918.101437667</v>
      </c>
      <c r="AE414" s="4">
        <v>336057.18292416446</v>
      </c>
      <c r="AF414" s="4">
        <v>0</v>
      </c>
      <c r="AG414" s="4">
        <v>0</v>
      </c>
      <c r="AH414" s="4">
        <v>2774521.1728368271</v>
      </c>
      <c r="AI414" s="4">
        <v>6252631.8146666074</v>
      </c>
      <c r="AJ414" s="4">
        <v>1191059.1275817915</v>
      </c>
      <c r="AK414" s="4">
        <v>1737421.5581519622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f>SUM(F414:AP414)-E414</f>
        <v>0</v>
      </c>
      <c r="AS414" s="4">
        <f>SMAE_dotacoes_pdm[[#This Row],[Supra Subprefeitura Centro]]+SMAE_dotacoes_pdm[[#This Row],[Subprefeitura Sé]]</f>
        <v>6252631.8146666074</v>
      </c>
      <c r="AU41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14">
        <f>VLOOKUP(SMAE_dotacoes_pdm[[#This Row],[DOTACAO]],DA_dotacoes_pdm[[#All],[DOTACAO]:[TOTAL_da]],2,FALSE)</f>
        <v>2814228869.9200001</v>
      </c>
    </row>
    <row r="415" spans="1:49">
      <c r="A415" t="s">
        <v>7</v>
      </c>
      <c r="B415">
        <v>9</v>
      </c>
      <c r="C415" t="s">
        <v>12</v>
      </c>
      <c r="D415" t="s">
        <v>108</v>
      </c>
      <c r="E415" s="4">
        <v>67500000</v>
      </c>
      <c r="F415" s="4">
        <v>1656456.4739123425</v>
      </c>
      <c r="G415" s="4">
        <v>3711226.8730285959</v>
      </c>
      <c r="H415" s="4">
        <v>1135630.3604904923</v>
      </c>
      <c r="I415" s="4">
        <v>2060191.9297309374</v>
      </c>
      <c r="J415" s="4">
        <v>4039231.242570594</v>
      </c>
      <c r="K415" s="4">
        <v>1351031.3533359077</v>
      </c>
      <c r="L415" s="4">
        <v>0</v>
      </c>
      <c r="M415" s="4">
        <v>0</v>
      </c>
      <c r="N415" s="4">
        <v>1870819.755448556</v>
      </c>
      <c r="O415" s="4">
        <v>9579.1747121712724</v>
      </c>
      <c r="P415" s="4">
        <v>16973.28348470743</v>
      </c>
      <c r="Q415" s="4">
        <v>3411153.0108238468</v>
      </c>
      <c r="R415" s="4">
        <v>0</v>
      </c>
      <c r="S415" s="4">
        <v>0</v>
      </c>
      <c r="T415" s="4">
        <v>2742919.2867918499</v>
      </c>
      <c r="U415" s="4">
        <v>1639295.3522934839</v>
      </c>
      <c r="V415" s="4">
        <v>2343998.8910310343</v>
      </c>
      <c r="W415" s="4">
        <v>875904.12830214214</v>
      </c>
      <c r="X415" s="4">
        <v>3390290.0333302403</v>
      </c>
      <c r="Y415" s="4">
        <v>566150.97980474203</v>
      </c>
      <c r="Z415" s="4">
        <v>4362595.5101064714</v>
      </c>
      <c r="AA415" s="4">
        <v>22074.806171242915</v>
      </c>
      <c r="AB415" s="4">
        <v>894526.73465273704</v>
      </c>
      <c r="AC415" s="4">
        <v>967578.71460092231</v>
      </c>
      <c r="AD415" s="4">
        <v>17174513.011844683</v>
      </c>
      <c r="AE415" s="4">
        <v>362472.40763825923</v>
      </c>
      <c r="AF415" s="4">
        <v>0</v>
      </c>
      <c r="AG415" s="4">
        <v>0</v>
      </c>
      <c r="AH415" s="4">
        <v>2992607.8675379409</v>
      </c>
      <c r="AI415" s="4">
        <v>6744109.7024527108</v>
      </c>
      <c r="AJ415" s="4">
        <v>1284680.3804563254</v>
      </c>
      <c r="AK415" s="4">
        <v>1873988.7354470638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f>SUM(F415:AP415)-E415</f>
        <v>0</v>
      </c>
      <c r="AS415" s="4">
        <f>SMAE_dotacoes_pdm[[#This Row],[Supra Subprefeitura Centro]]+SMAE_dotacoes_pdm[[#This Row],[Subprefeitura Sé]]</f>
        <v>6744109.7024527108</v>
      </c>
      <c r="AU41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15">
        <f>VLOOKUP(SMAE_dotacoes_pdm[[#This Row],[DOTACAO]],DA_dotacoes_pdm[[#All],[DOTACAO]:[TOTAL_da]],2,FALSE)</f>
        <v>2814228869.9200001</v>
      </c>
    </row>
    <row r="416" spans="1:49">
      <c r="A416" t="s">
        <v>14</v>
      </c>
      <c r="B416">
        <v>10</v>
      </c>
      <c r="C416" t="s">
        <v>13</v>
      </c>
      <c r="D416" t="s">
        <v>254</v>
      </c>
      <c r="E416" s="4">
        <v>3148945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f>SUM(F416:AP416)-E416</f>
        <v>-3148945</v>
      </c>
      <c r="AR416" t="s">
        <v>940</v>
      </c>
      <c r="AS416" s="4">
        <f>SMAE_dotacoes_pdm[[#This Row],[Supra Subprefeitura Centro]]+SMAE_dotacoes_pdm[[#This Row],[Subprefeitura Sé]]</f>
        <v>0</v>
      </c>
      <c r="AU41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16">
        <f>VLOOKUP(SMAE_dotacoes_pdm[[#This Row],[DOTACAO]],DA_dotacoes_pdm[[#All],[DOTACAO]:[TOTAL_da]],2,FALSE)</f>
        <v>0</v>
      </c>
    </row>
    <row r="417" spans="1:49">
      <c r="A417" t="s">
        <v>14</v>
      </c>
      <c r="B417">
        <v>10</v>
      </c>
      <c r="C417" t="s">
        <v>13</v>
      </c>
      <c r="D417" t="s">
        <v>255</v>
      </c>
      <c r="E417" s="4">
        <v>3684361.9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f>SUM(F417:AP417)-E417</f>
        <v>-3684361.9</v>
      </c>
      <c r="AR417" t="s">
        <v>940</v>
      </c>
      <c r="AS417" s="4">
        <f>SMAE_dotacoes_pdm[[#This Row],[Supra Subprefeitura Centro]]+SMAE_dotacoes_pdm[[#This Row],[Subprefeitura Sé]]</f>
        <v>0</v>
      </c>
      <c r="AU41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17">
        <f>VLOOKUP(SMAE_dotacoes_pdm[[#This Row],[DOTACAO]],DA_dotacoes_pdm[[#All],[DOTACAO]:[TOTAL_da]],2,FALSE)</f>
        <v>0</v>
      </c>
    </row>
    <row r="418" spans="1:49">
      <c r="A418" t="s">
        <v>14</v>
      </c>
      <c r="B418">
        <v>10</v>
      </c>
      <c r="C418" t="s">
        <v>13</v>
      </c>
      <c r="D418" t="s">
        <v>256</v>
      </c>
      <c r="E418" s="4">
        <v>57355526.329999998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f>SUM(F418:AP418)-E418</f>
        <v>-57355526.329999998</v>
      </c>
      <c r="AR418" t="s">
        <v>940</v>
      </c>
      <c r="AS418" s="4">
        <f>SMAE_dotacoes_pdm[[#This Row],[Supra Subprefeitura Centro]]+SMAE_dotacoes_pdm[[#This Row],[Subprefeitura Sé]]</f>
        <v>0</v>
      </c>
      <c r="AU41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18">
        <f>VLOOKUP(SMAE_dotacoes_pdm[[#This Row],[DOTACAO]],DA_dotacoes_pdm[[#All],[DOTACAO]:[TOTAL_da]],2,FALSE)</f>
        <v>0</v>
      </c>
    </row>
    <row r="419" spans="1:49">
      <c r="A419" t="s">
        <v>14</v>
      </c>
      <c r="B419">
        <v>10</v>
      </c>
      <c r="C419" t="s">
        <v>13</v>
      </c>
      <c r="D419" t="s">
        <v>257</v>
      </c>
      <c r="E419" s="4">
        <v>358048864.64999998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60048495.806476451</v>
      </c>
      <c r="O419" s="4">
        <v>0</v>
      </c>
      <c r="P419" s="4">
        <v>0</v>
      </c>
      <c r="Q419" s="4">
        <v>171399124.11701185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96167492.044163883</v>
      </c>
      <c r="AJ419" s="4">
        <v>0</v>
      </c>
      <c r="AK419" s="4">
        <v>30433752.682347823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f>SUM(F419:AP419)-E419</f>
        <v>0</v>
      </c>
      <c r="AS419" s="4">
        <f>SMAE_dotacoes_pdm[[#This Row],[Supra Subprefeitura Centro]]+SMAE_dotacoes_pdm[[#This Row],[Subprefeitura Sé]]</f>
        <v>96167492.044163883</v>
      </c>
      <c r="AU41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19">
        <f>VLOOKUP(SMAE_dotacoes_pdm[[#This Row],[DOTACAO]],DA_dotacoes_pdm[[#All],[DOTACAO]:[TOTAL_da]],2,FALSE)</f>
        <v>324706144.21000028</v>
      </c>
    </row>
    <row r="420" spans="1:49">
      <c r="A420" t="s">
        <v>14</v>
      </c>
      <c r="B420">
        <v>10</v>
      </c>
      <c r="C420" t="s">
        <v>13</v>
      </c>
      <c r="D420" t="s">
        <v>258</v>
      </c>
      <c r="E420" s="4">
        <v>2772296.34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169084.2935975726</v>
      </c>
      <c r="O420" s="4">
        <v>0</v>
      </c>
      <c r="P420" s="4">
        <v>0</v>
      </c>
      <c r="Q420" s="4">
        <v>96327.469859171702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2296535.4105160031</v>
      </c>
      <c r="AJ420" s="4">
        <v>0</v>
      </c>
      <c r="AK420" s="4">
        <v>210349.16602725207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f>SUM(F420:AP420)-E420</f>
        <v>0</v>
      </c>
      <c r="AS420" s="4">
        <f>SMAE_dotacoes_pdm[[#This Row],[Supra Subprefeitura Centro]]+SMAE_dotacoes_pdm[[#This Row],[Subprefeitura Sé]]</f>
        <v>2296535.4105160031</v>
      </c>
      <c r="AU42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20">
        <f>VLOOKUP(SMAE_dotacoes_pdm[[#This Row],[DOTACAO]],DA_dotacoes_pdm[[#All],[DOTACAO]:[TOTAL_da]],2,FALSE)</f>
        <v>2770296.14</v>
      </c>
    </row>
    <row r="421" spans="1:49">
      <c r="A421" t="s">
        <v>14</v>
      </c>
      <c r="B421">
        <v>10</v>
      </c>
      <c r="C421" t="s">
        <v>13</v>
      </c>
      <c r="D421" t="s">
        <v>259</v>
      </c>
      <c r="E421" s="4">
        <v>7556548.8200000003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3134440.567186377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1443737.976197419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2978370.2766162041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f>SUM(F421:AP421)-E421</f>
        <v>0</v>
      </c>
      <c r="AS421" s="4">
        <f>SMAE_dotacoes_pdm[[#This Row],[Supra Subprefeitura Centro]]+SMAE_dotacoes_pdm[[#This Row],[Subprefeitura Sé]]</f>
        <v>0</v>
      </c>
      <c r="AT421" s="4"/>
      <c r="AU42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21">
        <f>VLOOKUP(SMAE_dotacoes_pdm[[#This Row],[DOTACAO]],DA_dotacoes_pdm[[#All],[DOTACAO]:[TOTAL_da]],2,FALSE)</f>
        <v>269452958.90000027</v>
      </c>
    </row>
    <row r="422" spans="1:49">
      <c r="A422" t="s">
        <v>16</v>
      </c>
      <c r="B422">
        <v>12</v>
      </c>
      <c r="C422" t="s">
        <v>15</v>
      </c>
      <c r="D422" t="s">
        <v>263</v>
      </c>
      <c r="E422" s="4">
        <v>100000000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184565.84370063449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1884585.1325210838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1320842.9761870906</v>
      </c>
      <c r="AJ422" s="4">
        <v>1258362.1544532748</v>
      </c>
      <c r="AK422" s="4">
        <v>0</v>
      </c>
      <c r="AL422" s="4">
        <v>3920301.3051372776</v>
      </c>
      <c r="AM422" s="4">
        <v>13381292.147555606</v>
      </c>
      <c r="AN422" s="4">
        <v>6212277.7504462199</v>
      </c>
      <c r="AO422" s="4">
        <v>3099461.9480740665</v>
      </c>
      <c r="AP422" s="4">
        <v>68738310.741924748</v>
      </c>
      <c r="AQ422" s="4">
        <v>0</v>
      </c>
      <c r="AS422" s="4">
        <f>SMAE_dotacoes_pdm[[#This Row],[Supra Subprefeitura Centro]]+SMAE_dotacoes_pdm[[#This Row],[Subprefeitura Sé]]</f>
        <v>5241144.281324368</v>
      </c>
      <c r="AT422" s="4"/>
      <c r="AU42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0</v>
      </c>
      <c r="AW422">
        <f>VLOOKUP(SMAE_dotacoes_pdm[[#This Row],[DOTACAO]],DA_dotacoes_pdm[[#All],[DOTACAO]:[TOTAL_da]],2,FALSE)</f>
        <v>100000000</v>
      </c>
    </row>
    <row r="423" spans="1:49">
      <c r="A423" t="s">
        <v>16</v>
      </c>
      <c r="B423">
        <v>12</v>
      </c>
      <c r="C423" t="s">
        <v>15</v>
      </c>
      <c r="D423" t="s">
        <v>932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t="s">
        <v>940</v>
      </c>
      <c r="AS423" s="4">
        <f>SMAE_dotacoes_pdm[[#This Row],[Supra Subprefeitura Centro]]+SMAE_dotacoes_pdm[[#This Row],[Subprefeitura Sé]]</f>
        <v>0</v>
      </c>
      <c r="AT423" s="4"/>
      <c r="AU42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23">
        <f>VLOOKUP(SMAE_dotacoes_pdm[[#This Row],[DOTACAO]],DA_dotacoes_pdm[[#All],[DOTACAO]:[TOTAL_da]],2,FALSE)</f>
        <v>0</v>
      </c>
    </row>
    <row r="424" spans="1:49">
      <c r="A424" t="s">
        <v>16</v>
      </c>
      <c r="B424">
        <v>12</v>
      </c>
      <c r="C424" t="s">
        <v>15</v>
      </c>
      <c r="D424" t="s">
        <v>264</v>
      </c>
      <c r="E424" s="4">
        <v>15655791.270000001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15655791.270000001</v>
      </c>
      <c r="AQ424" s="4">
        <v>0</v>
      </c>
      <c r="AS424" s="4">
        <f>SMAE_dotacoes_pdm[[#This Row],[Supra Subprefeitura Centro]]+SMAE_dotacoes_pdm[[#This Row],[Subprefeitura Sé]]</f>
        <v>0</v>
      </c>
      <c r="AT424" s="4"/>
      <c r="AU42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24">
        <f>VLOOKUP(SMAE_dotacoes_pdm[[#This Row],[DOTACAO]],DA_dotacoes_pdm[[#All],[DOTACAO]:[TOTAL_da]],2,FALSE)</f>
        <v>22165585.559999999</v>
      </c>
    </row>
    <row r="425" spans="1:49">
      <c r="A425" t="s">
        <v>16</v>
      </c>
      <c r="B425">
        <v>12</v>
      </c>
      <c r="C425" t="s">
        <v>15</v>
      </c>
      <c r="D425" t="s">
        <v>266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t="s">
        <v>940</v>
      </c>
      <c r="AS425" s="4">
        <f>SMAE_dotacoes_pdm[[#This Row],[Supra Subprefeitura Centro]]+SMAE_dotacoes_pdm[[#This Row],[Subprefeitura Sé]]</f>
        <v>0</v>
      </c>
      <c r="AT425" s="4"/>
      <c r="AU42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25">
        <f>VLOOKUP(SMAE_dotacoes_pdm[[#This Row],[DOTACAO]],DA_dotacoes_pdm[[#All],[DOTACAO]:[TOTAL_da]],2,FALSE)</f>
        <v>0</v>
      </c>
    </row>
    <row r="426" spans="1:49">
      <c r="A426" t="s">
        <v>16</v>
      </c>
      <c r="B426">
        <v>12</v>
      </c>
      <c r="C426" t="s">
        <v>15</v>
      </c>
      <c r="D426" t="s">
        <v>265</v>
      </c>
      <c r="E426" s="4">
        <v>14057627.41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14057627.41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S426" s="4">
        <f>SMAE_dotacoes_pdm[[#This Row],[Supra Subprefeitura Centro]]+SMAE_dotacoes_pdm[[#This Row],[Subprefeitura Sé]]</f>
        <v>14057627.41</v>
      </c>
      <c r="AT426" s="4"/>
      <c r="AU42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26">
        <f>VLOOKUP(SMAE_dotacoes_pdm[[#This Row],[DOTACAO]],DA_dotacoes_pdm[[#All],[DOTACAO]:[TOTAL_da]],2,FALSE)</f>
        <v>20632251.900000006</v>
      </c>
    </row>
    <row r="427" spans="1:49">
      <c r="A427" t="s">
        <v>16</v>
      </c>
      <c r="B427">
        <v>12</v>
      </c>
      <c r="C427" t="s">
        <v>15</v>
      </c>
      <c r="D427" t="s">
        <v>267</v>
      </c>
      <c r="E427" s="4">
        <v>37478217.18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37478217.18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S427" s="4">
        <f>SMAE_dotacoes_pdm[[#This Row],[Supra Subprefeitura Centro]]+SMAE_dotacoes_pdm[[#This Row],[Subprefeitura Sé]]</f>
        <v>37478217.18</v>
      </c>
      <c r="AT427" s="4"/>
      <c r="AU42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27">
        <f>VLOOKUP(SMAE_dotacoes_pdm[[#This Row],[DOTACAO]],DA_dotacoes_pdm[[#All],[DOTACAO]:[TOTAL_da]],2,FALSE)</f>
        <v>124598481</v>
      </c>
    </row>
    <row r="428" spans="1:49">
      <c r="A428" t="s">
        <v>16</v>
      </c>
      <c r="B428">
        <v>12</v>
      </c>
      <c r="C428" t="s">
        <v>15</v>
      </c>
      <c r="D428" t="s">
        <v>269</v>
      </c>
      <c r="E428" s="4">
        <v>811474.1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811474.1</v>
      </c>
      <c r="AN428" s="4">
        <v>0</v>
      </c>
      <c r="AO428" s="4">
        <v>0</v>
      </c>
      <c r="AP428" s="4">
        <v>0</v>
      </c>
      <c r="AQ428" s="4">
        <v>0</v>
      </c>
      <c r="AS428" s="4">
        <f>SMAE_dotacoes_pdm[[#This Row],[Supra Subprefeitura Centro]]+SMAE_dotacoes_pdm[[#This Row],[Subprefeitura Sé]]</f>
        <v>0</v>
      </c>
      <c r="AT428" s="4"/>
      <c r="AU42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28">
        <f>VLOOKUP(SMAE_dotacoes_pdm[[#This Row],[DOTACAO]],DA_dotacoes_pdm[[#All],[DOTACAO]:[TOTAL_da]],2,FALSE)</f>
        <v>1423566.3899999997</v>
      </c>
    </row>
    <row r="429" spans="1:49">
      <c r="A429" t="s">
        <v>16</v>
      </c>
      <c r="B429">
        <v>12</v>
      </c>
      <c r="C429" t="s">
        <v>15</v>
      </c>
      <c r="D429" t="s">
        <v>268</v>
      </c>
      <c r="E429" s="4">
        <v>642653.66</v>
      </c>
      <c r="F429" s="4">
        <v>0</v>
      </c>
      <c r="G429" s="4">
        <v>0</v>
      </c>
      <c r="H429" s="4">
        <v>642653.66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S429" s="4">
        <f>SMAE_dotacoes_pdm[[#This Row],[Supra Subprefeitura Centro]]+SMAE_dotacoes_pdm[[#This Row],[Subprefeitura Sé]]</f>
        <v>0</v>
      </c>
      <c r="AT429" s="4"/>
      <c r="AU42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29">
        <f>VLOOKUP(SMAE_dotacoes_pdm[[#This Row],[DOTACAO]],DA_dotacoes_pdm[[#All],[DOTACAO]:[TOTAL_da]],2,FALSE)</f>
        <v>770356.34</v>
      </c>
    </row>
    <row r="430" spans="1:49">
      <c r="A430" t="s">
        <v>16</v>
      </c>
      <c r="B430">
        <v>12</v>
      </c>
      <c r="C430" t="s">
        <v>15</v>
      </c>
      <c r="D430" t="s">
        <v>270</v>
      </c>
      <c r="E430" s="4">
        <v>5318.44</v>
      </c>
      <c r="F430" s="4">
        <v>0</v>
      </c>
      <c r="G430" s="4">
        <v>0</v>
      </c>
      <c r="H430" s="4">
        <v>0</v>
      </c>
      <c r="I430" s="4">
        <v>2649.5746684637429</v>
      </c>
      <c r="J430" s="4">
        <v>0</v>
      </c>
      <c r="K430" s="4">
        <v>1155.3453641773624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1055.5908672392434</v>
      </c>
      <c r="X430" s="4">
        <v>0</v>
      </c>
      <c r="Y430" s="4">
        <v>457.92910011965108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S430" s="4">
        <f>SMAE_dotacoes_pdm[[#This Row],[Supra Subprefeitura Centro]]+SMAE_dotacoes_pdm[[#This Row],[Subprefeitura Sé]]</f>
        <v>0</v>
      </c>
      <c r="AT430" s="4"/>
      <c r="AU43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30">
        <f>VLOOKUP(SMAE_dotacoes_pdm[[#This Row],[DOTACAO]],DA_dotacoes_pdm[[#All],[DOTACAO]:[TOTAL_da]],2,FALSE)</f>
        <v>13753.48</v>
      </c>
    </row>
    <row r="431" spans="1:49">
      <c r="A431" t="s">
        <v>16</v>
      </c>
      <c r="B431">
        <v>12</v>
      </c>
      <c r="C431" t="s">
        <v>15</v>
      </c>
      <c r="D431" t="s">
        <v>271</v>
      </c>
      <c r="E431" s="4">
        <v>739587.91</v>
      </c>
      <c r="F431" s="4">
        <v>0</v>
      </c>
      <c r="G431" s="4">
        <v>0</v>
      </c>
      <c r="H431" s="4">
        <v>0</v>
      </c>
      <c r="I431" s="4">
        <v>513845.07548816083</v>
      </c>
      <c r="J431" s="4">
        <v>0</v>
      </c>
      <c r="K431" s="4">
        <v>151471.93937958777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74270.895132251317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S431" s="4">
        <f>SMAE_dotacoes_pdm[[#This Row],[Supra Subprefeitura Centro]]+SMAE_dotacoes_pdm[[#This Row],[Subprefeitura Sé]]</f>
        <v>0</v>
      </c>
      <c r="AT431" s="4"/>
      <c r="AU43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31">
        <f>VLOOKUP(SMAE_dotacoes_pdm[[#This Row],[DOTACAO]],DA_dotacoes_pdm[[#All],[DOTACAO]:[TOTAL_da]],2,FALSE)</f>
        <v>739587.91</v>
      </c>
    </row>
    <row r="432" spans="1:49">
      <c r="A432" t="s">
        <v>16</v>
      </c>
      <c r="B432">
        <v>12</v>
      </c>
      <c r="C432" t="s">
        <v>15</v>
      </c>
      <c r="D432" t="s">
        <v>272</v>
      </c>
      <c r="E432" s="4">
        <v>229102057.91999999</v>
      </c>
      <c r="F432" s="4">
        <v>0</v>
      </c>
      <c r="G432" s="4">
        <v>0</v>
      </c>
      <c r="H432" s="4">
        <v>0</v>
      </c>
      <c r="I432" s="4">
        <v>0</v>
      </c>
      <c r="J432" s="4">
        <v>222539447.36055106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6562610.5594489193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S432" s="4">
        <f>SMAE_dotacoes_pdm[[#This Row],[Supra Subprefeitura Centro]]+SMAE_dotacoes_pdm[[#This Row],[Subprefeitura Sé]]</f>
        <v>0</v>
      </c>
      <c r="AT432" s="4"/>
      <c r="AU43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32">
        <f>VLOOKUP(SMAE_dotacoes_pdm[[#This Row],[DOTACAO]],DA_dotacoes_pdm[[#All],[DOTACAO]:[TOTAL_da]],2,FALSE)</f>
        <v>466628178.56999999</v>
      </c>
    </row>
    <row r="433" spans="1:49">
      <c r="A433" t="s">
        <v>16</v>
      </c>
      <c r="B433">
        <v>12</v>
      </c>
      <c r="C433" t="s">
        <v>15</v>
      </c>
      <c r="D433" t="s">
        <v>273</v>
      </c>
      <c r="E433" s="4">
        <v>14306013.160000002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14306013.160000002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S433" s="4">
        <f>SMAE_dotacoes_pdm[[#This Row],[Supra Subprefeitura Centro]]+SMAE_dotacoes_pdm[[#This Row],[Subprefeitura Sé]]</f>
        <v>0</v>
      </c>
      <c r="AT433" s="4"/>
      <c r="AU43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33">
        <f>VLOOKUP(SMAE_dotacoes_pdm[[#This Row],[DOTACAO]],DA_dotacoes_pdm[[#All],[DOTACAO]:[TOTAL_da]],2,FALSE)</f>
        <v>20044619.140000004</v>
      </c>
    </row>
    <row r="434" spans="1:49">
      <c r="A434" t="s">
        <v>16</v>
      </c>
      <c r="B434">
        <v>12</v>
      </c>
      <c r="C434" t="s">
        <v>15</v>
      </c>
      <c r="D434" t="s">
        <v>274</v>
      </c>
      <c r="E434" s="4">
        <v>471774.2</v>
      </c>
      <c r="F434" s="4">
        <v>0</v>
      </c>
      <c r="G434" s="4">
        <v>20891.574537215045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85008.164754074896</v>
      </c>
      <c r="AM434" s="4">
        <v>129534.16994794441</v>
      </c>
      <c r="AN434" s="4">
        <v>149523.47476201315</v>
      </c>
      <c r="AO434" s="4">
        <v>7489.2381418499808</v>
      </c>
      <c r="AP434" s="4">
        <v>79327.577856902542</v>
      </c>
      <c r="AQ434" s="4">
        <v>0</v>
      </c>
      <c r="AS434" s="4">
        <f>SMAE_dotacoes_pdm[[#This Row],[Supra Subprefeitura Centro]]+SMAE_dotacoes_pdm[[#This Row],[Subprefeitura Sé]]</f>
        <v>85008.164754074896</v>
      </c>
      <c r="AT434" s="4"/>
      <c r="AU43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0</v>
      </c>
      <c r="AW434">
        <f>VLOOKUP(SMAE_dotacoes_pdm[[#This Row],[DOTACAO]],DA_dotacoes_pdm[[#All],[DOTACAO]:[TOTAL_da]],2,FALSE)</f>
        <v>16469732.800000001</v>
      </c>
    </row>
    <row r="435" spans="1:49">
      <c r="A435" t="s">
        <v>16</v>
      </c>
      <c r="B435">
        <v>12</v>
      </c>
      <c r="C435" t="s">
        <v>15</v>
      </c>
      <c r="D435" t="s">
        <v>275</v>
      </c>
      <c r="E435" s="4">
        <v>207063.52</v>
      </c>
      <c r="F435" s="4">
        <v>0</v>
      </c>
      <c r="G435" s="4">
        <v>53039.341558731328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792.04375713487241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4106.1228341208607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11153.281664959117</v>
      </c>
      <c r="AM435" s="4">
        <v>14360.120025509021</v>
      </c>
      <c r="AN435" s="4">
        <v>27198.337204633372</v>
      </c>
      <c r="AO435" s="4">
        <v>3828.7183686154563</v>
      </c>
      <c r="AP435" s="4">
        <v>92585.554586295955</v>
      </c>
      <c r="AQ435" s="4">
        <v>0</v>
      </c>
      <c r="AS435" s="4">
        <f>SMAE_dotacoes_pdm[[#This Row],[Supra Subprefeitura Centro]]+SMAE_dotacoes_pdm[[#This Row],[Subprefeitura Sé]]</f>
        <v>11153.281664959117</v>
      </c>
      <c r="AT435" s="4"/>
      <c r="AU43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0</v>
      </c>
      <c r="AW435">
        <f>VLOOKUP(SMAE_dotacoes_pdm[[#This Row],[DOTACAO]],DA_dotacoes_pdm[[#All],[DOTACAO]:[TOTAL_da]],2,FALSE)</f>
        <v>376253.93999999994</v>
      </c>
    </row>
    <row r="436" spans="1:49">
      <c r="A436" t="s">
        <v>16</v>
      </c>
      <c r="B436">
        <v>12</v>
      </c>
      <c r="C436" t="s">
        <v>15</v>
      </c>
      <c r="D436" t="s">
        <v>276</v>
      </c>
      <c r="E436" s="4">
        <v>944889.25</v>
      </c>
      <c r="F436" s="4">
        <v>0</v>
      </c>
      <c r="G436" s="4">
        <v>0</v>
      </c>
      <c r="H436" s="4">
        <v>0</v>
      </c>
      <c r="I436" s="4">
        <v>407255.38238124974</v>
      </c>
      <c r="J436" s="4">
        <v>0</v>
      </c>
      <c r="K436" s="4">
        <v>232723.79470961459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166059.57932846207</v>
      </c>
      <c r="X436" s="4">
        <v>0</v>
      </c>
      <c r="Y436" s="4">
        <v>108202.20917092783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30648.284409745869</v>
      </c>
      <c r="AQ436" s="4">
        <v>0</v>
      </c>
      <c r="AS436" s="4">
        <f>SMAE_dotacoes_pdm[[#This Row],[Supra Subprefeitura Centro]]+SMAE_dotacoes_pdm[[#This Row],[Subprefeitura Sé]]</f>
        <v>0</v>
      </c>
      <c r="AT436" s="4"/>
      <c r="AU43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36">
        <f>VLOOKUP(SMAE_dotacoes_pdm[[#This Row],[DOTACAO]],DA_dotacoes_pdm[[#All],[DOTACAO]:[TOTAL_da]],2,FALSE)</f>
        <v>13662846.879999999</v>
      </c>
    </row>
    <row r="437" spans="1:49">
      <c r="A437" t="s">
        <v>16</v>
      </c>
      <c r="B437">
        <v>12</v>
      </c>
      <c r="C437" t="s">
        <v>15</v>
      </c>
      <c r="D437" t="s">
        <v>277</v>
      </c>
      <c r="E437" s="4">
        <v>3317725.8899999992</v>
      </c>
      <c r="F437" s="4">
        <v>0</v>
      </c>
      <c r="G437" s="4">
        <v>0</v>
      </c>
      <c r="H437" s="4">
        <v>50791.842265446663</v>
      </c>
      <c r="I437" s="4">
        <v>0</v>
      </c>
      <c r="J437" s="4">
        <v>0</v>
      </c>
      <c r="K437" s="4">
        <v>0</v>
      </c>
      <c r="L437" s="4">
        <v>3179.5324256640247</v>
      </c>
      <c r="M437" s="4">
        <v>999322.1262277849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275798.20070898294</v>
      </c>
      <c r="T437" s="4">
        <v>0</v>
      </c>
      <c r="U437" s="4">
        <v>17756.631147099444</v>
      </c>
      <c r="V437" s="4">
        <v>0</v>
      </c>
      <c r="W437" s="4">
        <v>0</v>
      </c>
      <c r="X437" s="4">
        <v>155181.71714160839</v>
      </c>
      <c r="Y437" s="4">
        <v>0</v>
      </c>
      <c r="Z437" s="4">
        <v>297187.88257364731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1045601.163397477</v>
      </c>
      <c r="AG437" s="4">
        <v>0</v>
      </c>
      <c r="AH437" s="4">
        <v>187970.24012165138</v>
      </c>
      <c r="AI437" s="4">
        <v>284936.55399063695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S437" s="4">
        <f>SMAE_dotacoes_pdm[[#This Row],[Supra Subprefeitura Centro]]+SMAE_dotacoes_pdm[[#This Row],[Subprefeitura Sé]]</f>
        <v>284936.55399063695</v>
      </c>
      <c r="AT437" s="4"/>
      <c r="AU43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37">
        <f>VLOOKUP(SMAE_dotacoes_pdm[[#This Row],[DOTACAO]],DA_dotacoes_pdm[[#All],[DOTACAO]:[TOTAL_da]],2,FALSE)</f>
        <v>28702550.230000004</v>
      </c>
    </row>
    <row r="438" spans="1:49">
      <c r="A438" t="s">
        <v>16</v>
      </c>
      <c r="B438">
        <v>12</v>
      </c>
      <c r="C438" t="s">
        <v>15</v>
      </c>
      <c r="D438" t="s">
        <v>278</v>
      </c>
      <c r="E438" s="4">
        <v>2945782.43</v>
      </c>
      <c r="F438" s="4">
        <v>0</v>
      </c>
      <c r="G438" s="4">
        <v>0</v>
      </c>
      <c r="H438" s="4">
        <v>24909.998720228406</v>
      </c>
      <c r="I438" s="4">
        <v>0</v>
      </c>
      <c r="J438" s="4">
        <v>0</v>
      </c>
      <c r="K438" s="4">
        <v>0</v>
      </c>
      <c r="L438" s="4">
        <v>21258.105538538137</v>
      </c>
      <c r="M438" s="4">
        <v>474332.87256511446</v>
      </c>
      <c r="N438" s="4">
        <v>0</v>
      </c>
      <c r="O438" s="4">
        <v>0</v>
      </c>
      <c r="P438" s="4">
        <v>9153.9313486297888</v>
      </c>
      <c r="Q438" s="4">
        <v>70871.880046682621</v>
      </c>
      <c r="R438" s="4">
        <v>0</v>
      </c>
      <c r="S438" s="4">
        <v>446785.33334377472</v>
      </c>
      <c r="T438" s="4">
        <v>0</v>
      </c>
      <c r="U438" s="4">
        <v>5712.7365857377217</v>
      </c>
      <c r="V438" s="4">
        <v>0</v>
      </c>
      <c r="W438" s="4">
        <v>0</v>
      </c>
      <c r="X438" s="4">
        <v>76584.022089202452</v>
      </c>
      <c r="Y438" s="4">
        <v>0</v>
      </c>
      <c r="Z438" s="4">
        <v>252925.70614316859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573165.28092348529</v>
      </c>
      <c r="AG438" s="4">
        <v>238011.52040544618</v>
      </c>
      <c r="AH438" s="4">
        <v>43465.377248678225</v>
      </c>
      <c r="AI438" s="4">
        <v>575917.79850089399</v>
      </c>
      <c r="AJ438" s="4">
        <v>132687.86654041967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S438" s="4">
        <f>SMAE_dotacoes_pdm[[#This Row],[Supra Subprefeitura Centro]]+SMAE_dotacoes_pdm[[#This Row],[Subprefeitura Sé]]</f>
        <v>575917.79850089399</v>
      </c>
      <c r="AT438" s="4"/>
      <c r="AU43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38">
        <f>VLOOKUP(SMAE_dotacoes_pdm[[#This Row],[DOTACAO]],DA_dotacoes_pdm[[#All],[DOTACAO]:[TOTAL_da]],2,FALSE)</f>
        <v>392805526.98999995</v>
      </c>
    </row>
    <row r="439" spans="1:49">
      <c r="A439" t="s">
        <v>16</v>
      </c>
      <c r="B439">
        <v>12</v>
      </c>
      <c r="C439" t="s">
        <v>15</v>
      </c>
      <c r="D439" t="s">
        <v>279</v>
      </c>
      <c r="E439" s="4">
        <v>116208128.13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116208128.13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S439" s="4">
        <f>SMAE_dotacoes_pdm[[#This Row],[Supra Subprefeitura Centro]]+SMAE_dotacoes_pdm[[#This Row],[Subprefeitura Sé]]</f>
        <v>116208128.13</v>
      </c>
      <c r="AT439" s="4"/>
      <c r="AU43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39">
        <f>VLOOKUP(SMAE_dotacoes_pdm[[#This Row],[DOTACAO]],DA_dotacoes_pdm[[#All],[DOTACAO]:[TOTAL_da]],2,FALSE)</f>
        <v>254869694.30999997</v>
      </c>
    </row>
    <row r="440" spans="1:49">
      <c r="A440" t="s">
        <v>16</v>
      </c>
      <c r="B440">
        <v>12</v>
      </c>
      <c r="C440" t="s">
        <v>15</v>
      </c>
      <c r="D440" t="s">
        <v>280</v>
      </c>
      <c r="E440" s="4">
        <v>239000000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239000000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S440" s="4">
        <f>SMAE_dotacoes_pdm[[#This Row],[Supra Subprefeitura Centro]]+SMAE_dotacoes_pdm[[#This Row],[Subprefeitura Sé]]</f>
        <v>239000000</v>
      </c>
      <c r="AT440" s="4"/>
      <c r="AU44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40">
        <f>VLOOKUP(SMAE_dotacoes_pdm[[#This Row],[DOTACAO]],DA_dotacoes_pdm[[#All],[DOTACAO]:[TOTAL_da]],2,FALSE)</f>
        <v>143163864.27000001</v>
      </c>
    </row>
    <row r="441" spans="1:49">
      <c r="A441" t="s">
        <v>16</v>
      </c>
      <c r="B441">
        <v>12</v>
      </c>
      <c r="C441" t="s">
        <v>15</v>
      </c>
      <c r="D441" t="s">
        <v>281</v>
      </c>
      <c r="E441" s="4">
        <v>196321870.81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45760662.789289445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85896090.134124935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64665117.886585616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S441" s="4">
        <f>SMAE_dotacoes_pdm[[#This Row],[Supra Subprefeitura Centro]]+SMAE_dotacoes_pdm[[#This Row],[Subprefeitura Sé]]</f>
        <v>0</v>
      </c>
      <c r="AT441" s="4"/>
      <c r="AU44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41">
        <f>VLOOKUP(SMAE_dotacoes_pdm[[#This Row],[DOTACAO]],DA_dotacoes_pdm[[#All],[DOTACAO]:[TOTAL_da]],2,FALSE)</f>
        <v>196321870.81</v>
      </c>
    </row>
    <row r="442" spans="1:49">
      <c r="A442" t="s">
        <v>16</v>
      </c>
      <c r="B442">
        <v>12</v>
      </c>
      <c r="C442" t="s">
        <v>15</v>
      </c>
      <c r="D442" t="s">
        <v>282</v>
      </c>
      <c r="E442" s="4">
        <v>3111879.01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975315.80073006882</v>
      </c>
      <c r="T442" s="4">
        <v>0</v>
      </c>
      <c r="U442" s="4">
        <v>0</v>
      </c>
      <c r="V442" s="4">
        <v>0</v>
      </c>
      <c r="W442" s="4">
        <v>0</v>
      </c>
      <c r="X442" s="4">
        <v>1194488.7737569129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168014.27620343945</v>
      </c>
      <c r="AF442" s="4">
        <v>0</v>
      </c>
      <c r="AG442" s="4">
        <v>774060.15930957848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S442" s="4">
        <f>SMAE_dotacoes_pdm[[#This Row],[Supra Subprefeitura Centro]]+SMAE_dotacoes_pdm[[#This Row],[Subprefeitura Sé]]</f>
        <v>0</v>
      </c>
      <c r="AT442" s="4"/>
      <c r="AU44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42">
        <f>VLOOKUP(SMAE_dotacoes_pdm[[#This Row],[DOTACAO]],DA_dotacoes_pdm[[#All],[DOTACAO]:[TOTAL_da]],2,FALSE)</f>
        <v>3111879.01</v>
      </c>
    </row>
    <row r="443" spans="1:49">
      <c r="A443" t="s">
        <v>16</v>
      </c>
      <c r="B443">
        <v>12</v>
      </c>
      <c r="C443" t="s">
        <v>15</v>
      </c>
      <c r="D443" t="s">
        <v>283</v>
      </c>
      <c r="E443" s="4">
        <v>382162.83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382162.83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S443" s="4">
        <f>SMAE_dotacoes_pdm[[#This Row],[Supra Subprefeitura Centro]]+SMAE_dotacoes_pdm[[#This Row],[Subprefeitura Sé]]</f>
        <v>382162.83</v>
      </c>
      <c r="AT443" s="4"/>
      <c r="AU44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43">
        <f>VLOOKUP(SMAE_dotacoes_pdm[[#This Row],[DOTACAO]],DA_dotacoes_pdm[[#All],[DOTACAO]:[TOTAL_da]],2,FALSE)</f>
        <v>382162.83</v>
      </c>
    </row>
    <row r="444" spans="1:49">
      <c r="A444" t="s">
        <v>16</v>
      </c>
      <c r="B444">
        <v>12</v>
      </c>
      <c r="C444" t="s">
        <v>15</v>
      </c>
      <c r="D444" t="s">
        <v>284</v>
      </c>
      <c r="E444" s="4">
        <v>39599000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2886565.2212818866</v>
      </c>
      <c r="AO444" s="4">
        <v>4713320.6779192323</v>
      </c>
      <c r="AP444" s="4">
        <v>31999114.100798879</v>
      </c>
      <c r="AQ444" s="4">
        <v>0</v>
      </c>
      <c r="AS444" s="4">
        <f>SMAE_dotacoes_pdm[[#This Row],[Supra Subprefeitura Centro]]+SMAE_dotacoes_pdm[[#This Row],[Subprefeitura Sé]]</f>
        <v>0</v>
      </c>
      <c r="AT444" s="4"/>
      <c r="AU44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44">
        <f>VLOOKUP(SMAE_dotacoes_pdm[[#This Row],[DOTACAO]],DA_dotacoes_pdm[[#All],[DOTACAO]:[TOTAL_da]],2,FALSE)</f>
        <v>39599000</v>
      </c>
    </row>
    <row r="445" spans="1:49">
      <c r="A445" t="s">
        <v>16</v>
      </c>
      <c r="B445">
        <v>12</v>
      </c>
      <c r="C445" t="s">
        <v>15</v>
      </c>
      <c r="D445" t="s">
        <v>285</v>
      </c>
      <c r="E445" s="4">
        <v>35713753.68</v>
      </c>
      <c r="F445" s="4">
        <v>0</v>
      </c>
      <c r="G445" s="4">
        <v>5419126.0855781008</v>
      </c>
      <c r="H445" s="4">
        <v>769195.28092879953</v>
      </c>
      <c r="I445" s="4">
        <v>0</v>
      </c>
      <c r="J445" s="4">
        <v>817105.93428593862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5616208.5925924098</v>
      </c>
      <c r="R445" s="4">
        <v>0</v>
      </c>
      <c r="S445" s="4">
        <v>0</v>
      </c>
      <c r="T445" s="4">
        <v>0</v>
      </c>
      <c r="U445" s="4">
        <v>0</v>
      </c>
      <c r="V445" s="4">
        <v>21095468.796064872</v>
      </c>
      <c r="W445" s="4">
        <v>0</v>
      </c>
      <c r="X445" s="4">
        <v>0</v>
      </c>
      <c r="Y445" s="4">
        <v>0</v>
      </c>
      <c r="Z445" s="4">
        <v>0</v>
      </c>
      <c r="AA445" s="4">
        <v>1924582.4094176674</v>
      </c>
      <c r="AB445" s="4">
        <v>2699.9013337843439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69366.67979841982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S445" s="4">
        <f>SMAE_dotacoes_pdm[[#This Row],[Supra Subprefeitura Centro]]+SMAE_dotacoes_pdm[[#This Row],[Subprefeitura Sé]]</f>
        <v>69366.67979841982</v>
      </c>
      <c r="AT445" s="4"/>
      <c r="AU44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45">
        <f>VLOOKUP(SMAE_dotacoes_pdm[[#This Row],[DOTACAO]],DA_dotacoes_pdm[[#All],[DOTACAO]:[TOTAL_da]],2,FALSE)</f>
        <v>328783391</v>
      </c>
    </row>
    <row r="446" spans="1:49">
      <c r="A446" t="s">
        <v>16</v>
      </c>
      <c r="B446">
        <v>12</v>
      </c>
      <c r="C446" t="s">
        <v>15</v>
      </c>
      <c r="D446" t="s">
        <v>286</v>
      </c>
      <c r="E446" s="4">
        <v>13773977.689999999</v>
      </c>
      <c r="F446" s="4">
        <v>0</v>
      </c>
      <c r="G446" s="4">
        <v>0</v>
      </c>
      <c r="H446" s="4">
        <v>0</v>
      </c>
      <c r="I446" s="4">
        <v>6580673.387483852</v>
      </c>
      <c r="J446" s="4">
        <v>0</v>
      </c>
      <c r="K446" s="4">
        <v>3522923.3527687867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2868981.7104768502</v>
      </c>
      <c r="X446" s="4">
        <v>0</v>
      </c>
      <c r="Y446" s="4">
        <v>801399.23927051027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S446" s="4">
        <f>SMAE_dotacoes_pdm[[#This Row],[Supra Subprefeitura Centro]]+SMAE_dotacoes_pdm[[#This Row],[Subprefeitura Sé]]</f>
        <v>0</v>
      </c>
      <c r="AT446" s="4"/>
      <c r="AU44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46">
        <f>VLOOKUP(SMAE_dotacoes_pdm[[#This Row],[DOTACAO]],DA_dotacoes_pdm[[#All],[DOTACAO]:[TOTAL_da]],2,FALSE)</f>
        <v>12031504.630000003</v>
      </c>
    </row>
    <row r="447" spans="1:49">
      <c r="A447" t="s">
        <v>16</v>
      </c>
      <c r="B447">
        <v>12</v>
      </c>
      <c r="C447" t="s">
        <v>15</v>
      </c>
      <c r="D447" t="s">
        <v>287</v>
      </c>
      <c r="E447" s="4">
        <v>80979174.969999999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149459.89750519354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1526121.4919228547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1069607.7447654996</v>
      </c>
      <c r="AJ447" s="4">
        <v>1019011.2908109791</v>
      </c>
      <c r="AK447" s="4">
        <v>0</v>
      </c>
      <c r="AL447" s="4">
        <v>3174627.6532383095</v>
      </c>
      <c r="AM447" s="4">
        <v>10836059.981415926</v>
      </c>
      <c r="AN447" s="4">
        <v>5030651.2691562241</v>
      </c>
      <c r="AO447" s="4">
        <v>2509918.7140594688</v>
      </c>
      <c r="AP447" s="4">
        <v>55663716.927125543</v>
      </c>
      <c r="AQ447" s="4">
        <v>0</v>
      </c>
      <c r="AS447" s="4">
        <f>SMAE_dotacoes_pdm[[#This Row],[Supra Subprefeitura Centro]]+SMAE_dotacoes_pdm[[#This Row],[Subprefeitura Sé]]</f>
        <v>4244235.3980038092</v>
      </c>
      <c r="AT447" s="4"/>
      <c r="AU44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0</v>
      </c>
      <c r="AW447">
        <f>VLOOKUP(SMAE_dotacoes_pdm[[#This Row],[DOTACAO]],DA_dotacoes_pdm[[#All],[DOTACAO]:[TOTAL_da]],2,FALSE)</f>
        <v>214518135.60999998</v>
      </c>
    </row>
    <row r="448" spans="1:49">
      <c r="A448" t="s">
        <v>16</v>
      </c>
      <c r="B448">
        <v>12</v>
      </c>
      <c r="C448" t="s">
        <v>15</v>
      </c>
      <c r="D448" t="s">
        <v>288</v>
      </c>
      <c r="E448" s="4">
        <v>108935719.78</v>
      </c>
      <c r="F448" s="4">
        <v>0</v>
      </c>
      <c r="G448" s="4">
        <v>19102889.059263136</v>
      </c>
      <c r="H448" s="4">
        <v>58876334.975619055</v>
      </c>
      <c r="I448" s="4">
        <v>0</v>
      </c>
      <c r="J448" s="4">
        <v>8276118.5656850226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22680377.17943278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S448" s="4">
        <f>SMAE_dotacoes_pdm[[#This Row],[Supra Subprefeitura Centro]]+SMAE_dotacoes_pdm[[#This Row],[Subprefeitura Sé]]</f>
        <v>0</v>
      </c>
      <c r="AU44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48">
        <f>VLOOKUP(SMAE_dotacoes_pdm[[#This Row],[DOTACAO]],DA_dotacoes_pdm[[#All],[DOTACAO]:[TOTAL_da]],2,FALSE)</f>
        <v>137087249.08000001</v>
      </c>
    </row>
    <row r="449" spans="1:49">
      <c r="A449" t="s">
        <v>16</v>
      </c>
      <c r="B449">
        <v>13</v>
      </c>
      <c r="C449" t="s">
        <v>17</v>
      </c>
      <c r="D449" t="s">
        <v>264</v>
      </c>
      <c r="E449" s="4">
        <v>4322522.459999999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7977.9000474484192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81461.615631044595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57093.734307019433</v>
      </c>
      <c r="AJ449" s="4">
        <v>54392.986754382684</v>
      </c>
      <c r="AK449" s="4">
        <v>0</v>
      </c>
      <c r="AL449" s="4">
        <v>169455.90441423192</v>
      </c>
      <c r="AM449" s="4">
        <v>578409.35851630731</v>
      </c>
      <c r="AN449" s="4">
        <v>268527.10104062053</v>
      </c>
      <c r="AO449" s="4">
        <v>133974.93884465503</v>
      </c>
      <c r="AP449" s="4">
        <v>2971228.9204442892</v>
      </c>
      <c r="AQ449" s="4">
        <v>0</v>
      </c>
      <c r="AS449" s="4">
        <f>SMAE_dotacoes_pdm[[#This Row],[Supra Subprefeitura Centro]]+SMAE_dotacoes_pdm[[#This Row],[Subprefeitura Sé]]</f>
        <v>226549.63872125134</v>
      </c>
      <c r="AU44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0</v>
      </c>
      <c r="AW449">
        <f>VLOOKUP(SMAE_dotacoes_pdm[[#This Row],[DOTACAO]],DA_dotacoes_pdm[[#All],[DOTACAO]:[TOTAL_da]],2,FALSE)</f>
        <v>22165585.559999999</v>
      </c>
    </row>
    <row r="450" spans="1:49">
      <c r="A450" t="s">
        <v>16</v>
      </c>
      <c r="B450">
        <v>13</v>
      </c>
      <c r="C450" t="s">
        <v>17</v>
      </c>
      <c r="D450" t="s">
        <v>289</v>
      </c>
      <c r="E450" s="4">
        <v>12246628.73</v>
      </c>
      <c r="F450" s="4">
        <v>0</v>
      </c>
      <c r="G450" s="4">
        <v>2147559.9596866649</v>
      </c>
      <c r="H450" s="4">
        <v>6618918.1738155512</v>
      </c>
      <c r="I450" s="4">
        <v>0</v>
      </c>
      <c r="J450" s="4">
        <v>930406.95562570402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2549743.6408720799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S450" s="4">
        <f>SMAE_dotacoes_pdm[[#This Row],[Supra Subprefeitura Centro]]+SMAE_dotacoes_pdm[[#This Row],[Subprefeitura Sé]]</f>
        <v>0</v>
      </c>
      <c r="AU45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50">
        <f>VLOOKUP(SMAE_dotacoes_pdm[[#This Row],[DOTACAO]],DA_dotacoes_pdm[[#All],[DOTACAO]:[TOTAL_da]],2,FALSE)</f>
        <v>23354322.510000002</v>
      </c>
    </row>
    <row r="451" spans="1:49">
      <c r="A451" t="s">
        <v>16</v>
      </c>
      <c r="B451">
        <v>13</v>
      </c>
      <c r="C451" t="s">
        <v>17</v>
      </c>
      <c r="D451" t="s">
        <v>290</v>
      </c>
      <c r="E451" s="4">
        <v>1049981.67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1049981.67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S451" s="4">
        <f>SMAE_dotacoes_pdm[[#This Row],[Supra Subprefeitura Centro]]+SMAE_dotacoes_pdm[[#This Row],[Subprefeitura Sé]]</f>
        <v>0</v>
      </c>
      <c r="AU45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51">
        <f>VLOOKUP(SMAE_dotacoes_pdm[[#This Row],[DOTACAO]],DA_dotacoes_pdm[[#All],[DOTACAO]:[TOTAL_da]],2,FALSE)</f>
        <v>1558224.28</v>
      </c>
    </row>
    <row r="452" spans="1:49">
      <c r="A452" t="s">
        <v>16</v>
      </c>
      <c r="B452">
        <v>13</v>
      </c>
      <c r="C452" t="s">
        <v>17</v>
      </c>
      <c r="D452" t="s">
        <v>291</v>
      </c>
      <c r="E452" s="4">
        <v>3039327.46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3039327.46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S452" s="4">
        <f>SMAE_dotacoes_pdm[[#This Row],[Supra Subprefeitura Centro]]+SMAE_dotacoes_pdm[[#This Row],[Subprefeitura Sé]]</f>
        <v>0</v>
      </c>
      <c r="AU45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52">
        <f>VLOOKUP(SMAE_dotacoes_pdm[[#This Row],[DOTACAO]],DA_dotacoes_pdm[[#All],[DOTACAO]:[TOTAL_da]],2,FALSE)</f>
        <v>4486510.54</v>
      </c>
    </row>
    <row r="453" spans="1:49">
      <c r="A453" t="s">
        <v>16</v>
      </c>
      <c r="B453">
        <v>13</v>
      </c>
      <c r="C453" t="s">
        <v>17</v>
      </c>
      <c r="D453" t="s">
        <v>276</v>
      </c>
      <c r="E453" s="4">
        <v>21248926.370000005</v>
      </c>
      <c r="F453" s="4">
        <v>0</v>
      </c>
      <c r="G453" s="4">
        <v>940966.1000848487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3828806.733619954</v>
      </c>
      <c r="AM453" s="4">
        <v>5834278.4315525051</v>
      </c>
      <c r="AN453" s="4">
        <v>6734605.889437302</v>
      </c>
      <c r="AO453" s="4">
        <v>337318.72120935371</v>
      </c>
      <c r="AP453" s="4">
        <v>3572950.4940960421</v>
      </c>
      <c r="AQ453" s="4">
        <v>0</v>
      </c>
      <c r="AS453" s="4">
        <f>SMAE_dotacoes_pdm[[#This Row],[Supra Subprefeitura Centro]]+SMAE_dotacoes_pdm[[#This Row],[Subprefeitura Sé]]</f>
        <v>3828806.733619954</v>
      </c>
      <c r="AU45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0</v>
      </c>
      <c r="AW453">
        <f>VLOOKUP(SMAE_dotacoes_pdm[[#This Row],[DOTACAO]],DA_dotacoes_pdm[[#All],[DOTACAO]:[TOTAL_da]],2,FALSE)</f>
        <v>13662846.879999999</v>
      </c>
    </row>
    <row r="454" spans="1:49">
      <c r="A454" t="s">
        <v>16</v>
      </c>
      <c r="B454">
        <v>13</v>
      </c>
      <c r="C454" t="s">
        <v>17</v>
      </c>
      <c r="D454" t="s">
        <v>292</v>
      </c>
      <c r="E454" s="4">
        <v>27585774.049999993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483028.56797779276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2923110.7517522485</v>
      </c>
      <c r="AB454" s="4">
        <v>0</v>
      </c>
      <c r="AC454" s="4">
        <v>0</v>
      </c>
      <c r="AD454" s="4">
        <v>0</v>
      </c>
      <c r="AE454" s="4">
        <v>0</v>
      </c>
      <c r="AF454" s="4">
        <v>24179634.730269954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S454" s="4">
        <f>SMAE_dotacoes_pdm[[#This Row],[Supra Subprefeitura Centro]]+SMAE_dotacoes_pdm[[#This Row],[Subprefeitura Sé]]</f>
        <v>0</v>
      </c>
      <c r="AW454">
        <f>VLOOKUP(SMAE_dotacoes_pdm[[#This Row],[DOTACAO]],DA_dotacoes_pdm[[#All],[DOTACAO]:[TOTAL_da]],2,FALSE)</f>
        <v>35185717.709999993</v>
      </c>
    </row>
    <row r="455" spans="1:49">
      <c r="A455" t="s">
        <v>16</v>
      </c>
      <c r="B455">
        <v>13</v>
      </c>
      <c r="C455" t="s">
        <v>17</v>
      </c>
      <c r="D455" t="s">
        <v>277</v>
      </c>
      <c r="E455" s="4">
        <v>26548678.889999993</v>
      </c>
      <c r="F455" s="4">
        <v>0</v>
      </c>
      <c r="G455" s="4">
        <v>6800446.7787459129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101552.00382473393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526467.12760399061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1430019.6069917292</v>
      </c>
      <c r="AM455" s="4">
        <v>1841184.8469450222</v>
      </c>
      <c r="AN455" s="4">
        <v>3487238.7023448236</v>
      </c>
      <c r="AO455" s="4">
        <v>490899.67430581874</v>
      </c>
      <c r="AP455" s="4">
        <v>11870870.149237962</v>
      </c>
      <c r="AQ455" s="4">
        <v>0</v>
      </c>
      <c r="AS455" s="4">
        <f>SMAE_dotacoes_pdm[[#This Row],[Supra Subprefeitura Centro]]+SMAE_dotacoes_pdm[[#This Row],[Subprefeitura Sé]]</f>
        <v>1430019.6069917292</v>
      </c>
      <c r="AU45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0</v>
      </c>
      <c r="AW455">
        <f>VLOOKUP(SMAE_dotacoes_pdm[[#This Row],[DOTACAO]],DA_dotacoes_pdm[[#All],[DOTACAO]:[TOTAL_da]],2,FALSE)</f>
        <v>28702550.230000004</v>
      </c>
    </row>
    <row r="456" spans="1:49">
      <c r="A456" t="s">
        <v>16</v>
      </c>
      <c r="B456">
        <v>13</v>
      </c>
      <c r="C456" t="s">
        <v>17</v>
      </c>
      <c r="D456" t="s">
        <v>278</v>
      </c>
      <c r="E456" s="4">
        <v>17273836.530000001</v>
      </c>
      <c r="F456" s="4">
        <v>0</v>
      </c>
      <c r="G456" s="4">
        <v>0</v>
      </c>
      <c r="H456" s="4">
        <v>0</v>
      </c>
      <c r="I456" s="4">
        <v>7445171.9090002887</v>
      </c>
      <c r="J456" s="4">
        <v>0</v>
      </c>
      <c r="K456" s="4">
        <v>4254501.5582039496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3035790.7316232263</v>
      </c>
      <c r="X456" s="4">
        <v>0</v>
      </c>
      <c r="Y456" s="4">
        <v>1978080.7892601956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560291.54191234335</v>
      </c>
      <c r="AQ456" s="4">
        <v>0</v>
      </c>
      <c r="AS456" s="4">
        <f>SMAE_dotacoes_pdm[[#This Row],[Supra Subprefeitura Centro]]+SMAE_dotacoes_pdm[[#This Row],[Subprefeitura Sé]]</f>
        <v>0</v>
      </c>
      <c r="AU45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56">
        <f>VLOOKUP(SMAE_dotacoes_pdm[[#This Row],[DOTACAO]],DA_dotacoes_pdm[[#All],[DOTACAO]:[TOTAL_da]],2,FALSE)</f>
        <v>392805526.98999995</v>
      </c>
    </row>
    <row r="457" spans="1:49">
      <c r="A457" t="s">
        <v>16</v>
      </c>
      <c r="B457">
        <v>13</v>
      </c>
      <c r="C457" t="s">
        <v>17</v>
      </c>
      <c r="D457" t="s">
        <v>293</v>
      </c>
      <c r="E457" s="4">
        <v>290998054.99999994</v>
      </c>
      <c r="F457" s="4">
        <v>0</v>
      </c>
      <c r="G457" s="4">
        <v>0</v>
      </c>
      <c r="H457" s="4">
        <v>0</v>
      </c>
      <c r="I457" s="4">
        <v>137871565.48830369</v>
      </c>
      <c r="J457" s="4">
        <v>0</v>
      </c>
      <c r="K457" s="4">
        <v>81703532.486846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34112936.448480733</v>
      </c>
      <c r="X457" s="4">
        <v>0</v>
      </c>
      <c r="Y457" s="4">
        <v>37310020.576369554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S457" s="4">
        <f>SMAE_dotacoes_pdm[[#This Row],[Supra Subprefeitura Centro]]+SMAE_dotacoes_pdm[[#This Row],[Subprefeitura Sé]]</f>
        <v>0</v>
      </c>
      <c r="AU45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57">
        <f>VLOOKUP(SMAE_dotacoes_pdm[[#This Row],[DOTACAO]],DA_dotacoes_pdm[[#All],[DOTACAO]:[TOTAL_da]],2,FALSE)</f>
        <v>199994464.57999998</v>
      </c>
    </row>
    <row r="458" spans="1:49">
      <c r="A458" t="s">
        <v>16</v>
      </c>
      <c r="B458">
        <v>13</v>
      </c>
      <c r="C458" t="s">
        <v>17</v>
      </c>
      <c r="D458" t="s">
        <v>294</v>
      </c>
      <c r="E458" s="4">
        <v>19885257.330000002</v>
      </c>
      <c r="F458" s="4">
        <v>0</v>
      </c>
      <c r="G458" s="4">
        <v>4791965.2264179904</v>
      </c>
      <c r="H458" s="4">
        <v>13581498.842401581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1511793.2611804307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S458" s="4">
        <f>SMAE_dotacoes_pdm[[#This Row],[Supra Subprefeitura Centro]]+SMAE_dotacoes_pdm[[#This Row],[Subprefeitura Sé]]</f>
        <v>0</v>
      </c>
      <c r="AU45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58">
        <f>VLOOKUP(SMAE_dotacoes_pdm[[#This Row],[DOTACAO]],DA_dotacoes_pdm[[#All],[DOTACAO]:[TOTAL_da]],2,FALSE)</f>
        <v>10317524.119999999</v>
      </c>
    </row>
    <row r="459" spans="1:49">
      <c r="A459" t="s">
        <v>16</v>
      </c>
      <c r="B459">
        <v>14</v>
      </c>
      <c r="C459" t="s">
        <v>18</v>
      </c>
      <c r="D459" t="s">
        <v>295</v>
      </c>
      <c r="E459" s="4">
        <v>14385507.719999999</v>
      </c>
      <c r="F459" s="4">
        <v>0</v>
      </c>
      <c r="G459" s="4">
        <v>0</v>
      </c>
      <c r="H459" s="4">
        <v>0</v>
      </c>
      <c r="I459" s="4">
        <v>11605.770532585017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4959700.7581125768</v>
      </c>
      <c r="AN459" s="4">
        <v>3458302.5044328501</v>
      </c>
      <c r="AO459" s="4">
        <v>0</v>
      </c>
      <c r="AP459" s="4">
        <v>5955898.6869219877</v>
      </c>
      <c r="AQ459" s="4">
        <v>0</v>
      </c>
      <c r="AS459" s="4">
        <f>SMAE_dotacoes_pdm[[#This Row],[Supra Subprefeitura Centro]]+SMAE_dotacoes_pdm[[#This Row],[Subprefeitura Sé]]</f>
        <v>0</v>
      </c>
      <c r="AU45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59">
        <f>VLOOKUP(SMAE_dotacoes_pdm[[#This Row],[DOTACAO]],DA_dotacoes_pdm[[#All],[DOTACAO]:[TOTAL_da]],2,FALSE)</f>
        <v>26649537.409999996</v>
      </c>
    </row>
    <row r="460" spans="1:49">
      <c r="A460" t="s">
        <v>16</v>
      </c>
      <c r="B460">
        <v>14</v>
      </c>
      <c r="C460" t="s">
        <v>18</v>
      </c>
      <c r="D460" t="s">
        <v>277</v>
      </c>
      <c r="E460" s="4">
        <v>4801993.57</v>
      </c>
      <c r="F460" s="4">
        <v>0</v>
      </c>
      <c r="G460" s="4">
        <v>1230031.1378946018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18368.223571782702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95224.767004243695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258654.86513284704</v>
      </c>
      <c r="AM460" s="4">
        <v>333024.39766754938</v>
      </c>
      <c r="AN460" s="4">
        <v>630754.46786252467</v>
      </c>
      <c r="AO460" s="4">
        <v>88791.502179777075</v>
      </c>
      <c r="AP460" s="4">
        <v>2147144.2086866735</v>
      </c>
      <c r="AQ460" s="4">
        <v>0</v>
      </c>
      <c r="AS460" s="4">
        <f>SMAE_dotacoes_pdm[[#This Row],[Supra Subprefeitura Centro]]+SMAE_dotacoes_pdm[[#This Row],[Subprefeitura Sé]]</f>
        <v>258654.86513284704</v>
      </c>
      <c r="AU46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0</v>
      </c>
      <c r="AW460">
        <f>VLOOKUP(SMAE_dotacoes_pdm[[#This Row],[DOTACAO]],DA_dotacoes_pdm[[#All],[DOTACAO]:[TOTAL_da]],2,FALSE)</f>
        <v>28702550.230000004</v>
      </c>
    </row>
    <row r="461" spans="1:49">
      <c r="A461" t="s">
        <v>16</v>
      </c>
      <c r="B461">
        <v>14</v>
      </c>
      <c r="C461" t="s">
        <v>18</v>
      </c>
      <c r="D461" t="s">
        <v>296</v>
      </c>
      <c r="E461" s="4">
        <v>219105.82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78209.754179964904</v>
      </c>
      <c r="AN461" s="4">
        <v>61571.297101790107</v>
      </c>
      <c r="AO461" s="4">
        <v>0</v>
      </c>
      <c r="AP461" s="4">
        <v>79324.768718245003</v>
      </c>
      <c r="AQ461" s="4">
        <v>0</v>
      </c>
      <c r="AS461" s="4">
        <f>SMAE_dotacoes_pdm[[#This Row],[Supra Subprefeitura Centro]]+SMAE_dotacoes_pdm[[#This Row],[Subprefeitura Sé]]</f>
        <v>0</v>
      </c>
      <c r="AU46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61">
        <f>VLOOKUP(SMAE_dotacoes_pdm[[#This Row],[DOTACAO]],DA_dotacoes_pdm[[#All],[DOTACAO]:[TOTAL_da]],2,FALSE)</f>
        <v>488285.19999999995</v>
      </c>
    </row>
    <row r="462" spans="1:49">
      <c r="A462" t="s">
        <v>16</v>
      </c>
      <c r="B462">
        <v>14</v>
      </c>
      <c r="C462" t="s">
        <v>18</v>
      </c>
      <c r="D462" t="s">
        <v>297</v>
      </c>
      <c r="E462" s="4">
        <v>431066.6</v>
      </c>
      <c r="F462" s="4">
        <v>0</v>
      </c>
      <c r="G462" s="4">
        <v>5107.770436873072</v>
      </c>
      <c r="H462" s="4">
        <v>0</v>
      </c>
      <c r="I462" s="4">
        <v>219623.17059336771</v>
      </c>
      <c r="J462" s="4">
        <v>205503.6534625144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557.66939048156496</v>
      </c>
      <c r="AJ462" s="4">
        <v>274.33611676323079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S462" s="4">
        <f>SMAE_dotacoes_pdm[[#This Row],[Supra Subprefeitura Centro]]+SMAE_dotacoes_pdm[[#This Row],[Subprefeitura Sé]]</f>
        <v>557.66939048156496</v>
      </c>
      <c r="AU46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62">
        <f>VLOOKUP(SMAE_dotacoes_pdm[[#This Row],[DOTACAO]],DA_dotacoes_pdm[[#All],[DOTACAO]:[TOTAL_da]],2,FALSE)</f>
        <v>474802.20999999996</v>
      </c>
    </row>
    <row r="463" spans="1:49">
      <c r="A463" t="s">
        <v>16</v>
      </c>
      <c r="B463">
        <v>14</v>
      </c>
      <c r="C463" t="s">
        <v>18</v>
      </c>
      <c r="D463" t="s">
        <v>298</v>
      </c>
      <c r="E463" s="4">
        <v>112556.57</v>
      </c>
      <c r="F463" s="4">
        <v>0</v>
      </c>
      <c r="G463" s="4">
        <v>0</v>
      </c>
      <c r="H463" s="4">
        <v>0</v>
      </c>
      <c r="I463" s="4">
        <v>0</v>
      </c>
      <c r="J463" s="4">
        <v>106350.73</v>
      </c>
      <c r="K463" s="4">
        <v>0</v>
      </c>
      <c r="L463" s="4">
        <v>2555.21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68.249999999999986</v>
      </c>
      <c r="T463" s="4">
        <v>99.999999999999986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68.249999999999986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483.0499999999999</v>
      </c>
      <c r="AG463" s="4">
        <v>0</v>
      </c>
      <c r="AH463" s="4">
        <v>0</v>
      </c>
      <c r="AI463" s="4">
        <v>2931.0799999999995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S463" s="4">
        <f>SMAE_dotacoes_pdm[[#This Row],[Supra Subprefeitura Centro]]+SMAE_dotacoes_pdm[[#This Row],[Subprefeitura Sé]]</f>
        <v>2931.0799999999995</v>
      </c>
      <c r="AU46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63">
        <f>VLOOKUP(SMAE_dotacoes_pdm[[#This Row],[DOTACAO]],DA_dotacoes_pdm[[#All],[DOTACAO]:[TOTAL_da]],2,FALSE)</f>
        <v>112556.57000000002</v>
      </c>
    </row>
    <row r="464" spans="1:49">
      <c r="A464" t="s">
        <v>16</v>
      </c>
      <c r="B464">
        <v>14</v>
      </c>
      <c r="C464" t="s">
        <v>18</v>
      </c>
      <c r="D464" t="s">
        <v>299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S464" s="4">
        <f>SMAE_dotacoes_pdm[[#This Row],[Supra Subprefeitura Centro]]+SMAE_dotacoes_pdm[[#This Row],[Subprefeitura Sé]]</f>
        <v>0</v>
      </c>
      <c r="AU46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64">
        <f>VLOOKUP(SMAE_dotacoes_pdm[[#This Row],[DOTACAO]],DA_dotacoes_pdm[[#All],[DOTACAO]:[TOTAL_da]],2,FALSE)</f>
        <v>374898.29</v>
      </c>
    </row>
    <row r="465" spans="1:49">
      <c r="A465" t="s">
        <v>20</v>
      </c>
      <c r="B465">
        <v>17</v>
      </c>
      <c r="C465" t="s">
        <v>19</v>
      </c>
      <c r="D465" t="s">
        <v>108</v>
      </c>
      <c r="E465" s="4">
        <v>1540500</v>
      </c>
      <c r="F465" s="4">
        <v>37804.017749066123</v>
      </c>
      <c r="G465" s="4">
        <v>84698.444413341509</v>
      </c>
      <c r="H465" s="4">
        <v>25917.608449416344</v>
      </c>
      <c r="I465" s="4">
        <v>47018.158040748283</v>
      </c>
      <c r="J465" s="4">
        <v>92184.23302488889</v>
      </c>
      <c r="K465" s="4">
        <v>30833.537775021716</v>
      </c>
      <c r="L465" s="4">
        <v>0</v>
      </c>
      <c r="M465" s="4">
        <v>0</v>
      </c>
      <c r="N465" s="4">
        <v>42696.264196570381</v>
      </c>
      <c r="O465" s="4">
        <v>218.61805398666436</v>
      </c>
      <c r="P465" s="4">
        <v>387.36804752876731</v>
      </c>
      <c r="Q465" s="4">
        <v>77850.092047024242</v>
      </c>
      <c r="R465" s="4">
        <v>0</v>
      </c>
      <c r="S465" s="4">
        <v>0</v>
      </c>
      <c r="T465" s="4">
        <v>62599.513500782887</v>
      </c>
      <c r="U465" s="4">
        <v>37412.362817897956</v>
      </c>
      <c r="V465" s="4">
        <v>53495.263579752718</v>
      </c>
      <c r="W465" s="4">
        <v>19990.078661473333</v>
      </c>
      <c r="X465" s="4">
        <v>77373.95253844792</v>
      </c>
      <c r="Y465" s="4">
        <v>12920.823472432667</v>
      </c>
      <c r="Z465" s="4">
        <v>99564.124197318801</v>
      </c>
      <c r="AA465" s="4">
        <v>503.79613195258833</v>
      </c>
      <c r="AB465" s="4">
        <v>20415.087921963575</v>
      </c>
      <c r="AC465" s="4">
        <v>22082.296442114384</v>
      </c>
      <c r="AD465" s="4">
        <v>391960.5525147664</v>
      </c>
      <c r="AE465" s="4">
        <v>8272.4258365442729</v>
      </c>
      <c r="AF465" s="4">
        <v>0</v>
      </c>
      <c r="AG465" s="4">
        <v>0</v>
      </c>
      <c r="AH465" s="4">
        <v>68297.961776921453</v>
      </c>
      <c r="AI465" s="4">
        <v>153915.57032042075</v>
      </c>
      <c r="AJ465" s="4">
        <v>29319.261127303245</v>
      </c>
      <c r="AK465" s="4">
        <v>42768.587362314101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S465" s="4">
        <f>SMAE_dotacoes_pdm[[#This Row],[Supra Subprefeitura Centro]]+SMAE_dotacoes_pdm[[#This Row],[Subprefeitura Sé]]</f>
        <v>153915.57032042075</v>
      </c>
      <c r="AU46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65">
        <f>VLOOKUP(SMAE_dotacoes_pdm[[#This Row],[DOTACAO]],DA_dotacoes_pdm[[#All],[DOTACAO]:[TOTAL_da]],2,FALSE)</f>
        <v>2814228869.9200001</v>
      </c>
    </row>
    <row r="466" spans="1:49">
      <c r="A466" t="s">
        <v>20</v>
      </c>
      <c r="B466">
        <v>17</v>
      </c>
      <c r="C466" t="s">
        <v>19</v>
      </c>
      <c r="D466" t="s">
        <v>304</v>
      </c>
      <c r="E466" s="4">
        <v>1098600.42</v>
      </c>
      <c r="F466" s="4">
        <v>0</v>
      </c>
      <c r="G466" s="4">
        <v>25820.80309010408</v>
      </c>
      <c r="H466" s="4">
        <v>59724.537911010259</v>
      </c>
      <c r="I466" s="4">
        <v>14238.716433066236</v>
      </c>
      <c r="J466" s="4">
        <v>21207.664164719779</v>
      </c>
      <c r="K466" s="4">
        <v>67125.610524393633</v>
      </c>
      <c r="L466" s="4">
        <v>21012.451748946416</v>
      </c>
      <c r="M466" s="4">
        <v>16539.887129020335</v>
      </c>
      <c r="N466" s="4">
        <v>16822.086270049243</v>
      </c>
      <c r="O466" s="4">
        <v>40803.68800076194</v>
      </c>
      <c r="P466" s="4">
        <v>14641.085132209513</v>
      </c>
      <c r="Q466" s="4">
        <v>7439.0227500849815</v>
      </c>
      <c r="R466" s="4">
        <v>12058.711295384766</v>
      </c>
      <c r="S466" s="4">
        <v>69527.460386980441</v>
      </c>
      <c r="T466" s="4">
        <v>15568.428462863232</v>
      </c>
      <c r="U466" s="4">
        <v>38382.046174957752</v>
      </c>
      <c r="V466" s="4">
        <v>19221.579896326955</v>
      </c>
      <c r="W466" s="4">
        <v>83027.256775230824</v>
      </c>
      <c r="X466" s="4">
        <v>15449.135601802875</v>
      </c>
      <c r="Y466" s="4">
        <v>18010.483471584332</v>
      </c>
      <c r="Z466" s="4">
        <v>35636.804922054485</v>
      </c>
      <c r="AA466" s="4">
        <v>7593.6666875428627</v>
      </c>
      <c r="AB466" s="4">
        <v>15254.553443842922</v>
      </c>
      <c r="AC466" s="4">
        <v>31813.656506951054</v>
      </c>
      <c r="AD466" s="4">
        <v>0</v>
      </c>
      <c r="AE466" s="4">
        <v>13394.886179203231</v>
      </c>
      <c r="AF466" s="4">
        <v>27715.831373066645</v>
      </c>
      <c r="AG466" s="4">
        <v>45043.973393217319</v>
      </c>
      <c r="AH466" s="4">
        <v>256961.36919659952</v>
      </c>
      <c r="AI466" s="4">
        <v>52326.356590282288</v>
      </c>
      <c r="AJ466" s="4">
        <v>23815.955998403253</v>
      </c>
      <c r="AK466" s="4">
        <v>12422.710489338735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S466" s="4">
        <f>SMAE_dotacoes_pdm[[#This Row],[Supra Subprefeitura Centro]]+SMAE_dotacoes_pdm[[#This Row],[Subprefeitura Sé]]</f>
        <v>52326.356590282288</v>
      </c>
      <c r="AU46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66">
        <f>VLOOKUP(SMAE_dotacoes_pdm[[#This Row],[DOTACAO]],DA_dotacoes_pdm[[#All],[DOTACAO]:[TOTAL_da]],2,FALSE)</f>
        <v>36465586.459999986</v>
      </c>
    </row>
    <row r="467" spans="1:49">
      <c r="A467" t="s">
        <v>20</v>
      </c>
      <c r="B467">
        <v>17</v>
      </c>
      <c r="C467" t="s">
        <v>19</v>
      </c>
      <c r="D467" t="s">
        <v>305</v>
      </c>
      <c r="E467" s="4">
        <v>4461400.6100000003</v>
      </c>
      <c r="F467" s="4">
        <v>79911.644797358997</v>
      </c>
      <c r="G467" s="4">
        <v>219429.26068983166</v>
      </c>
      <c r="H467" s="4">
        <v>184628.67095224405</v>
      </c>
      <c r="I467" s="4">
        <v>79946.045676834969</v>
      </c>
      <c r="J467" s="4">
        <v>205456.18437222496</v>
      </c>
      <c r="K467" s="4">
        <v>86391.567623535302</v>
      </c>
      <c r="L467" s="4">
        <v>73448.78321065045</v>
      </c>
      <c r="M467" s="4">
        <v>57591.559794345805</v>
      </c>
      <c r="N467" s="4">
        <v>0</v>
      </c>
      <c r="O467" s="4">
        <v>84924.633931540055</v>
      </c>
      <c r="P467" s="4">
        <v>24189.040123014798</v>
      </c>
      <c r="Q467" s="4">
        <v>59842.028239052233</v>
      </c>
      <c r="R467" s="4">
        <v>110335.40462930214</v>
      </c>
      <c r="S467" s="4">
        <v>194425.92991948288</v>
      </c>
      <c r="T467" s="4">
        <v>0</v>
      </c>
      <c r="U467" s="4">
        <v>170187.93328238811</v>
      </c>
      <c r="V467" s="4">
        <v>130942.10149365896</v>
      </c>
      <c r="W467" s="4">
        <v>0</v>
      </c>
      <c r="X467" s="4">
        <v>281803.46410455473</v>
      </c>
      <c r="Y467" s="4">
        <v>222413.17904082025</v>
      </c>
      <c r="Z467" s="4">
        <v>95673.709730533257</v>
      </c>
      <c r="AA467" s="4">
        <v>89990.543473209938</v>
      </c>
      <c r="AB467" s="4">
        <v>81827.069975820326</v>
      </c>
      <c r="AC467" s="4">
        <v>76904.43802021147</v>
      </c>
      <c r="AD467" s="4">
        <v>129375.07765181732</v>
      </c>
      <c r="AE467" s="4">
        <v>103674.76008088775</v>
      </c>
      <c r="AF467" s="4">
        <v>156054.9902417564</v>
      </c>
      <c r="AG467" s="4">
        <v>282905.66657426301</v>
      </c>
      <c r="AH467" s="4">
        <v>946215.58522426698</v>
      </c>
      <c r="AI467" s="4">
        <v>71989.121075627598</v>
      </c>
      <c r="AJ467" s="4">
        <v>0</v>
      </c>
      <c r="AK467" s="4">
        <v>160922.2160707656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S467" s="4">
        <f>SMAE_dotacoes_pdm[[#This Row],[Supra Subprefeitura Centro]]+SMAE_dotacoes_pdm[[#This Row],[Subprefeitura Sé]]</f>
        <v>71989.121075627598</v>
      </c>
      <c r="AU46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67">
        <f>VLOOKUP(SMAE_dotacoes_pdm[[#This Row],[DOTACAO]],DA_dotacoes_pdm[[#All],[DOTACAO]:[TOTAL_da]],2,FALSE)</f>
        <v>60574933.800000004</v>
      </c>
    </row>
    <row r="468" spans="1:49">
      <c r="A468" t="s">
        <v>20</v>
      </c>
      <c r="B468">
        <v>17</v>
      </c>
      <c r="C468" t="s">
        <v>19</v>
      </c>
      <c r="D468" t="s">
        <v>306</v>
      </c>
      <c r="E468" s="4">
        <v>1313362.42</v>
      </c>
      <c r="F468" s="4">
        <v>26953.866282962998</v>
      </c>
      <c r="G468" s="4">
        <v>13273.684703144943</v>
      </c>
      <c r="H468" s="4">
        <v>15021.893867353083</v>
      </c>
      <c r="I468" s="4">
        <v>12097.700820541124</v>
      </c>
      <c r="J468" s="4">
        <v>22779.680540611611</v>
      </c>
      <c r="K468" s="4">
        <v>17160.133648226478</v>
      </c>
      <c r="L468" s="4">
        <v>7727.0750549189661</v>
      </c>
      <c r="M468" s="4">
        <v>24928.521382066348</v>
      </c>
      <c r="N468" s="4">
        <v>14820.814536790669</v>
      </c>
      <c r="O468" s="4">
        <v>17308.459236959152</v>
      </c>
      <c r="P468" s="4">
        <v>0</v>
      </c>
      <c r="Q468" s="4">
        <v>11196.736533077141</v>
      </c>
      <c r="R468" s="4">
        <v>19283.192100739197</v>
      </c>
      <c r="S468" s="4">
        <v>22410.810199674223</v>
      </c>
      <c r="T468" s="4">
        <v>13277.318319725975</v>
      </c>
      <c r="U468" s="4">
        <v>5136.1614553127301</v>
      </c>
      <c r="V468" s="4">
        <v>39055.572183800985</v>
      </c>
      <c r="W468" s="4">
        <v>2955.0543969096843</v>
      </c>
      <c r="X468" s="4">
        <v>170524.05168453715</v>
      </c>
      <c r="Y468" s="4">
        <v>0</v>
      </c>
      <c r="Z468" s="4">
        <v>26081.331132615978</v>
      </c>
      <c r="AA468" s="4">
        <v>3250.7876776661542</v>
      </c>
      <c r="AB468" s="4">
        <v>11220.492430651042</v>
      </c>
      <c r="AC468" s="4">
        <v>4927.8255076285359</v>
      </c>
      <c r="AD468" s="4">
        <v>43452.825420761023</v>
      </c>
      <c r="AE468" s="4">
        <v>48645.238570607922</v>
      </c>
      <c r="AF468" s="4">
        <v>28741.596783272351</v>
      </c>
      <c r="AG468" s="4">
        <v>10231.223822527047</v>
      </c>
      <c r="AH468" s="4">
        <v>141936.0886078258</v>
      </c>
      <c r="AI468" s="4">
        <v>442905.09198557126</v>
      </c>
      <c r="AJ468" s="4">
        <v>66948.621801781817</v>
      </c>
      <c r="AK468" s="4">
        <v>29110.569311738491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S468" s="4">
        <f>SMAE_dotacoes_pdm[[#This Row],[Supra Subprefeitura Centro]]+SMAE_dotacoes_pdm[[#This Row],[Subprefeitura Sé]]</f>
        <v>442905.09198557126</v>
      </c>
      <c r="AU46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68">
        <f>VLOOKUP(SMAE_dotacoes_pdm[[#This Row],[DOTACAO]],DA_dotacoes_pdm[[#All],[DOTACAO]:[TOTAL_da]],2,FALSE)</f>
        <v>403310592.30000019</v>
      </c>
    </row>
    <row r="469" spans="1:49">
      <c r="A469" t="s">
        <v>20</v>
      </c>
      <c r="B469">
        <v>17</v>
      </c>
      <c r="C469" t="s">
        <v>19</v>
      </c>
      <c r="D469" t="s">
        <v>307</v>
      </c>
      <c r="E469" s="4">
        <v>1600684.6900000002</v>
      </c>
      <c r="F469" s="4">
        <v>36365.320071336355</v>
      </c>
      <c r="G469" s="4">
        <v>59643.731569426651</v>
      </c>
      <c r="H469" s="4">
        <v>120046.74879575605</v>
      </c>
      <c r="I469" s="4">
        <v>49144.314595380936</v>
      </c>
      <c r="J469" s="4">
        <v>0</v>
      </c>
      <c r="K469" s="4">
        <v>74634.866509875617</v>
      </c>
      <c r="L469" s="4">
        <v>23656.601665211987</v>
      </c>
      <c r="M469" s="4">
        <v>0</v>
      </c>
      <c r="N469" s="4">
        <v>15996.075436472425</v>
      </c>
      <c r="O469" s="4">
        <v>10899.293621185137</v>
      </c>
      <c r="P469" s="4">
        <v>15253.421096185897</v>
      </c>
      <c r="Q469" s="4">
        <v>10754.56970720861</v>
      </c>
      <c r="R469" s="4">
        <v>2617.9169578578008</v>
      </c>
      <c r="S469" s="4">
        <v>224782.57985328179</v>
      </c>
      <c r="T469" s="4">
        <v>39297.639127008501</v>
      </c>
      <c r="U469" s="4">
        <v>39326.602876640092</v>
      </c>
      <c r="V469" s="4">
        <v>39010.423891739687</v>
      </c>
      <c r="W469" s="4">
        <v>84631.416231757903</v>
      </c>
      <c r="X469" s="4">
        <v>13952.008431740616</v>
      </c>
      <c r="Y469" s="4">
        <v>68184.499438320243</v>
      </c>
      <c r="Z469" s="4">
        <v>26482.860999067474</v>
      </c>
      <c r="AA469" s="4">
        <v>8038.7553781810248</v>
      </c>
      <c r="AB469" s="4">
        <v>32680.02217378237</v>
      </c>
      <c r="AC469" s="4">
        <v>19791.533608342994</v>
      </c>
      <c r="AD469" s="4">
        <v>8408.8869195418538</v>
      </c>
      <c r="AE469" s="4">
        <v>0</v>
      </c>
      <c r="AF469" s="4">
        <v>86345.637984929563</v>
      </c>
      <c r="AG469" s="4">
        <v>15902.282037304312</v>
      </c>
      <c r="AH469" s="4">
        <v>366763.71615966788</v>
      </c>
      <c r="AI469" s="4">
        <v>60708.757042342819</v>
      </c>
      <c r="AJ469" s="4">
        <v>39915.043387745434</v>
      </c>
      <c r="AK469" s="4">
        <v>7449.1644327078702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S469" s="4">
        <f>SMAE_dotacoes_pdm[[#This Row],[Supra Subprefeitura Centro]]+SMAE_dotacoes_pdm[[#This Row],[Subprefeitura Sé]]</f>
        <v>60708.757042342819</v>
      </c>
      <c r="AU46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69">
        <f>VLOOKUP(SMAE_dotacoes_pdm[[#This Row],[DOTACAO]],DA_dotacoes_pdm[[#All],[DOTACAO]:[TOTAL_da]],2,FALSE)</f>
        <v>140431397.29000002</v>
      </c>
    </row>
    <row r="470" spans="1:49">
      <c r="A470" t="s">
        <v>14</v>
      </c>
      <c r="B470">
        <v>25</v>
      </c>
      <c r="C470" t="s">
        <v>21</v>
      </c>
      <c r="D470" t="s">
        <v>355</v>
      </c>
      <c r="E470" s="4">
        <v>7031825.2699999996</v>
      </c>
      <c r="F470" s="4">
        <v>0</v>
      </c>
      <c r="G470" s="4">
        <v>0</v>
      </c>
      <c r="H470" s="4">
        <v>3585924.5579037191</v>
      </c>
      <c r="I470" s="4">
        <v>404085.28329771187</v>
      </c>
      <c r="J470" s="4">
        <v>0</v>
      </c>
      <c r="K470" s="4">
        <v>1882838.3939185138</v>
      </c>
      <c r="L470" s="4">
        <v>101369.4266457139</v>
      </c>
      <c r="M470" s="4">
        <v>0</v>
      </c>
      <c r="N470" s="4">
        <v>0</v>
      </c>
      <c r="O470" s="4">
        <v>0</v>
      </c>
      <c r="P470" s="4">
        <v>945934.5549560613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111085.78630035213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587.26697792829236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S470" s="4">
        <f>SMAE_dotacoes_pdm[[#This Row],[Supra Subprefeitura Centro]]+SMAE_dotacoes_pdm[[#This Row],[Subprefeitura Sé]]</f>
        <v>587.26697792829236</v>
      </c>
      <c r="AU47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70">
        <f>VLOOKUP(SMAE_dotacoes_pdm[[#This Row],[DOTACAO]],DA_dotacoes_pdm[[#All],[DOTACAO]:[TOTAL_da]],2,FALSE)</f>
        <v>102736158.02</v>
      </c>
    </row>
    <row r="471" spans="1:49">
      <c r="A471" t="s">
        <v>14</v>
      </c>
      <c r="B471">
        <v>26</v>
      </c>
      <c r="C471" t="s">
        <v>356</v>
      </c>
      <c r="D471" t="s">
        <v>357</v>
      </c>
      <c r="E471" s="4">
        <v>457742.91</v>
      </c>
      <c r="F471" s="4">
        <v>0</v>
      </c>
      <c r="G471" s="4">
        <v>0</v>
      </c>
      <c r="H471" s="4">
        <v>233428.94328989944</v>
      </c>
      <c r="I471" s="4">
        <v>26304.290331842818</v>
      </c>
      <c r="J471" s="4">
        <v>0</v>
      </c>
      <c r="K471" s="4">
        <v>122565.03715599104</v>
      </c>
      <c r="L471" s="4">
        <v>6598.7328405048129</v>
      </c>
      <c r="M471" s="4">
        <v>0</v>
      </c>
      <c r="N471" s="4">
        <v>0</v>
      </c>
      <c r="O471" s="4">
        <v>0</v>
      </c>
      <c r="P471" s="4">
        <v>61576.449816299602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7231.2279000586323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38.228665403655896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t="s">
        <v>940</v>
      </c>
      <c r="AS471" s="4">
        <f>SMAE_dotacoes_pdm[[#This Row],[Supra Subprefeitura Centro]]+SMAE_dotacoes_pdm[[#This Row],[Subprefeitura Sé]]</f>
        <v>38.228665403655896</v>
      </c>
      <c r="AU47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71" t="e">
        <f>VLOOKUP(SMAE_dotacoes_pdm[[#This Row],[DOTACAO]],DA_dotacoes_pdm[[#All],[DOTACAO]:[TOTAL_da]],2,FALSE)</f>
        <v>#N/A</v>
      </c>
    </row>
    <row r="472" spans="1:49">
      <c r="A472" t="s">
        <v>14</v>
      </c>
      <c r="B472">
        <v>26</v>
      </c>
      <c r="C472" t="s">
        <v>356</v>
      </c>
      <c r="D472" t="s">
        <v>358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t="s">
        <v>940</v>
      </c>
      <c r="AS472" s="4">
        <f>SMAE_dotacoes_pdm[[#This Row],[Supra Subprefeitura Centro]]+SMAE_dotacoes_pdm[[#This Row],[Subprefeitura Sé]]</f>
        <v>0</v>
      </c>
      <c r="AU47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72" t="e">
        <f>VLOOKUP(SMAE_dotacoes_pdm[[#This Row],[DOTACAO]],DA_dotacoes_pdm[[#All],[DOTACAO]:[TOTAL_da]],2,FALSE)</f>
        <v>#N/A</v>
      </c>
    </row>
    <row r="473" spans="1:49">
      <c r="A473" t="s">
        <v>25</v>
      </c>
      <c r="B473">
        <v>28</v>
      </c>
      <c r="C473" t="s">
        <v>24</v>
      </c>
      <c r="D473" t="s">
        <v>359</v>
      </c>
      <c r="E473" s="4">
        <v>18076533.18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18076533.18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S473" s="4">
        <f>SMAE_dotacoes_pdm[[#This Row],[Supra Subprefeitura Centro]]+SMAE_dotacoes_pdm[[#This Row],[Subprefeitura Sé]]</f>
        <v>0</v>
      </c>
      <c r="AU47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73">
        <f>VLOOKUP(SMAE_dotacoes_pdm[[#This Row],[DOTACAO]],DA_dotacoes_pdm[[#All],[DOTACAO]:[TOTAL_da]],2,FALSE)</f>
        <v>20746136.090000004</v>
      </c>
    </row>
    <row r="474" spans="1:49">
      <c r="A474" t="s">
        <v>25</v>
      </c>
      <c r="B474">
        <v>28</v>
      </c>
      <c r="C474" t="s">
        <v>24</v>
      </c>
      <c r="D474" t="s">
        <v>360</v>
      </c>
      <c r="E474" s="4">
        <v>1863737.57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1863737.57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S474" s="4">
        <f>SMAE_dotacoes_pdm[[#This Row],[Supra Subprefeitura Centro]]+SMAE_dotacoes_pdm[[#This Row],[Subprefeitura Sé]]</f>
        <v>0</v>
      </c>
      <c r="AU47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74">
        <f>VLOOKUP(SMAE_dotacoes_pdm[[#This Row],[DOTACAO]],DA_dotacoes_pdm[[#All],[DOTACAO]:[TOTAL_da]],2,FALSE)</f>
        <v>1940852.9700000451</v>
      </c>
    </row>
    <row r="475" spans="1:49">
      <c r="A475" t="s">
        <v>25</v>
      </c>
      <c r="B475">
        <v>28</v>
      </c>
      <c r="C475" t="s">
        <v>24</v>
      </c>
      <c r="D475" t="s">
        <v>361</v>
      </c>
      <c r="E475" s="4">
        <v>4533429.3600000003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4533429.3600000003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S475" s="4">
        <f>SMAE_dotacoes_pdm[[#This Row],[Supra Subprefeitura Centro]]+SMAE_dotacoes_pdm[[#This Row],[Subprefeitura Sé]]</f>
        <v>0</v>
      </c>
      <c r="AU47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75">
        <f>VLOOKUP(SMAE_dotacoes_pdm[[#This Row],[DOTACAO]],DA_dotacoes_pdm[[#All],[DOTACAO]:[TOTAL_da]],2,FALSE)</f>
        <v>7337786.8300000001</v>
      </c>
    </row>
    <row r="476" spans="1:49">
      <c r="A476" t="s">
        <v>25</v>
      </c>
      <c r="B476">
        <v>28</v>
      </c>
      <c r="C476" t="s">
        <v>24</v>
      </c>
      <c r="D476" t="s">
        <v>362</v>
      </c>
      <c r="E476" s="4">
        <v>103622.97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103622.97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S476" s="4">
        <f>SMAE_dotacoes_pdm[[#This Row],[Supra Subprefeitura Centro]]+SMAE_dotacoes_pdm[[#This Row],[Subprefeitura Sé]]</f>
        <v>0</v>
      </c>
      <c r="AU47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76">
        <f>VLOOKUP(SMAE_dotacoes_pdm[[#This Row],[DOTACAO]],DA_dotacoes_pdm[[#All],[DOTACAO]:[TOTAL_da]],2,FALSE)</f>
        <v>103622.97</v>
      </c>
    </row>
    <row r="477" spans="1:49">
      <c r="A477" t="s">
        <v>25</v>
      </c>
      <c r="B477">
        <v>28</v>
      </c>
      <c r="C477" t="s">
        <v>24</v>
      </c>
      <c r="D477" t="s">
        <v>363</v>
      </c>
      <c r="E477" s="4">
        <v>2249949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2249949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S477" s="4">
        <f>SMAE_dotacoes_pdm[[#This Row],[Supra Subprefeitura Centro]]+SMAE_dotacoes_pdm[[#This Row],[Subprefeitura Sé]]</f>
        <v>0</v>
      </c>
      <c r="AU47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77">
        <f>VLOOKUP(SMAE_dotacoes_pdm[[#This Row],[DOTACAO]],DA_dotacoes_pdm[[#All],[DOTACAO]:[TOTAL_da]],2,FALSE)</f>
        <v>2249949</v>
      </c>
    </row>
    <row r="478" spans="1:49">
      <c r="A478" t="s">
        <v>25</v>
      </c>
      <c r="B478">
        <v>28</v>
      </c>
      <c r="C478" t="s">
        <v>24</v>
      </c>
      <c r="D478" t="s">
        <v>364</v>
      </c>
      <c r="E478" s="4">
        <v>6797301.8399999999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3768285.3254832579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3029016.5145167424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S478" s="4">
        <f>SMAE_dotacoes_pdm[[#This Row],[Supra Subprefeitura Centro]]+SMAE_dotacoes_pdm[[#This Row],[Subprefeitura Sé]]</f>
        <v>3029016.5145167424</v>
      </c>
      <c r="AU47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78">
        <f>VLOOKUP(SMAE_dotacoes_pdm[[#This Row],[DOTACAO]],DA_dotacoes_pdm[[#All],[DOTACAO]:[TOTAL_da]],2,FALSE)</f>
        <v>6887421.5999999996</v>
      </c>
    </row>
    <row r="479" spans="1:49">
      <c r="A479" t="s">
        <v>25</v>
      </c>
      <c r="B479">
        <v>28</v>
      </c>
      <c r="C479" t="s">
        <v>24</v>
      </c>
      <c r="D479" t="s">
        <v>365</v>
      </c>
      <c r="E479" s="4">
        <v>9712113.4800000004</v>
      </c>
      <c r="F479" s="4">
        <v>1267023.5897630479</v>
      </c>
      <c r="G479" s="4">
        <v>116128.32034167903</v>
      </c>
      <c r="H479" s="4">
        <v>1462.6994718625476</v>
      </c>
      <c r="I479" s="4">
        <v>4456.2642481456951</v>
      </c>
      <c r="J479" s="4">
        <v>363035.99818746658</v>
      </c>
      <c r="K479" s="4">
        <v>0</v>
      </c>
      <c r="L479" s="4">
        <v>0</v>
      </c>
      <c r="M479" s="4">
        <v>0</v>
      </c>
      <c r="N479" s="4">
        <v>142301.93266254003</v>
      </c>
      <c r="O479" s="4">
        <v>72547.906808021682</v>
      </c>
      <c r="P479" s="4">
        <v>0</v>
      </c>
      <c r="Q479" s="4">
        <v>163038.46265152242</v>
      </c>
      <c r="R479" s="4">
        <v>41452.254152980568</v>
      </c>
      <c r="S479" s="4">
        <v>2513758.3672702932</v>
      </c>
      <c r="T479" s="4">
        <v>286501.36080684478</v>
      </c>
      <c r="U479" s="4">
        <v>0</v>
      </c>
      <c r="V479" s="4">
        <v>1888785.9856834097</v>
      </c>
      <c r="W479" s="4">
        <v>6804.5632125699376</v>
      </c>
      <c r="X479" s="4">
        <v>674724.3765858328</v>
      </c>
      <c r="Y479" s="4">
        <v>0</v>
      </c>
      <c r="Z479" s="4">
        <v>0</v>
      </c>
      <c r="AA479" s="4">
        <v>15611.775479879136</v>
      </c>
      <c r="AB479" s="4">
        <v>0</v>
      </c>
      <c r="AC479" s="4">
        <v>0</v>
      </c>
      <c r="AD479" s="4">
        <v>301132.26398432179</v>
      </c>
      <c r="AE479" s="4">
        <v>127838.76672499812</v>
      </c>
      <c r="AF479" s="4">
        <v>56075.946247449807</v>
      </c>
      <c r="AG479" s="4">
        <v>0</v>
      </c>
      <c r="AH479" s="4">
        <v>0</v>
      </c>
      <c r="AI479" s="4">
        <v>338648.73896977928</v>
      </c>
      <c r="AJ479" s="4">
        <v>1224920.4204486075</v>
      </c>
      <c r="AK479" s="4">
        <v>105863.48629874749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S479" s="4">
        <f>SMAE_dotacoes_pdm[[#This Row],[Supra Subprefeitura Centro]]+SMAE_dotacoes_pdm[[#This Row],[Subprefeitura Sé]]</f>
        <v>338648.73896977928</v>
      </c>
      <c r="AU47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79">
        <f>VLOOKUP(SMAE_dotacoes_pdm[[#This Row],[DOTACAO]],DA_dotacoes_pdm[[#All],[DOTACAO]:[TOTAL_da]],2,FALSE)</f>
        <v>82399148.930000007</v>
      </c>
    </row>
    <row r="480" spans="1:49">
      <c r="A480" t="s">
        <v>25</v>
      </c>
      <c r="B480">
        <v>28</v>
      </c>
      <c r="C480" t="s">
        <v>24</v>
      </c>
      <c r="D480" t="s">
        <v>365</v>
      </c>
      <c r="E480" s="4">
        <v>2123807</v>
      </c>
      <c r="F480" s="4">
        <v>277067.76435893634</v>
      </c>
      <c r="G480" s="4">
        <v>25394.487013335467</v>
      </c>
      <c r="H480" s="4">
        <v>319.8574011346891</v>
      </c>
      <c r="I480" s="4">
        <v>974.47844112933115</v>
      </c>
      <c r="J480" s="4">
        <v>79387.29255895481</v>
      </c>
      <c r="K480" s="4">
        <v>0</v>
      </c>
      <c r="L480" s="4">
        <v>0</v>
      </c>
      <c r="M480" s="4">
        <v>0</v>
      </c>
      <c r="N480" s="4">
        <v>31118.03021294919</v>
      </c>
      <c r="O480" s="4">
        <v>15864.492587685878</v>
      </c>
      <c r="P480" s="4">
        <v>0</v>
      </c>
      <c r="Q480" s="4">
        <v>35652.613508027287</v>
      </c>
      <c r="R480" s="4">
        <v>9064.6168537024951</v>
      </c>
      <c r="S480" s="4">
        <v>549698.85058604355</v>
      </c>
      <c r="T480" s="4">
        <v>62650.9973183615</v>
      </c>
      <c r="U480" s="4">
        <v>0</v>
      </c>
      <c r="V480" s="4">
        <v>413032.3339154729</v>
      </c>
      <c r="W480" s="4">
        <v>1487.9952764718437</v>
      </c>
      <c r="X480" s="4">
        <v>147546.08839925003</v>
      </c>
      <c r="Y480" s="4">
        <v>0</v>
      </c>
      <c r="Z480" s="4">
        <v>0</v>
      </c>
      <c r="AA480" s="4">
        <v>3413.92201757878</v>
      </c>
      <c r="AB480" s="4">
        <v>0</v>
      </c>
      <c r="AC480" s="4">
        <v>0</v>
      </c>
      <c r="AD480" s="4">
        <v>65850.426016207392</v>
      </c>
      <c r="AE480" s="4">
        <v>27955.281638854787</v>
      </c>
      <c r="AF480" s="4">
        <v>12262.468660112652</v>
      </c>
      <c r="AG480" s="4">
        <v>0</v>
      </c>
      <c r="AH480" s="4">
        <v>0</v>
      </c>
      <c r="AI480" s="4">
        <v>74054.382071037136</v>
      </c>
      <c r="AJ480" s="4">
        <v>267860.80792290083</v>
      </c>
      <c r="AK480" s="4">
        <v>23149.813241853102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S480" s="4">
        <f>SMAE_dotacoes_pdm[[#This Row],[Supra Subprefeitura Centro]]+SMAE_dotacoes_pdm[[#This Row],[Subprefeitura Sé]]</f>
        <v>74054.382071037136</v>
      </c>
      <c r="AU48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80">
        <f>VLOOKUP(SMAE_dotacoes_pdm[[#This Row],[DOTACAO]],DA_dotacoes_pdm[[#All],[DOTACAO]:[TOTAL_da]],2,FALSE)</f>
        <v>82399148.930000007</v>
      </c>
    </row>
    <row r="481" spans="1:49">
      <c r="A481" t="s">
        <v>25</v>
      </c>
      <c r="B481">
        <v>28</v>
      </c>
      <c r="C481" t="s">
        <v>24</v>
      </c>
      <c r="D481" t="s">
        <v>365</v>
      </c>
      <c r="E481" s="4">
        <v>14973587.83</v>
      </c>
      <c r="F481" s="4">
        <v>1953425.3839874701</v>
      </c>
      <c r="G481" s="4">
        <v>179040.08306403219</v>
      </c>
      <c r="H481" s="4">
        <v>2255.1074033402324</v>
      </c>
      <c r="I481" s="4">
        <v>6870.4164392958137</v>
      </c>
      <c r="J481" s="4">
        <v>559708.3905069601</v>
      </c>
      <c r="K481" s="4">
        <v>0</v>
      </c>
      <c r="L481" s="4">
        <v>0</v>
      </c>
      <c r="M481" s="4">
        <v>0</v>
      </c>
      <c r="N481" s="4">
        <v>219393.0797337933</v>
      </c>
      <c r="O481" s="4">
        <v>111850.26376695174</v>
      </c>
      <c r="P481" s="4">
        <v>0</v>
      </c>
      <c r="Q481" s="4">
        <v>251363.49005888528</v>
      </c>
      <c r="R481" s="4">
        <v>63908.743404750327</v>
      </c>
      <c r="S481" s="4">
        <v>3875570.623554857</v>
      </c>
      <c r="T481" s="4">
        <v>441711.61079306185</v>
      </c>
      <c r="U481" s="4">
        <v>0</v>
      </c>
      <c r="V481" s="4">
        <v>2912023.5165027804</v>
      </c>
      <c r="W481" s="4">
        <v>10490.891103982747</v>
      </c>
      <c r="X481" s="4">
        <v>1040251.9219585934</v>
      </c>
      <c r="Y481" s="4">
        <v>0</v>
      </c>
      <c r="Z481" s="4">
        <v>0</v>
      </c>
      <c r="AA481" s="4">
        <v>24069.353371086294</v>
      </c>
      <c r="AB481" s="4">
        <v>0</v>
      </c>
      <c r="AC481" s="4">
        <v>0</v>
      </c>
      <c r="AD481" s="4">
        <v>464268.71066749399</v>
      </c>
      <c r="AE481" s="4">
        <v>197094.58765875548</v>
      </c>
      <c r="AF481" s="4">
        <v>86454.725638826509</v>
      </c>
      <c r="AG481" s="4">
        <v>0</v>
      </c>
      <c r="AH481" s="4">
        <v>0</v>
      </c>
      <c r="AI481" s="4">
        <v>522109.49212289619</v>
      </c>
      <c r="AJ481" s="4">
        <v>1888513.0963634243</v>
      </c>
      <c r="AK481" s="4">
        <v>163214.34189876218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S481" s="4">
        <f>SMAE_dotacoes_pdm[[#This Row],[Supra Subprefeitura Centro]]+SMAE_dotacoes_pdm[[#This Row],[Subprefeitura Sé]]</f>
        <v>522109.49212289619</v>
      </c>
      <c r="AU48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81">
        <f>VLOOKUP(SMAE_dotacoes_pdm[[#This Row],[DOTACAO]],DA_dotacoes_pdm[[#All],[DOTACAO]:[TOTAL_da]],2,FALSE)</f>
        <v>82399148.930000007</v>
      </c>
    </row>
    <row r="482" spans="1:49">
      <c r="A482" t="s">
        <v>25</v>
      </c>
      <c r="B482">
        <v>28</v>
      </c>
      <c r="C482" t="s">
        <v>24</v>
      </c>
      <c r="D482" t="s">
        <v>366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S482" s="4">
        <f>SMAE_dotacoes_pdm[[#This Row],[Supra Subprefeitura Centro]]+SMAE_dotacoes_pdm[[#This Row],[Subprefeitura Sé]]</f>
        <v>0</v>
      </c>
      <c r="AU48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82">
        <f>VLOOKUP(SMAE_dotacoes_pdm[[#This Row],[DOTACAO]],DA_dotacoes_pdm[[#All],[DOTACAO]:[TOTAL_da]],2,FALSE)</f>
        <v>4760150.28</v>
      </c>
    </row>
    <row r="483" spans="1:49">
      <c r="A483" t="s">
        <v>27</v>
      </c>
      <c r="B483">
        <v>36</v>
      </c>
      <c r="C483" t="s">
        <v>629</v>
      </c>
      <c r="D483" t="s">
        <v>630</v>
      </c>
      <c r="E483" s="4">
        <v>30292564.010000002</v>
      </c>
      <c r="F483" s="4">
        <v>1011995.0853939195</v>
      </c>
      <c r="G483" s="4">
        <v>39610.039207580783</v>
      </c>
      <c r="H483" s="4">
        <v>980268.61400804401</v>
      </c>
      <c r="I483" s="4">
        <v>0</v>
      </c>
      <c r="J483" s="4">
        <v>0</v>
      </c>
      <c r="K483" s="4">
        <v>0</v>
      </c>
      <c r="L483" s="4">
        <v>0</v>
      </c>
      <c r="M483" s="4">
        <v>1200378.2807332873</v>
      </c>
      <c r="N483" s="4">
        <v>418663.82465209014</v>
      </c>
      <c r="O483" s="4">
        <v>3007107.1230827472</v>
      </c>
      <c r="P483" s="4">
        <v>0</v>
      </c>
      <c r="Q483" s="4">
        <v>0</v>
      </c>
      <c r="R483" s="4">
        <v>1730233.5839952694</v>
      </c>
      <c r="S483" s="4">
        <v>2138896.6429312634</v>
      </c>
      <c r="T483" s="4">
        <v>0</v>
      </c>
      <c r="U483" s="4">
        <v>0</v>
      </c>
      <c r="V483" s="4">
        <v>25278.725903014198</v>
      </c>
      <c r="W483" s="4">
        <v>478547.06011586811</v>
      </c>
      <c r="X483" s="4">
        <v>0</v>
      </c>
      <c r="Y483" s="4">
        <v>0</v>
      </c>
      <c r="Z483" s="4">
        <v>3513726.9708784148</v>
      </c>
      <c r="AA483" s="4">
        <v>835097.09973831009</v>
      </c>
      <c r="AB483" s="4">
        <v>943290.66798151121</v>
      </c>
      <c r="AC483" s="4">
        <v>1807021.9176265611</v>
      </c>
      <c r="AD483" s="4">
        <v>182805.47356821853</v>
      </c>
      <c r="AE483" s="4">
        <v>2588549.5368072386</v>
      </c>
      <c r="AF483" s="4">
        <v>0</v>
      </c>
      <c r="AG483" s="4">
        <v>3140660.0486848224</v>
      </c>
      <c r="AH483" s="4">
        <v>10340.34086540186</v>
      </c>
      <c r="AI483" s="4">
        <v>5245734.1505153086</v>
      </c>
      <c r="AJ483" s="4">
        <v>994358.82331113168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S483" s="4">
        <f>SMAE_dotacoes_pdm[[#This Row],[Supra Subprefeitura Centro]]+SMAE_dotacoes_pdm[[#This Row],[Subprefeitura Sé]]</f>
        <v>5245734.1505153086</v>
      </c>
      <c r="AU48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83">
        <f>VLOOKUP(SMAE_dotacoes_pdm[[#This Row],[DOTACAO]],DA_dotacoes_pdm[[#All],[DOTACAO]:[TOTAL_da]],2,FALSE)</f>
        <v>64389790.439999998</v>
      </c>
    </row>
    <row r="484" spans="1:49">
      <c r="A484" t="s">
        <v>27</v>
      </c>
      <c r="B484">
        <v>36</v>
      </c>
      <c r="C484" t="s">
        <v>629</v>
      </c>
      <c r="D484" t="s">
        <v>631</v>
      </c>
      <c r="E484" s="4">
        <v>29087571.789999999</v>
      </c>
      <c r="F484" s="4">
        <v>0</v>
      </c>
      <c r="G484" s="4">
        <v>116021.22177095558</v>
      </c>
      <c r="H484" s="4">
        <v>0</v>
      </c>
      <c r="I484" s="4">
        <v>5353963.9296569191</v>
      </c>
      <c r="J484" s="4">
        <v>120835.74300124358</v>
      </c>
      <c r="K484" s="4">
        <v>118704.34025507761</v>
      </c>
      <c r="L484" s="4">
        <v>25023.613580941415</v>
      </c>
      <c r="M484" s="4">
        <v>0</v>
      </c>
      <c r="N484" s="4">
        <v>22964.183442367732</v>
      </c>
      <c r="O484" s="4">
        <v>0</v>
      </c>
      <c r="P484" s="4">
        <v>15570.030021067958</v>
      </c>
      <c r="Q484" s="4">
        <v>138985.40521332331</v>
      </c>
      <c r="R484" s="4">
        <v>0</v>
      </c>
      <c r="S484" s="4">
        <v>3989372.8336130157</v>
      </c>
      <c r="T484" s="4">
        <v>116021.22177095558</v>
      </c>
      <c r="U484" s="4">
        <v>0</v>
      </c>
      <c r="V484" s="4">
        <v>1102431.8231027978</v>
      </c>
      <c r="W484" s="4">
        <v>0</v>
      </c>
      <c r="X484" s="4">
        <v>5240488.814583391</v>
      </c>
      <c r="Y484" s="4">
        <v>260293.99272280821</v>
      </c>
      <c r="Z484" s="4">
        <v>0</v>
      </c>
      <c r="AA484" s="4">
        <v>0</v>
      </c>
      <c r="AB484" s="4">
        <v>116021.22177095558</v>
      </c>
      <c r="AC484" s="4">
        <v>0</v>
      </c>
      <c r="AD484" s="4">
        <v>116021.22177095558</v>
      </c>
      <c r="AE484" s="4">
        <v>6135804.8859130992</v>
      </c>
      <c r="AF484" s="4">
        <v>4638186.2115371656</v>
      </c>
      <c r="AG484" s="4">
        <v>22964.183442367732</v>
      </c>
      <c r="AH484" s="4">
        <v>22964.183442367732</v>
      </c>
      <c r="AI484" s="4">
        <v>480733.87274287856</v>
      </c>
      <c r="AJ484" s="4">
        <v>818177.59310675412</v>
      </c>
      <c r="AK484" s="4">
        <v>116021.26353859708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S484" s="4">
        <f>SMAE_dotacoes_pdm[[#This Row],[Supra Subprefeitura Centro]]+SMAE_dotacoes_pdm[[#This Row],[Subprefeitura Sé]]</f>
        <v>480733.87274287856</v>
      </c>
      <c r="AU48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84">
        <f>VLOOKUP(SMAE_dotacoes_pdm[[#This Row],[DOTACAO]],DA_dotacoes_pdm[[#All],[DOTACAO]:[TOTAL_da]],2,FALSE)</f>
        <v>41784842.149999991</v>
      </c>
    </row>
    <row r="485" spans="1:49">
      <c r="A485" t="s">
        <v>27</v>
      </c>
      <c r="B485">
        <v>36</v>
      </c>
      <c r="C485" t="s">
        <v>629</v>
      </c>
      <c r="D485" t="s">
        <v>632</v>
      </c>
      <c r="E485" s="4">
        <v>109263976.81</v>
      </c>
      <c r="F485" s="4">
        <v>1272318.3382240525</v>
      </c>
      <c r="G485" s="4">
        <v>1744953.502191335</v>
      </c>
      <c r="H485" s="4">
        <v>99664.073069307648</v>
      </c>
      <c r="I485" s="4">
        <v>1745547.2508972187</v>
      </c>
      <c r="J485" s="4">
        <v>2279620.5771614863</v>
      </c>
      <c r="K485" s="4">
        <v>1745547.3415375731</v>
      </c>
      <c r="L485" s="4">
        <v>1244371.4152722221</v>
      </c>
      <c r="M485" s="4">
        <v>1308749.0442641377</v>
      </c>
      <c r="N485" s="4">
        <v>1287287.9009392709</v>
      </c>
      <c r="O485" s="4">
        <v>99664.073069307648</v>
      </c>
      <c r="P485" s="4">
        <v>1363354.4919134527</v>
      </c>
      <c r="Q485" s="4">
        <v>3868450.7367847366</v>
      </c>
      <c r="R485" s="4">
        <v>1220429.0194362942</v>
      </c>
      <c r="S485" s="4">
        <v>1354104.9247265609</v>
      </c>
      <c r="T485" s="4">
        <v>3240340.807305661</v>
      </c>
      <c r="U485" s="4">
        <v>2450227.1697510392</v>
      </c>
      <c r="V485" s="4">
        <v>416548.54415777005</v>
      </c>
      <c r="W485" s="4">
        <v>99664.073069307648</v>
      </c>
      <c r="X485" s="4">
        <v>41040655.279032782</v>
      </c>
      <c r="Y485" s="4">
        <v>3045702.7284757872</v>
      </c>
      <c r="Z485" s="4">
        <v>468816.41332186846</v>
      </c>
      <c r="AA485" s="4">
        <v>911968.75353110442</v>
      </c>
      <c r="AB485" s="4">
        <v>1785315.9692707669</v>
      </c>
      <c r="AC485" s="4">
        <v>4626160.1757011283</v>
      </c>
      <c r="AD485" s="4">
        <v>765686.4336548273</v>
      </c>
      <c r="AE485" s="4">
        <v>11319768.790406061</v>
      </c>
      <c r="AF485" s="4">
        <v>10670832.934270164</v>
      </c>
      <c r="AG485" s="4">
        <v>2145870.3558446025</v>
      </c>
      <c r="AH485" s="4">
        <v>1316326.2606552185</v>
      </c>
      <c r="AI485" s="4">
        <v>2494319.3333276352</v>
      </c>
      <c r="AJ485" s="4">
        <v>1295182.0141375926</v>
      </c>
      <c r="AK485" s="4">
        <v>536528.08459972194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S485" s="4">
        <f>SMAE_dotacoes_pdm[[#This Row],[Supra Subprefeitura Centro]]+SMAE_dotacoes_pdm[[#This Row],[Subprefeitura Sé]]</f>
        <v>2494319.3333276352</v>
      </c>
      <c r="AU48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85">
        <f>VLOOKUP(SMAE_dotacoes_pdm[[#This Row],[DOTACAO]],DA_dotacoes_pdm[[#All],[DOTACAO]:[TOTAL_da]],2,FALSE)</f>
        <v>120546722.78</v>
      </c>
    </row>
    <row r="486" spans="1:49">
      <c r="A486" t="s">
        <v>27</v>
      </c>
      <c r="B486">
        <v>36</v>
      </c>
      <c r="C486" t="s">
        <v>629</v>
      </c>
      <c r="D486" t="s">
        <v>633</v>
      </c>
      <c r="E486" s="4">
        <v>33057429.800000001</v>
      </c>
      <c r="F486" s="4">
        <v>666213.73684054171</v>
      </c>
      <c r="G486" s="4">
        <v>559759.2569601452</v>
      </c>
      <c r="H486" s="4">
        <v>0</v>
      </c>
      <c r="I486" s="4">
        <v>3377198.2765735299</v>
      </c>
      <c r="J486" s="4">
        <v>183256.58162998818</v>
      </c>
      <c r="K486" s="4">
        <v>717242.94268248719</v>
      </c>
      <c r="L486" s="4">
        <v>0</v>
      </c>
      <c r="M486" s="4">
        <v>0</v>
      </c>
      <c r="N486" s="4">
        <v>0</v>
      </c>
      <c r="O486" s="4">
        <v>0</v>
      </c>
      <c r="P486" s="4">
        <v>2069119.8405655567</v>
      </c>
      <c r="Q486" s="4">
        <v>378508.63314259547</v>
      </c>
      <c r="R486" s="4">
        <v>0</v>
      </c>
      <c r="S486" s="4">
        <v>0</v>
      </c>
      <c r="T486" s="4">
        <v>378508.63314259547</v>
      </c>
      <c r="U486" s="4">
        <v>5665.5820890244795</v>
      </c>
      <c r="V486" s="4">
        <v>388576.11672140617</v>
      </c>
      <c r="W486" s="4">
        <v>0</v>
      </c>
      <c r="X486" s="4">
        <v>12167676.928904276</v>
      </c>
      <c r="Y486" s="4">
        <v>1257067.9384090977</v>
      </c>
      <c r="Z486" s="4">
        <v>0</v>
      </c>
      <c r="AA486" s="4">
        <v>288636.90145526652</v>
      </c>
      <c r="AB486" s="4">
        <v>378508.63314259547</v>
      </c>
      <c r="AC486" s="4">
        <v>5500004.0859796777</v>
      </c>
      <c r="AD486" s="4">
        <v>378508.63314259547</v>
      </c>
      <c r="AE486" s="4">
        <v>1380917.6250042908</v>
      </c>
      <c r="AF486" s="4">
        <v>1846533.5434930609</v>
      </c>
      <c r="AG486" s="4">
        <v>0</v>
      </c>
      <c r="AH486" s="4">
        <v>0</v>
      </c>
      <c r="AI486" s="4">
        <v>378508.63314259547</v>
      </c>
      <c r="AJ486" s="4">
        <v>378508.63314259547</v>
      </c>
      <c r="AK486" s="4">
        <v>378508.64383607544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S486" s="4">
        <f>SMAE_dotacoes_pdm[[#This Row],[Supra Subprefeitura Centro]]+SMAE_dotacoes_pdm[[#This Row],[Subprefeitura Sé]]</f>
        <v>378508.63314259547</v>
      </c>
      <c r="AU48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86">
        <f>VLOOKUP(SMAE_dotacoes_pdm[[#This Row],[DOTACAO]],DA_dotacoes_pdm[[#All],[DOTACAO]:[TOTAL_da]],2,FALSE)</f>
        <v>61827263.220000006</v>
      </c>
    </row>
    <row r="487" spans="1:49">
      <c r="A487" t="s">
        <v>27</v>
      </c>
      <c r="B487">
        <v>36</v>
      </c>
      <c r="C487" t="s">
        <v>629</v>
      </c>
      <c r="D487" t="s">
        <v>634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t="s">
        <v>940</v>
      </c>
      <c r="AS487" s="4">
        <f>SMAE_dotacoes_pdm[[#This Row],[Supra Subprefeitura Centro]]+SMAE_dotacoes_pdm[[#This Row],[Subprefeitura Sé]]</f>
        <v>0</v>
      </c>
      <c r="AU48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87">
        <f>VLOOKUP(SMAE_dotacoes_pdm[[#This Row],[DOTACAO]],DA_dotacoes_pdm[[#All],[DOTACAO]:[TOTAL_da]],2,FALSE)</f>
        <v>0</v>
      </c>
    </row>
    <row r="488" spans="1:49">
      <c r="A488" t="s">
        <v>27</v>
      </c>
      <c r="B488">
        <v>36</v>
      </c>
      <c r="C488" t="s">
        <v>629</v>
      </c>
      <c r="D488" t="s">
        <v>635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S488" s="4">
        <f>SMAE_dotacoes_pdm[[#This Row],[Supra Subprefeitura Centro]]+SMAE_dotacoes_pdm[[#This Row],[Subprefeitura Sé]]</f>
        <v>0</v>
      </c>
      <c r="AU48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88">
        <f>VLOOKUP(SMAE_dotacoes_pdm[[#This Row],[DOTACAO]],DA_dotacoes_pdm[[#All],[DOTACAO]:[TOTAL_da]],2,FALSE)</f>
        <v>2713990.19</v>
      </c>
    </row>
    <row r="489" spans="1:49">
      <c r="A489" t="s">
        <v>27</v>
      </c>
      <c r="B489">
        <v>36</v>
      </c>
      <c r="C489" t="s">
        <v>629</v>
      </c>
      <c r="D489" t="s">
        <v>636</v>
      </c>
      <c r="E489" s="4">
        <v>45824.19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45824.19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S489" s="4">
        <f>SMAE_dotacoes_pdm[[#This Row],[Supra Subprefeitura Centro]]+SMAE_dotacoes_pdm[[#This Row],[Subprefeitura Sé]]</f>
        <v>0</v>
      </c>
      <c r="AU48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89">
        <f>VLOOKUP(SMAE_dotacoes_pdm[[#This Row],[DOTACAO]],DA_dotacoes_pdm[[#All],[DOTACAO]:[TOTAL_da]],2,FALSE)</f>
        <v>45824.19</v>
      </c>
    </row>
    <row r="490" spans="1:49">
      <c r="A490" t="s">
        <v>27</v>
      </c>
      <c r="B490">
        <v>36</v>
      </c>
      <c r="C490" t="s">
        <v>629</v>
      </c>
      <c r="D490" t="s">
        <v>637</v>
      </c>
      <c r="E490" s="4">
        <v>9636299.8699999992</v>
      </c>
      <c r="F490" s="4">
        <v>0</v>
      </c>
      <c r="G490" s="4">
        <v>54819.530457223249</v>
      </c>
      <c r="H490" s="4">
        <v>0</v>
      </c>
      <c r="I490" s="4">
        <v>0</v>
      </c>
      <c r="J490" s="4">
        <v>249260.28571893365</v>
      </c>
      <c r="K490" s="4">
        <v>0</v>
      </c>
      <c r="L490" s="4">
        <v>0</v>
      </c>
      <c r="M490" s="4">
        <v>128493.59714123156</v>
      </c>
      <c r="N490" s="4">
        <v>0</v>
      </c>
      <c r="O490" s="4">
        <v>0</v>
      </c>
      <c r="P490" s="4">
        <v>136028.77715269808</v>
      </c>
      <c r="Q490" s="4">
        <v>54819.530457223249</v>
      </c>
      <c r="R490" s="4">
        <v>0</v>
      </c>
      <c r="S490" s="4">
        <v>0</v>
      </c>
      <c r="T490" s="4">
        <v>54819.530457223249</v>
      </c>
      <c r="U490" s="4">
        <v>249260.28133105056</v>
      </c>
      <c r="V490" s="4">
        <v>54819.530457223249</v>
      </c>
      <c r="W490" s="4">
        <v>0</v>
      </c>
      <c r="X490" s="4">
        <v>5189299.2113208212</v>
      </c>
      <c r="Y490" s="4">
        <v>0</v>
      </c>
      <c r="Z490" s="4">
        <v>0</v>
      </c>
      <c r="AA490" s="4">
        <v>42086.446573737005</v>
      </c>
      <c r="AB490" s="4">
        <v>54819.530457223249</v>
      </c>
      <c r="AC490" s="4">
        <v>617679.09647146601</v>
      </c>
      <c r="AD490" s="4">
        <v>54819.530457223249</v>
      </c>
      <c r="AE490" s="4">
        <v>2383486.836328316</v>
      </c>
      <c r="AF490" s="4">
        <v>43549.397514522687</v>
      </c>
      <c r="AG490" s="4">
        <v>103780.16633221388</v>
      </c>
      <c r="AH490" s="4">
        <v>0</v>
      </c>
      <c r="AI490" s="4">
        <v>54819.530457223249</v>
      </c>
      <c r="AJ490" s="4">
        <v>54819.530457223249</v>
      </c>
      <c r="AK490" s="4">
        <v>54819.530457223249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S490" s="4">
        <f>SMAE_dotacoes_pdm[[#This Row],[Supra Subprefeitura Centro]]+SMAE_dotacoes_pdm[[#This Row],[Subprefeitura Sé]]</f>
        <v>54819.530457223249</v>
      </c>
      <c r="AU49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90">
        <f>VLOOKUP(SMAE_dotacoes_pdm[[#This Row],[DOTACAO]],DA_dotacoes_pdm[[#All],[DOTACAO]:[TOTAL_da]],2,FALSE)</f>
        <v>21961159.059999999</v>
      </c>
    </row>
    <row r="491" spans="1:49">
      <c r="A491" t="s">
        <v>27</v>
      </c>
      <c r="B491">
        <v>36</v>
      </c>
      <c r="C491" t="s">
        <v>629</v>
      </c>
      <c r="D491" t="s">
        <v>638</v>
      </c>
      <c r="E491" s="4">
        <v>3749148.09</v>
      </c>
      <c r="F491" s="4">
        <v>21644.480671667039</v>
      </c>
      <c r="G491" s="4">
        <v>21644.480671667039</v>
      </c>
      <c r="H491" s="4">
        <v>21644.480671667039</v>
      </c>
      <c r="I491" s="4">
        <v>499706.61040451279</v>
      </c>
      <c r="J491" s="4">
        <v>21644.480671667039</v>
      </c>
      <c r="K491" s="4">
        <v>21644.480671667039</v>
      </c>
      <c r="L491" s="4">
        <v>21644.480671667039</v>
      </c>
      <c r="M491" s="4">
        <v>21644.480671667039</v>
      </c>
      <c r="N491" s="4">
        <v>21644.591491425806</v>
      </c>
      <c r="O491" s="4">
        <v>21644.480671667039</v>
      </c>
      <c r="P491" s="4">
        <v>21644.480671667039</v>
      </c>
      <c r="Q491" s="4">
        <v>21644.480671667039</v>
      </c>
      <c r="R491" s="4">
        <v>21644.480671667039</v>
      </c>
      <c r="S491" s="4">
        <v>21644.480671667039</v>
      </c>
      <c r="T491" s="4">
        <v>21644.480671667039</v>
      </c>
      <c r="U491" s="4">
        <v>21644.480671667039</v>
      </c>
      <c r="V491" s="4">
        <v>21644.480671667039</v>
      </c>
      <c r="W491" s="4">
        <v>97616.436439535173</v>
      </c>
      <c r="X491" s="4">
        <v>21644.480671667039</v>
      </c>
      <c r="Y491" s="4">
        <v>21644.480671667039</v>
      </c>
      <c r="Z491" s="4">
        <v>21644.480671667039</v>
      </c>
      <c r="AA491" s="4">
        <v>21644.480671667039</v>
      </c>
      <c r="AB491" s="4">
        <v>21644.480671667039</v>
      </c>
      <c r="AC491" s="4">
        <v>21644.480671667039</v>
      </c>
      <c r="AD491" s="4">
        <v>21644.480671667039</v>
      </c>
      <c r="AE491" s="4">
        <v>21644.480671667039</v>
      </c>
      <c r="AF491" s="4">
        <v>2524134.9928578474</v>
      </c>
      <c r="AG491" s="4">
        <v>21644.480671667039</v>
      </c>
      <c r="AH491" s="4">
        <v>21644.480671667039</v>
      </c>
      <c r="AI491" s="4">
        <v>21644.480671667039</v>
      </c>
      <c r="AJ491" s="4">
        <v>21644.480671667039</v>
      </c>
      <c r="AK491" s="4">
        <v>21644.480671667039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S491" s="4">
        <f>SMAE_dotacoes_pdm[[#This Row],[Supra Subprefeitura Centro]]+SMAE_dotacoes_pdm[[#This Row],[Subprefeitura Sé]]</f>
        <v>21644.480671667039</v>
      </c>
      <c r="AU49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91">
        <f>VLOOKUP(SMAE_dotacoes_pdm[[#This Row],[DOTACAO]],DA_dotacoes_pdm[[#All],[DOTACAO]:[TOTAL_da]],2,FALSE)</f>
        <v>10825933.950000005</v>
      </c>
    </row>
    <row r="492" spans="1:49">
      <c r="A492" t="s">
        <v>27</v>
      </c>
      <c r="B492">
        <v>40</v>
      </c>
      <c r="C492" t="s">
        <v>28</v>
      </c>
      <c r="D492" t="s">
        <v>656</v>
      </c>
      <c r="E492" s="4">
        <v>1212723.67</v>
      </c>
      <c r="F492" s="4">
        <v>0</v>
      </c>
      <c r="G492" s="4">
        <v>281448.40804602607</v>
      </c>
      <c r="H492" s="4">
        <v>0</v>
      </c>
      <c r="I492" s="4">
        <v>0</v>
      </c>
      <c r="J492" s="4">
        <v>269902.11524164048</v>
      </c>
      <c r="K492" s="4">
        <v>138172.52116647529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360928.58463360206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44470.557481926306</v>
      </c>
      <c r="AF492" s="4">
        <v>0</v>
      </c>
      <c r="AG492" s="4">
        <v>117801.4834303299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S492" s="4">
        <f>SMAE_dotacoes_pdm[[#This Row],[Supra Subprefeitura Centro]]+SMAE_dotacoes_pdm[[#This Row],[Subprefeitura Sé]]</f>
        <v>0</v>
      </c>
      <c r="AU49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92">
        <f>VLOOKUP(SMAE_dotacoes_pdm[[#This Row],[DOTACAO]],DA_dotacoes_pdm[[#All],[DOTACAO]:[TOTAL_da]],2,FALSE)</f>
        <v>2911100.5399999996</v>
      </c>
    </row>
    <row r="493" spans="1:49">
      <c r="A493" t="s">
        <v>27</v>
      </c>
      <c r="B493">
        <v>40</v>
      </c>
      <c r="C493" t="s">
        <v>28</v>
      </c>
      <c r="D493" t="s">
        <v>657</v>
      </c>
      <c r="E493" s="4">
        <v>1233118.96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496793.06250176969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736325.89749823033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S493" s="4">
        <f>SMAE_dotacoes_pdm[[#This Row],[Supra Subprefeitura Centro]]+SMAE_dotacoes_pdm[[#This Row],[Subprefeitura Sé]]</f>
        <v>736325.89749823033</v>
      </c>
      <c r="AU49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93">
        <f>VLOOKUP(SMAE_dotacoes_pdm[[#This Row],[DOTACAO]],DA_dotacoes_pdm[[#All],[DOTACAO]:[TOTAL_da]],2,FALSE)</f>
        <v>1549617.1799999997</v>
      </c>
    </row>
    <row r="494" spans="1:49">
      <c r="A494" t="s">
        <v>27</v>
      </c>
      <c r="B494">
        <v>40</v>
      </c>
      <c r="C494" t="s">
        <v>28</v>
      </c>
      <c r="D494" t="s">
        <v>658</v>
      </c>
      <c r="E494" s="4">
        <v>16363392.630000001</v>
      </c>
      <c r="F494" s="4">
        <v>426257.43602070806</v>
      </c>
      <c r="G494" s="4">
        <v>60870.199697610995</v>
      </c>
      <c r="H494" s="4">
        <v>600843.80984786351</v>
      </c>
      <c r="I494" s="4">
        <v>1516004.9527918475</v>
      </c>
      <c r="J494" s="4">
        <v>201920.74271035736</v>
      </c>
      <c r="K494" s="4">
        <v>1469761.3264002998</v>
      </c>
      <c r="L494" s="4">
        <v>310034.69224771875</v>
      </c>
      <c r="M494" s="4">
        <v>805.7101958540934</v>
      </c>
      <c r="N494" s="4">
        <v>1497892.4818055786</v>
      </c>
      <c r="O494" s="4">
        <v>1016663.0042690956</v>
      </c>
      <c r="P494" s="4">
        <v>150940.09067244676</v>
      </c>
      <c r="Q494" s="4">
        <v>2210335.1778599871</v>
      </c>
      <c r="R494" s="4">
        <v>359903.57736897934</v>
      </c>
      <c r="S494" s="4">
        <v>805.7101958540934</v>
      </c>
      <c r="T494" s="4">
        <v>302865.25377084693</v>
      </c>
      <c r="U494" s="4">
        <v>1225863.6439186996</v>
      </c>
      <c r="V494" s="4">
        <v>127305.21681400859</v>
      </c>
      <c r="W494" s="4">
        <v>262367.17990107415</v>
      </c>
      <c r="X494" s="4">
        <v>805.7101958540934</v>
      </c>
      <c r="Y494" s="4">
        <v>373736.33389379387</v>
      </c>
      <c r="Z494" s="4">
        <v>219065.96694128701</v>
      </c>
      <c r="AA494" s="4">
        <v>147284.1735234326</v>
      </c>
      <c r="AB494" s="4">
        <v>374628.38334306033</v>
      </c>
      <c r="AC494" s="4">
        <v>805.7101958540934</v>
      </c>
      <c r="AD494" s="4">
        <v>280822.1754474538</v>
      </c>
      <c r="AE494" s="4">
        <v>233997.23132090436</v>
      </c>
      <c r="AF494" s="4">
        <v>386044.79687581188</v>
      </c>
      <c r="AG494" s="4">
        <v>2336626.4919173769</v>
      </c>
      <c r="AH494" s="4">
        <v>805.7101958540934</v>
      </c>
      <c r="AI494" s="4">
        <v>805.7101958540934</v>
      </c>
      <c r="AJ494" s="4">
        <v>265718.3192687729</v>
      </c>
      <c r="AK494" s="4">
        <v>805.7101958540934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S494" s="4">
        <f>SMAE_dotacoes_pdm[[#This Row],[Supra Subprefeitura Centro]]+SMAE_dotacoes_pdm[[#This Row],[Subprefeitura Sé]]</f>
        <v>805.7101958540934</v>
      </c>
      <c r="AU49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94">
        <f>VLOOKUP(SMAE_dotacoes_pdm[[#This Row],[DOTACAO]],DA_dotacoes_pdm[[#All],[DOTACAO]:[TOTAL_da]],2,FALSE)</f>
        <v>22646267.000000007</v>
      </c>
    </row>
    <row r="495" spans="1:49">
      <c r="A495" t="s">
        <v>27</v>
      </c>
      <c r="B495">
        <v>40</v>
      </c>
      <c r="C495" t="s">
        <v>28</v>
      </c>
      <c r="D495" t="s">
        <v>659</v>
      </c>
      <c r="E495" s="4">
        <v>314169.94</v>
      </c>
      <c r="F495" s="4">
        <v>0</v>
      </c>
      <c r="G495" s="4">
        <v>157808.84968145264</v>
      </c>
      <c r="H495" s="4">
        <v>0</v>
      </c>
      <c r="I495" s="4">
        <v>0</v>
      </c>
      <c r="J495" s="4">
        <v>0</v>
      </c>
      <c r="K495" s="4">
        <v>0</v>
      </c>
      <c r="L495" s="4">
        <v>35247.455646207651</v>
      </c>
      <c r="M495" s="4">
        <v>0</v>
      </c>
      <c r="N495" s="4">
        <v>2169.1767697666751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118944.45790257309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S495" s="4">
        <f>SMAE_dotacoes_pdm[[#This Row],[Supra Subprefeitura Centro]]+SMAE_dotacoes_pdm[[#This Row],[Subprefeitura Sé]]</f>
        <v>0</v>
      </c>
      <c r="AU49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95">
        <f>VLOOKUP(SMAE_dotacoes_pdm[[#This Row],[DOTACAO]],DA_dotacoes_pdm[[#All],[DOTACAO]:[TOTAL_da]],2,FALSE)</f>
        <v>919310.30999999982</v>
      </c>
    </row>
    <row r="496" spans="1:49">
      <c r="A496" t="s">
        <v>27</v>
      </c>
      <c r="B496">
        <v>40</v>
      </c>
      <c r="C496" t="s">
        <v>28</v>
      </c>
      <c r="D496" t="s">
        <v>660</v>
      </c>
      <c r="E496" s="4">
        <v>4086124.41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239885.76338193254</v>
      </c>
      <c r="L496" s="4">
        <v>27326.080367542731</v>
      </c>
      <c r="M496" s="4">
        <v>0</v>
      </c>
      <c r="N496" s="4">
        <v>3338.1402404592632</v>
      </c>
      <c r="O496" s="4">
        <v>669238.63940894569</v>
      </c>
      <c r="P496" s="4">
        <v>3005.2398729694983</v>
      </c>
      <c r="Q496" s="4">
        <v>507483.74832334818</v>
      </c>
      <c r="R496" s="4">
        <v>0</v>
      </c>
      <c r="S496" s="4">
        <v>0</v>
      </c>
      <c r="T496" s="4">
        <v>225146.46720970931</v>
      </c>
      <c r="U496" s="4">
        <v>0</v>
      </c>
      <c r="V496" s="4">
        <v>0</v>
      </c>
      <c r="W496" s="4">
        <v>0</v>
      </c>
      <c r="X496" s="4">
        <v>0</v>
      </c>
      <c r="Y496" s="4">
        <v>52926.88057743846</v>
      </c>
      <c r="Z496" s="4">
        <v>0</v>
      </c>
      <c r="AA496" s="4">
        <v>215708.02596845556</v>
      </c>
      <c r="AB496" s="4">
        <v>0</v>
      </c>
      <c r="AC496" s="4">
        <v>17149.743577042442</v>
      </c>
      <c r="AD496" s="4">
        <v>0</v>
      </c>
      <c r="AE496" s="4">
        <v>0</v>
      </c>
      <c r="AF496" s="4">
        <v>0</v>
      </c>
      <c r="AG496" s="4">
        <v>2123353.7247117586</v>
      </c>
      <c r="AH496" s="4">
        <v>0</v>
      </c>
      <c r="AI496" s="4">
        <v>0</v>
      </c>
      <c r="AJ496" s="4">
        <v>1561.9563603975814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S496" s="4">
        <f>SMAE_dotacoes_pdm[[#This Row],[Supra Subprefeitura Centro]]+SMAE_dotacoes_pdm[[#This Row],[Subprefeitura Sé]]</f>
        <v>0</v>
      </c>
      <c r="AU49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96">
        <f>VLOOKUP(SMAE_dotacoes_pdm[[#This Row],[DOTACAO]],DA_dotacoes_pdm[[#All],[DOTACAO]:[TOTAL_da]],2,FALSE)</f>
        <v>5979433.1900000004</v>
      </c>
    </row>
    <row r="497" spans="1:49">
      <c r="A497" t="s">
        <v>27</v>
      </c>
      <c r="B497">
        <v>40</v>
      </c>
      <c r="C497" t="s">
        <v>28</v>
      </c>
      <c r="D497" t="s">
        <v>661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t="s">
        <v>940</v>
      </c>
      <c r="AS497" s="4">
        <f>SMAE_dotacoes_pdm[[#This Row],[Supra Subprefeitura Centro]]+SMAE_dotacoes_pdm[[#This Row],[Subprefeitura Sé]]</f>
        <v>0</v>
      </c>
      <c r="AU49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97">
        <f>VLOOKUP(SMAE_dotacoes_pdm[[#This Row],[DOTACAO]],DA_dotacoes_pdm[[#All],[DOTACAO]:[TOTAL_da]],2,FALSE)</f>
        <v>0</v>
      </c>
    </row>
    <row r="498" spans="1:49">
      <c r="A498" t="s">
        <v>27</v>
      </c>
      <c r="B498">
        <v>40</v>
      </c>
      <c r="C498" t="s">
        <v>28</v>
      </c>
      <c r="D498" t="s">
        <v>662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t="s">
        <v>940</v>
      </c>
      <c r="AS498" s="4">
        <f>SMAE_dotacoes_pdm[[#This Row],[Supra Subprefeitura Centro]]+SMAE_dotacoes_pdm[[#This Row],[Subprefeitura Sé]]</f>
        <v>0</v>
      </c>
      <c r="AU49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98">
        <f>VLOOKUP(SMAE_dotacoes_pdm[[#This Row],[DOTACAO]],DA_dotacoes_pdm[[#All],[DOTACAO]:[TOTAL_da]],2,FALSE)</f>
        <v>0</v>
      </c>
    </row>
    <row r="499" spans="1:49">
      <c r="A499" t="s">
        <v>30</v>
      </c>
      <c r="B499">
        <v>42</v>
      </c>
      <c r="C499" t="s">
        <v>29</v>
      </c>
      <c r="D499" t="s">
        <v>663</v>
      </c>
      <c r="E499" s="4">
        <v>2861768.5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2861768.5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S499" s="4">
        <f>SMAE_dotacoes_pdm[[#This Row],[Supra Subprefeitura Centro]]+SMAE_dotacoes_pdm[[#This Row],[Subprefeitura Sé]]</f>
        <v>0</v>
      </c>
      <c r="AU49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499">
        <f>VLOOKUP(SMAE_dotacoes_pdm[[#This Row],[DOTACAO]],DA_dotacoes_pdm[[#All],[DOTACAO]:[TOTAL_da]],2,FALSE)</f>
        <v>11999211.26</v>
      </c>
    </row>
    <row r="500" spans="1:49">
      <c r="A500" t="s">
        <v>30</v>
      </c>
      <c r="B500">
        <v>42</v>
      </c>
      <c r="C500" t="s">
        <v>29</v>
      </c>
      <c r="D500" t="s">
        <v>664</v>
      </c>
      <c r="E500" s="4">
        <v>579470.92000000004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287430.2300000001</v>
      </c>
      <c r="M500" s="4">
        <v>0</v>
      </c>
      <c r="N500" s="4">
        <v>0</v>
      </c>
      <c r="O500" s="4">
        <v>0</v>
      </c>
      <c r="P500" s="4">
        <v>292040.69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S500" s="4">
        <f>SMAE_dotacoes_pdm[[#This Row],[Supra Subprefeitura Centro]]+SMAE_dotacoes_pdm[[#This Row],[Subprefeitura Sé]]</f>
        <v>0</v>
      </c>
      <c r="AU50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00">
        <f>VLOOKUP(SMAE_dotacoes_pdm[[#This Row],[DOTACAO]],DA_dotacoes_pdm[[#All],[DOTACAO]:[TOTAL_da]],2,FALSE)</f>
        <v>579470.91999999993</v>
      </c>
    </row>
    <row r="501" spans="1:49">
      <c r="A501" t="s">
        <v>32</v>
      </c>
      <c r="B501">
        <v>53</v>
      </c>
      <c r="C501" t="s">
        <v>31</v>
      </c>
      <c r="D501" t="s">
        <v>700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S501" s="4">
        <f>SMAE_dotacoes_pdm[[#This Row],[Supra Subprefeitura Centro]]+SMAE_dotacoes_pdm[[#This Row],[Subprefeitura Sé]]</f>
        <v>0</v>
      </c>
      <c r="AU50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01">
        <f>VLOOKUP(SMAE_dotacoes_pdm[[#This Row],[DOTACAO]],DA_dotacoes_pdm[[#All],[DOTACAO]:[TOTAL_da]],2,FALSE)</f>
        <v>2613377.5</v>
      </c>
    </row>
    <row r="502" spans="1:49">
      <c r="A502" t="s">
        <v>32</v>
      </c>
      <c r="B502">
        <v>54</v>
      </c>
      <c r="C502" t="s">
        <v>33</v>
      </c>
      <c r="D502" t="s">
        <v>701</v>
      </c>
      <c r="E502" s="4">
        <v>3182064.08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3182064.08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S502" s="4">
        <f>SMAE_dotacoes_pdm[[#This Row],[Supra Subprefeitura Centro]]+SMAE_dotacoes_pdm[[#This Row],[Subprefeitura Sé]]</f>
        <v>0</v>
      </c>
      <c r="AU50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02">
        <f>VLOOKUP(SMAE_dotacoes_pdm[[#This Row],[DOTACAO]],DA_dotacoes_pdm[[#All],[DOTACAO]:[TOTAL_da]],2,FALSE)</f>
        <v>4928264.2300000004</v>
      </c>
    </row>
    <row r="503" spans="1:49">
      <c r="A503" t="s">
        <v>35</v>
      </c>
      <c r="B503">
        <v>55</v>
      </c>
      <c r="C503" t="s">
        <v>34</v>
      </c>
      <c r="D503" t="s">
        <v>702</v>
      </c>
      <c r="E503" s="4">
        <v>19071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13670.999999999998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5400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S503" s="4">
        <f>SMAE_dotacoes_pdm[[#This Row],[Supra Subprefeitura Centro]]+SMAE_dotacoes_pdm[[#This Row],[Subprefeitura Sé]]</f>
        <v>5400</v>
      </c>
      <c r="AU50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03">
        <f>VLOOKUP(SMAE_dotacoes_pdm[[#This Row],[DOTACAO]],DA_dotacoes_pdm[[#All],[DOTACAO]:[TOTAL_da]],2,FALSE)</f>
        <v>19071</v>
      </c>
    </row>
    <row r="504" spans="1:49">
      <c r="A504" t="s">
        <v>37</v>
      </c>
      <c r="B504">
        <v>59</v>
      </c>
      <c r="C504" t="s">
        <v>36</v>
      </c>
      <c r="D504" t="s">
        <v>721</v>
      </c>
      <c r="E504" s="4">
        <v>90012.62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49011.240563918233</v>
      </c>
      <c r="AM504" s="4">
        <v>4611.1089555275994</v>
      </c>
      <c r="AN504" s="4">
        <v>4611.1089555275994</v>
      </c>
      <c r="AO504" s="4">
        <v>27168.025113487744</v>
      </c>
      <c r="AP504" s="4">
        <v>4611.1364115388151</v>
      </c>
      <c r="AQ504" s="4">
        <v>0</v>
      </c>
      <c r="AS504" s="4">
        <f>SMAE_dotacoes_pdm[[#This Row],[Supra Subprefeitura Centro]]+SMAE_dotacoes_pdm[[#This Row],[Subprefeitura Sé]]</f>
        <v>49011.240563918233</v>
      </c>
      <c r="AU50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0</v>
      </c>
      <c r="AW504">
        <f>VLOOKUP(SMAE_dotacoes_pdm[[#This Row],[DOTACAO]],DA_dotacoes_pdm[[#All],[DOTACAO]:[TOTAL_da]],2,FALSE)</f>
        <v>98352.909999999989</v>
      </c>
    </row>
    <row r="505" spans="1:49">
      <c r="A505" t="s">
        <v>39</v>
      </c>
      <c r="B505">
        <v>62</v>
      </c>
      <c r="C505" t="s">
        <v>38</v>
      </c>
      <c r="D505" t="s">
        <v>726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S505" s="4">
        <f>SMAE_dotacoes_pdm[[#This Row],[Supra Subprefeitura Centro]]+SMAE_dotacoes_pdm[[#This Row],[Subprefeitura Sé]]</f>
        <v>0</v>
      </c>
      <c r="AU50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05">
        <f>VLOOKUP(SMAE_dotacoes_pdm[[#This Row],[DOTACAO]],DA_dotacoes_pdm[[#All],[DOTACAO]:[TOTAL_da]],2,FALSE)</f>
        <v>1557680.0200000003</v>
      </c>
    </row>
    <row r="506" spans="1:49">
      <c r="A506" t="s">
        <v>39</v>
      </c>
      <c r="B506">
        <v>62</v>
      </c>
      <c r="C506" t="s">
        <v>38</v>
      </c>
      <c r="D506" t="s">
        <v>727</v>
      </c>
      <c r="E506" s="4">
        <v>165667.93</v>
      </c>
      <c r="F506" s="4">
        <v>0</v>
      </c>
      <c r="G506" s="4">
        <v>0</v>
      </c>
      <c r="H506" s="4">
        <v>0</v>
      </c>
      <c r="I506" s="4">
        <v>165667.93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S506" s="4">
        <f>SMAE_dotacoes_pdm[[#This Row],[Supra Subprefeitura Centro]]+SMAE_dotacoes_pdm[[#This Row],[Subprefeitura Sé]]</f>
        <v>0</v>
      </c>
      <c r="AU50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06">
        <f>VLOOKUP(SMAE_dotacoes_pdm[[#This Row],[DOTACAO]],DA_dotacoes_pdm[[#All],[DOTACAO]:[TOTAL_da]],2,FALSE)</f>
        <v>165667.93</v>
      </c>
    </row>
    <row r="507" spans="1:49">
      <c r="A507" t="s">
        <v>39</v>
      </c>
      <c r="B507">
        <v>62</v>
      </c>
      <c r="C507" t="s">
        <v>38</v>
      </c>
      <c r="D507" t="s">
        <v>728</v>
      </c>
      <c r="E507" s="4">
        <v>4766759.0500000007</v>
      </c>
      <c r="F507" s="4">
        <v>0</v>
      </c>
      <c r="G507" s="4">
        <v>4535636.3567839526</v>
      </c>
      <c r="H507" s="4">
        <v>12175.219009896224</v>
      </c>
      <c r="I507" s="4">
        <v>0</v>
      </c>
      <c r="J507" s="4">
        <v>16832.224997549689</v>
      </c>
      <c r="K507" s="4">
        <v>202115.24920860189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S507" s="4">
        <f>SMAE_dotacoes_pdm[[#This Row],[Supra Subprefeitura Centro]]+SMAE_dotacoes_pdm[[#This Row],[Subprefeitura Sé]]</f>
        <v>0</v>
      </c>
      <c r="AU50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07">
        <f>VLOOKUP(SMAE_dotacoes_pdm[[#This Row],[DOTACAO]],DA_dotacoes_pdm[[#All],[DOTACAO]:[TOTAL_da]],2,FALSE)</f>
        <v>6003815.8899999997</v>
      </c>
    </row>
    <row r="508" spans="1:49">
      <c r="A508" t="s">
        <v>39</v>
      </c>
      <c r="B508">
        <v>62</v>
      </c>
      <c r="C508" t="s">
        <v>38</v>
      </c>
      <c r="D508" t="s">
        <v>729</v>
      </c>
      <c r="E508" s="4">
        <v>12767.22</v>
      </c>
      <c r="F508" s="4">
        <v>0</v>
      </c>
      <c r="G508" s="4">
        <v>12767.22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S508" s="4">
        <f>SMAE_dotacoes_pdm[[#This Row],[Supra Subprefeitura Centro]]+SMAE_dotacoes_pdm[[#This Row],[Subprefeitura Sé]]</f>
        <v>0</v>
      </c>
      <c r="AU50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08">
        <f>VLOOKUP(SMAE_dotacoes_pdm[[#This Row],[DOTACAO]],DA_dotacoes_pdm[[#All],[DOTACAO]:[TOTAL_da]],2,FALSE)</f>
        <v>12767.220000000001</v>
      </c>
    </row>
    <row r="509" spans="1:49">
      <c r="A509" t="s">
        <v>39</v>
      </c>
      <c r="B509">
        <v>62</v>
      </c>
      <c r="C509" t="s">
        <v>38</v>
      </c>
      <c r="D509" t="s">
        <v>730</v>
      </c>
      <c r="E509" s="4">
        <v>10693492.59</v>
      </c>
      <c r="F509" s="4">
        <v>0</v>
      </c>
      <c r="G509" s="4">
        <v>1784658.143777064</v>
      </c>
      <c r="H509" s="4">
        <v>0</v>
      </c>
      <c r="I509" s="4">
        <v>0</v>
      </c>
      <c r="J509" s="4">
        <v>0</v>
      </c>
      <c r="K509" s="4">
        <v>0</v>
      </c>
      <c r="L509" s="4">
        <v>57563.830712829382</v>
      </c>
      <c r="M509" s="4">
        <v>0</v>
      </c>
      <c r="N509" s="4">
        <v>0</v>
      </c>
      <c r="O509" s="4">
        <v>0</v>
      </c>
      <c r="P509" s="4">
        <v>0</v>
      </c>
      <c r="Q509" s="4">
        <v>1978988.219387173</v>
      </c>
      <c r="R509" s="4">
        <v>1721384.0139536634</v>
      </c>
      <c r="S509" s="4">
        <v>95864.826992850794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1641403.7667567474</v>
      </c>
      <c r="AB509" s="4">
        <v>0</v>
      </c>
      <c r="AC509" s="4">
        <v>820034.98621830612</v>
      </c>
      <c r="AD509" s="4">
        <v>0</v>
      </c>
      <c r="AE509" s="4">
        <v>2423113.9492082447</v>
      </c>
      <c r="AF509" s="4">
        <v>0</v>
      </c>
      <c r="AG509" s="4">
        <v>0</v>
      </c>
      <c r="AH509" s="4">
        <v>0</v>
      </c>
      <c r="AI509" s="4">
        <v>0</v>
      </c>
      <c r="AJ509" s="4">
        <v>170480.85299312044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S509" s="4">
        <f>SMAE_dotacoes_pdm[[#This Row],[Supra Subprefeitura Centro]]+SMAE_dotacoes_pdm[[#This Row],[Subprefeitura Sé]]</f>
        <v>0</v>
      </c>
      <c r="AU50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09">
        <f>VLOOKUP(SMAE_dotacoes_pdm[[#This Row],[DOTACAO]],DA_dotacoes_pdm[[#All],[DOTACAO]:[TOTAL_da]],2,FALSE)</f>
        <v>15806120.470000001</v>
      </c>
    </row>
    <row r="510" spans="1:49">
      <c r="A510" t="s">
        <v>39</v>
      </c>
      <c r="B510">
        <v>62</v>
      </c>
      <c r="C510" t="s">
        <v>38</v>
      </c>
      <c r="D510" t="s">
        <v>731</v>
      </c>
      <c r="E510" s="4">
        <v>1634610.02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376221.89598606864</v>
      </c>
      <c r="AG510" s="4">
        <v>0</v>
      </c>
      <c r="AH510" s="4">
        <v>1258388.1240139313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S510" s="4">
        <f>SMAE_dotacoes_pdm[[#This Row],[Supra Subprefeitura Centro]]+SMAE_dotacoes_pdm[[#This Row],[Subprefeitura Sé]]</f>
        <v>0</v>
      </c>
      <c r="AU51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10">
        <f>VLOOKUP(SMAE_dotacoes_pdm[[#This Row],[DOTACAO]],DA_dotacoes_pdm[[#All],[DOTACAO]:[TOTAL_da]],2,FALSE)</f>
        <v>2985396.08</v>
      </c>
    </row>
    <row r="511" spans="1:49">
      <c r="A511" t="s">
        <v>39</v>
      </c>
      <c r="B511">
        <v>62</v>
      </c>
      <c r="C511" t="s">
        <v>38</v>
      </c>
      <c r="D511" t="s">
        <v>732</v>
      </c>
      <c r="E511" s="4">
        <v>4629630.0799999991</v>
      </c>
      <c r="F511" s="4">
        <v>0</v>
      </c>
      <c r="G511" s="4">
        <v>305924.25844265014</v>
      </c>
      <c r="H511" s="4">
        <v>900159.59331415733</v>
      </c>
      <c r="I511" s="4">
        <v>793371.42868002434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241352.38841345001</v>
      </c>
      <c r="T511" s="4">
        <v>0</v>
      </c>
      <c r="U511" s="4">
        <v>0</v>
      </c>
      <c r="V511" s="4">
        <v>0</v>
      </c>
      <c r="W511" s="4">
        <v>0</v>
      </c>
      <c r="X511" s="4">
        <v>526892.50565512746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77110.421563096621</v>
      </c>
      <c r="AF511" s="4">
        <v>1784819.4839314937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S511" s="4">
        <f>SMAE_dotacoes_pdm[[#This Row],[Supra Subprefeitura Centro]]+SMAE_dotacoes_pdm[[#This Row],[Subprefeitura Sé]]</f>
        <v>0</v>
      </c>
      <c r="AU51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11">
        <f>VLOOKUP(SMAE_dotacoes_pdm[[#This Row],[DOTACAO]],DA_dotacoes_pdm[[#All],[DOTACAO]:[TOTAL_da]],2,FALSE)</f>
        <v>7459812.2699999996</v>
      </c>
    </row>
    <row r="512" spans="1:49">
      <c r="A512" t="s">
        <v>39</v>
      </c>
      <c r="B512">
        <v>62</v>
      </c>
      <c r="C512" t="s">
        <v>38</v>
      </c>
      <c r="D512" t="s">
        <v>733</v>
      </c>
      <c r="E512" s="4">
        <v>966750.64</v>
      </c>
      <c r="F512" s="4">
        <v>0</v>
      </c>
      <c r="G512" s="4">
        <v>0</v>
      </c>
      <c r="H512" s="4">
        <v>0</v>
      </c>
      <c r="I512" s="4">
        <v>45834.167375772813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45834.167375772813</v>
      </c>
      <c r="Z512" s="4">
        <v>0</v>
      </c>
      <c r="AA512" s="4">
        <v>178494.50462819217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696587.80062026216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S512" s="4">
        <f>SMAE_dotacoes_pdm[[#This Row],[Supra Subprefeitura Centro]]+SMAE_dotacoes_pdm[[#This Row],[Subprefeitura Sé]]</f>
        <v>0</v>
      </c>
      <c r="AU51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12">
        <f>VLOOKUP(SMAE_dotacoes_pdm[[#This Row],[DOTACAO]],DA_dotacoes_pdm[[#All],[DOTACAO]:[TOTAL_da]],2,FALSE)</f>
        <v>2660120.87</v>
      </c>
    </row>
    <row r="513" spans="1:49">
      <c r="A513" t="s">
        <v>41</v>
      </c>
      <c r="B513">
        <v>72</v>
      </c>
      <c r="C513" t="s">
        <v>848</v>
      </c>
      <c r="D513" t="s">
        <v>849</v>
      </c>
      <c r="E513" s="4">
        <v>216535.96</v>
      </c>
      <c r="F513" s="4">
        <v>0</v>
      </c>
      <c r="G513" s="4">
        <v>18008.370000000003</v>
      </c>
      <c r="H513" s="4">
        <v>18008.370000000003</v>
      </c>
      <c r="I513" s="4">
        <v>18008.370000000003</v>
      </c>
      <c r="J513" s="4">
        <v>0</v>
      </c>
      <c r="K513" s="4">
        <v>0</v>
      </c>
      <c r="L513" s="4">
        <v>18008.370000000003</v>
      </c>
      <c r="M513" s="4">
        <v>0</v>
      </c>
      <c r="N513" s="4">
        <v>0</v>
      </c>
      <c r="O513" s="4">
        <v>0</v>
      </c>
      <c r="P513" s="4">
        <v>0</v>
      </c>
      <c r="Q513" s="4">
        <v>18008.370000000003</v>
      </c>
      <c r="R513" s="4">
        <v>0</v>
      </c>
      <c r="S513" s="4">
        <v>0</v>
      </c>
      <c r="T513" s="4">
        <v>18008.370000000003</v>
      </c>
      <c r="U513" s="4">
        <v>0</v>
      </c>
      <c r="V513" s="4">
        <v>18008.390000000003</v>
      </c>
      <c r="W513" s="4">
        <v>0</v>
      </c>
      <c r="X513" s="4">
        <v>0</v>
      </c>
      <c r="Y513" s="4">
        <v>0</v>
      </c>
      <c r="Z513" s="4">
        <v>18008.370000000003</v>
      </c>
      <c r="AA513" s="4">
        <v>0</v>
      </c>
      <c r="AB513" s="4">
        <v>0</v>
      </c>
      <c r="AC513" s="4">
        <v>0</v>
      </c>
      <c r="AD513" s="4">
        <v>18008.370000000003</v>
      </c>
      <c r="AE513" s="4">
        <v>0</v>
      </c>
      <c r="AF513" s="4">
        <v>18008.370000000003</v>
      </c>
      <c r="AG513" s="4">
        <v>18008.370000000003</v>
      </c>
      <c r="AH513" s="4">
        <v>0</v>
      </c>
      <c r="AI513" s="4">
        <v>435.50000000000006</v>
      </c>
      <c r="AJ513" s="4">
        <v>18008.370000000003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S513" s="4">
        <f>SMAE_dotacoes_pdm[[#This Row],[Supra Subprefeitura Centro]]+SMAE_dotacoes_pdm[[#This Row],[Subprefeitura Sé]]</f>
        <v>435.50000000000006</v>
      </c>
      <c r="AU51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13">
        <f>VLOOKUP(SMAE_dotacoes_pdm[[#This Row],[DOTACAO]],DA_dotacoes_pdm[[#All],[DOTACAO]:[TOTAL_da]],2,FALSE)</f>
        <v>216535.95999999996</v>
      </c>
    </row>
    <row r="514" spans="1:49">
      <c r="A514" t="s">
        <v>41</v>
      </c>
      <c r="B514">
        <v>72</v>
      </c>
      <c r="C514" t="s">
        <v>848</v>
      </c>
      <c r="D514" t="s">
        <v>850</v>
      </c>
      <c r="E514" s="4">
        <v>973840.87</v>
      </c>
      <c r="F514" s="4">
        <v>0</v>
      </c>
      <c r="G514" s="4">
        <v>390.65972195688266</v>
      </c>
      <c r="H514" s="4">
        <v>156218.65511719621</v>
      </c>
      <c r="I514" s="4">
        <v>0</v>
      </c>
      <c r="J514" s="4">
        <v>15289.313971246647</v>
      </c>
      <c r="K514" s="4">
        <v>124213.28269312615</v>
      </c>
      <c r="L514" s="4">
        <v>9613.3471988706842</v>
      </c>
      <c r="M514" s="4">
        <v>0</v>
      </c>
      <c r="N514" s="4">
        <v>71342.708621932048</v>
      </c>
      <c r="O514" s="4">
        <v>0</v>
      </c>
      <c r="P514" s="4">
        <v>0</v>
      </c>
      <c r="Q514" s="4">
        <v>3216.0973885040798</v>
      </c>
      <c r="R514" s="4">
        <v>40470.067033932814</v>
      </c>
      <c r="S514" s="4">
        <v>0</v>
      </c>
      <c r="T514" s="4">
        <v>0</v>
      </c>
      <c r="U514" s="4">
        <v>93641.731469020742</v>
      </c>
      <c r="V514" s="4">
        <v>17698.3511729649</v>
      </c>
      <c r="W514" s="4">
        <v>98339.981730071173</v>
      </c>
      <c r="X514" s="4">
        <v>0</v>
      </c>
      <c r="Y514" s="4">
        <v>23736.874564553895</v>
      </c>
      <c r="Z514" s="4">
        <v>0</v>
      </c>
      <c r="AA514" s="4">
        <v>71953.478807323685</v>
      </c>
      <c r="AB514" s="4">
        <v>17375.29500675439</v>
      </c>
      <c r="AC514" s="4">
        <v>0</v>
      </c>
      <c r="AD514" s="4">
        <v>0</v>
      </c>
      <c r="AE514" s="4">
        <v>84951.794134364303</v>
      </c>
      <c r="AF514" s="4">
        <v>0</v>
      </c>
      <c r="AG514" s="4">
        <v>0</v>
      </c>
      <c r="AH514" s="4">
        <v>29946.527443405426</v>
      </c>
      <c r="AI514" s="4">
        <v>54706.369453554216</v>
      </c>
      <c r="AJ514" s="4">
        <v>0</v>
      </c>
      <c r="AK514" s="4">
        <v>60736.334471221708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S514" s="4">
        <f>SMAE_dotacoes_pdm[[#This Row],[Supra Subprefeitura Centro]]+SMAE_dotacoes_pdm[[#This Row],[Subprefeitura Sé]]</f>
        <v>54706.369453554216</v>
      </c>
      <c r="AU51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14">
        <f>VLOOKUP(SMAE_dotacoes_pdm[[#This Row],[DOTACAO]],DA_dotacoes_pdm[[#All],[DOTACAO]:[TOTAL_da]],2,FALSE)</f>
        <v>2819668.43</v>
      </c>
    </row>
    <row r="515" spans="1:49">
      <c r="A515" t="s">
        <v>41</v>
      </c>
      <c r="B515">
        <v>72</v>
      </c>
      <c r="C515" t="s">
        <v>848</v>
      </c>
      <c r="D515" t="s">
        <v>851</v>
      </c>
      <c r="E515" s="4">
        <v>2437021.4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299192.80517340056</v>
      </c>
      <c r="L515" s="4">
        <v>166483.23935079205</v>
      </c>
      <c r="M515" s="4">
        <v>0</v>
      </c>
      <c r="N515" s="4">
        <v>216446.40566204078</v>
      </c>
      <c r="O515" s="4">
        <v>0</v>
      </c>
      <c r="P515" s="4">
        <v>169051.92566173975</v>
      </c>
      <c r="Q515" s="4">
        <v>253003.60362267873</v>
      </c>
      <c r="R515" s="4">
        <v>0</v>
      </c>
      <c r="S515" s="4">
        <v>0</v>
      </c>
      <c r="T515" s="4">
        <v>0</v>
      </c>
      <c r="U515" s="4">
        <v>161733.28649322561</v>
      </c>
      <c r="V515" s="4">
        <v>203833.53215420249</v>
      </c>
      <c r="W515" s="4">
        <v>95178.474552563348</v>
      </c>
      <c r="X515" s="4">
        <v>0</v>
      </c>
      <c r="Y515" s="4">
        <v>96401.044662414002</v>
      </c>
      <c r="Z515" s="4">
        <v>0</v>
      </c>
      <c r="AA515" s="4">
        <v>145798.21636105911</v>
      </c>
      <c r="AB515" s="4">
        <v>59278.722984891647</v>
      </c>
      <c r="AC515" s="4">
        <v>0</v>
      </c>
      <c r="AD515" s="4">
        <v>0</v>
      </c>
      <c r="AE515" s="4">
        <v>265615.16305709456</v>
      </c>
      <c r="AF515" s="4">
        <v>0</v>
      </c>
      <c r="AG515" s="4">
        <v>0</v>
      </c>
      <c r="AH515" s="4">
        <v>0</v>
      </c>
      <c r="AI515" s="4">
        <v>76943.474467111417</v>
      </c>
      <c r="AJ515" s="4">
        <v>0</v>
      </c>
      <c r="AK515" s="4">
        <v>228061.50579678608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S515" s="4">
        <f>SMAE_dotacoes_pdm[[#This Row],[Supra Subprefeitura Centro]]+SMAE_dotacoes_pdm[[#This Row],[Subprefeitura Sé]]</f>
        <v>76943.474467111417</v>
      </c>
      <c r="AU51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15">
        <f>VLOOKUP(SMAE_dotacoes_pdm[[#This Row],[DOTACAO]],DA_dotacoes_pdm[[#All],[DOTACAO]:[TOTAL_da]],2,FALSE)</f>
        <v>9458230.3599999994</v>
      </c>
    </row>
    <row r="516" spans="1:49">
      <c r="A516" t="s">
        <v>41</v>
      </c>
      <c r="B516">
        <v>72</v>
      </c>
      <c r="C516" t="s">
        <v>848</v>
      </c>
      <c r="D516" t="s">
        <v>852</v>
      </c>
      <c r="E516" s="4">
        <v>1722378.91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131848.93015375949</v>
      </c>
      <c r="L516" s="4">
        <v>31510.854521024554</v>
      </c>
      <c r="M516" s="4">
        <v>0</v>
      </c>
      <c r="N516" s="4">
        <v>144052.43452600299</v>
      </c>
      <c r="O516" s="4">
        <v>0</v>
      </c>
      <c r="P516" s="4">
        <v>63021.74862076826</v>
      </c>
      <c r="Q516" s="4">
        <v>31510.854521024554</v>
      </c>
      <c r="R516" s="4">
        <v>0</v>
      </c>
      <c r="S516" s="4">
        <v>0</v>
      </c>
      <c r="T516" s="4">
        <v>0</v>
      </c>
      <c r="U516" s="4">
        <v>149692.33604179183</v>
      </c>
      <c r="V516" s="4">
        <v>31510.854521024554</v>
      </c>
      <c r="W516" s="4">
        <v>40530.468619789746</v>
      </c>
      <c r="X516" s="4">
        <v>0</v>
      </c>
      <c r="Y516" s="4">
        <v>0</v>
      </c>
      <c r="Z516" s="4">
        <v>0</v>
      </c>
      <c r="AA516" s="4">
        <v>129573.15380205112</v>
      </c>
      <c r="AB516" s="4">
        <v>0</v>
      </c>
      <c r="AC516" s="4">
        <v>0</v>
      </c>
      <c r="AD516" s="4">
        <v>0</v>
      </c>
      <c r="AE516" s="4">
        <v>39145.259624356993</v>
      </c>
      <c r="AF516" s="4">
        <v>0</v>
      </c>
      <c r="AG516" s="4">
        <v>0</v>
      </c>
      <c r="AH516" s="4">
        <v>124236.84744803335</v>
      </c>
      <c r="AI516" s="4">
        <v>637481.57962164644</v>
      </c>
      <c r="AJ516" s="4">
        <v>31510.854521024554</v>
      </c>
      <c r="AK516" s="4">
        <v>136752.73345770154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S516" s="4">
        <f>SMAE_dotacoes_pdm[[#This Row],[Supra Subprefeitura Centro]]+SMAE_dotacoes_pdm[[#This Row],[Subprefeitura Sé]]</f>
        <v>637481.57962164644</v>
      </c>
      <c r="AU51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16">
        <f>VLOOKUP(SMAE_dotacoes_pdm[[#This Row],[DOTACAO]],DA_dotacoes_pdm[[#All],[DOTACAO]:[TOTAL_da]],2,FALSE)</f>
        <v>2611068.19</v>
      </c>
    </row>
    <row r="517" spans="1:49">
      <c r="A517" t="s">
        <v>41</v>
      </c>
      <c r="B517">
        <v>72</v>
      </c>
      <c r="C517" t="s">
        <v>848</v>
      </c>
      <c r="D517" t="s">
        <v>853</v>
      </c>
      <c r="E517" s="4">
        <v>49263.76</v>
      </c>
      <c r="F517" s="4">
        <v>0</v>
      </c>
      <c r="G517" s="4">
        <v>1464.5</v>
      </c>
      <c r="H517" s="4">
        <v>1464.5</v>
      </c>
      <c r="I517" s="4">
        <v>2634.26</v>
      </c>
      <c r="J517" s="4">
        <v>0</v>
      </c>
      <c r="K517" s="4">
        <v>0</v>
      </c>
      <c r="L517" s="4">
        <v>1464.5</v>
      </c>
      <c r="M517" s="4">
        <v>0</v>
      </c>
      <c r="N517" s="4">
        <v>0</v>
      </c>
      <c r="O517" s="4">
        <v>0</v>
      </c>
      <c r="P517" s="4">
        <v>0</v>
      </c>
      <c r="Q517" s="4">
        <v>1464.5</v>
      </c>
      <c r="R517" s="4">
        <v>0</v>
      </c>
      <c r="S517" s="4">
        <v>0</v>
      </c>
      <c r="T517" s="4">
        <v>1464.5</v>
      </c>
      <c r="U517" s="4">
        <v>0</v>
      </c>
      <c r="V517" s="4">
        <v>1464.5</v>
      </c>
      <c r="W517" s="4">
        <v>0</v>
      </c>
      <c r="X517" s="4">
        <v>0</v>
      </c>
      <c r="Y517" s="4">
        <v>0</v>
      </c>
      <c r="Z517" s="4">
        <v>1464.5</v>
      </c>
      <c r="AA517" s="4">
        <v>0</v>
      </c>
      <c r="AB517" s="4">
        <v>0</v>
      </c>
      <c r="AC517" s="4">
        <v>0</v>
      </c>
      <c r="AD517" s="4">
        <v>1464.5</v>
      </c>
      <c r="AE517" s="4">
        <v>0</v>
      </c>
      <c r="AF517" s="4">
        <v>1464.5</v>
      </c>
      <c r="AG517" s="4">
        <v>1464.5</v>
      </c>
      <c r="AH517" s="4">
        <v>0</v>
      </c>
      <c r="AI517" s="4">
        <v>30519.999999999996</v>
      </c>
      <c r="AJ517" s="4">
        <v>1464.5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S517" s="4">
        <f>SMAE_dotacoes_pdm[[#This Row],[Supra Subprefeitura Centro]]+SMAE_dotacoes_pdm[[#This Row],[Subprefeitura Sé]]</f>
        <v>30519.999999999996</v>
      </c>
      <c r="AU51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17">
        <f>VLOOKUP(SMAE_dotacoes_pdm[[#This Row],[DOTACAO]],DA_dotacoes_pdm[[#All],[DOTACAO]:[TOTAL_da]],2,FALSE)</f>
        <v>49263.76</v>
      </c>
    </row>
    <row r="518" spans="1:49">
      <c r="A518" t="s">
        <v>41</v>
      </c>
      <c r="B518">
        <v>72</v>
      </c>
      <c r="C518" t="s">
        <v>848</v>
      </c>
      <c r="D518" t="s">
        <v>854</v>
      </c>
      <c r="E518" s="4">
        <v>8556851.0999999996</v>
      </c>
      <c r="F518" s="4">
        <v>0</v>
      </c>
      <c r="G518" s="4">
        <v>545139.42700324883</v>
      </c>
      <c r="H518" s="4">
        <v>781455.42967251281</v>
      </c>
      <c r="I518" s="4">
        <v>763664.66482891631</v>
      </c>
      <c r="J518" s="4">
        <v>0</v>
      </c>
      <c r="K518" s="4">
        <v>0</v>
      </c>
      <c r="L518" s="4">
        <v>564055.70924158487</v>
      </c>
      <c r="M518" s="4">
        <v>0</v>
      </c>
      <c r="N518" s="4">
        <v>0</v>
      </c>
      <c r="O518" s="4">
        <v>0</v>
      </c>
      <c r="P518" s="4">
        <v>284431.78417104488</v>
      </c>
      <c r="Q518" s="4">
        <v>599287.76263680286</v>
      </c>
      <c r="R518" s="4">
        <v>0</v>
      </c>
      <c r="S518" s="4">
        <v>0</v>
      </c>
      <c r="T518" s="4">
        <v>763664.66482891631</v>
      </c>
      <c r="U518" s="4">
        <v>0</v>
      </c>
      <c r="V518" s="4">
        <v>284431.76629959047</v>
      </c>
      <c r="W518" s="4">
        <v>0</v>
      </c>
      <c r="X518" s="4">
        <v>0</v>
      </c>
      <c r="Y518" s="4">
        <v>0</v>
      </c>
      <c r="Z518" s="4">
        <v>745873.89998531993</v>
      </c>
      <c r="AA518" s="4">
        <v>0</v>
      </c>
      <c r="AB518" s="4">
        <v>0</v>
      </c>
      <c r="AC518" s="4">
        <v>0</v>
      </c>
      <c r="AD518" s="4">
        <v>562074.00620655203</v>
      </c>
      <c r="AE518" s="4">
        <v>0</v>
      </c>
      <c r="AF518" s="4">
        <v>728083.13514172356</v>
      </c>
      <c r="AG518" s="4">
        <v>905990.88187068701</v>
      </c>
      <c r="AH518" s="4">
        <v>36984.135047615055</v>
      </c>
      <c r="AI518" s="4">
        <v>91597.298275959096</v>
      </c>
      <c r="AJ518" s="4">
        <v>900116.53478952509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S518" s="4">
        <f>SMAE_dotacoes_pdm[[#This Row],[Supra Subprefeitura Centro]]+SMAE_dotacoes_pdm[[#This Row],[Subprefeitura Sé]]</f>
        <v>91597.298275959096</v>
      </c>
      <c r="AU51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18">
        <f>VLOOKUP(SMAE_dotacoes_pdm[[#This Row],[DOTACAO]],DA_dotacoes_pdm[[#All],[DOTACAO]:[TOTAL_da]],2,FALSE)</f>
        <v>9575998.5500000007</v>
      </c>
    </row>
    <row r="519" spans="1:49">
      <c r="A519" t="s">
        <v>41</v>
      </c>
      <c r="B519">
        <v>72</v>
      </c>
      <c r="C519" t="s">
        <v>848</v>
      </c>
      <c r="D519" t="s">
        <v>855</v>
      </c>
      <c r="E519" s="4">
        <v>562667.9</v>
      </c>
      <c r="F519" s="4">
        <v>0</v>
      </c>
      <c r="G519" s="4">
        <v>0</v>
      </c>
      <c r="H519" s="4">
        <v>257922.98673705099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230377.21748163132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74367.695781317816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S519" s="4">
        <f>SMAE_dotacoes_pdm[[#This Row],[Supra Subprefeitura Centro]]+SMAE_dotacoes_pdm[[#This Row],[Subprefeitura Sé]]</f>
        <v>0</v>
      </c>
      <c r="AU51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19">
        <f>VLOOKUP(SMAE_dotacoes_pdm[[#This Row],[DOTACAO]],DA_dotacoes_pdm[[#All],[DOTACAO]:[TOTAL_da]],2,FALSE)</f>
        <v>583026.1399999999</v>
      </c>
    </row>
    <row r="520" spans="1:49">
      <c r="A520" t="s">
        <v>41</v>
      </c>
      <c r="B520">
        <v>72</v>
      </c>
      <c r="C520" t="s">
        <v>848</v>
      </c>
      <c r="D520" t="s">
        <v>856</v>
      </c>
      <c r="E520" s="4">
        <v>5385867.25</v>
      </c>
      <c r="F520" s="4">
        <v>0</v>
      </c>
      <c r="G520" s="4">
        <v>436264.04526853433</v>
      </c>
      <c r="H520" s="4">
        <v>1083374.0800889202</v>
      </c>
      <c r="I520" s="4">
        <v>449540.69680757268</v>
      </c>
      <c r="J520" s="4">
        <v>0</v>
      </c>
      <c r="K520" s="4">
        <v>0</v>
      </c>
      <c r="L520" s="4">
        <v>869399.12904126267</v>
      </c>
      <c r="M520" s="4">
        <v>1420.865726566542</v>
      </c>
      <c r="N520" s="4">
        <v>0</v>
      </c>
      <c r="O520" s="4">
        <v>0</v>
      </c>
      <c r="P520" s="4">
        <v>29857.475073896137</v>
      </c>
      <c r="Q520" s="4">
        <v>515751.01449282118</v>
      </c>
      <c r="R520" s="4">
        <v>0</v>
      </c>
      <c r="S520" s="4">
        <v>0</v>
      </c>
      <c r="T520" s="4">
        <v>467230.08494439983</v>
      </c>
      <c r="U520" s="4">
        <v>0</v>
      </c>
      <c r="V520" s="4">
        <v>48987.97196561718</v>
      </c>
      <c r="W520" s="4">
        <v>0</v>
      </c>
      <c r="X520" s="4">
        <v>0</v>
      </c>
      <c r="Y520" s="4">
        <v>0</v>
      </c>
      <c r="Z520" s="4">
        <v>234820.91192735068</v>
      </c>
      <c r="AA520" s="4">
        <v>0</v>
      </c>
      <c r="AB520" s="4">
        <v>0</v>
      </c>
      <c r="AC520" s="4">
        <v>0</v>
      </c>
      <c r="AD520" s="4">
        <v>456299.11932293064</v>
      </c>
      <c r="AE520" s="4">
        <v>0</v>
      </c>
      <c r="AF520" s="4">
        <v>339770.70525554498</v>
      </c>
      <c r="AG520" s="4">
        <v>305957.61891799053</v>
      </c>
      <c r="AH520" s="4">
        <v>2249.6120005761713</v>
      </c>
      <c r="AI520" s="4">
        <v>18750.289845714939</v>
      </c>
      <c r="AJ520" s="4">
        <v>126193.62932030221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S520" s="4">
        <f>SMAE_dotacoes_pdm[[#This Row],[Supra Subprefeitura Centro]]+SMAE_dotacoes_pdm[[#This Row],[Subprefeitura Sé]]</f>
        <v>18750.289845714939</v>
      </c>
      <c r="AU520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20">
        <f>VLOOKUP(SMAE_dotacoes_pdm[[#This Row],[DOTACAO]],DA_dotacoes_pdm[[#All],[DOTACAO]:[TOTAL_da]],2,FALSE)</f>
        <v>6191224.3999999976</v>
      </c>
    </row>
    <row r="521" spans="1:49">
      <c r="A521" t="s">
        <v>41</v>
      </c>
      <c r="B521">
        <v>72</v>
      </c>
      <c r="C521" t="s">
        <v>848</v>
      </c>
      <c r="D521" t="s">
        <v>857</v>
      </c>
      <c r="E521" s="4">
        <v>11204788.9</v>
      </c>
      <c r="F521" s="4">
        <v>0</v>
      </c>
      <c r="G521" s="4">
        <v>929618.04856527783</v>
      </c>
      <c r="H521" s="4">
        <v>902611.53340154549</v>
      </c>
      <c r="I521" s="4">
        <v>921279.77525398985</v>
      </c>
      <c r="J521" s="4">
        <v>0</v>
      </c>
      <c r="K521" s="4">
        <v>0</v>
      </c>
      <c r="L521" s="4">
        <v>872833.23034741892</v>
      </c>
      <c r="M521" s="4">
        <v>0</v>
      </c>
      <c r="N521" s="4">
        <v>0</v>
      </c>
      <c r="O521" s="4">
        <v>0</v>
      </c>
      <c r="P521" s="4">
        <v>500140.45442845242</v>
      </c>
      <c r="Q521" s="4">
        <v>888974.48993684025</v>
      </c>
      <c r="R521" s="4">
        <v>0</v>
      </c>
      <c r="S521" s="4">
        <v>0</v>
      </c>
      <c r="T521" s="4">
        <v>925842.60909448215</v>
      </c>
      <c r="U521" s="4">
        <v>0</v>
      </c>
      <c r="V521" s="4">
        <v>499390.83479695366</v>
      </c>
      <c r="W521" s="4">
        <v>0</v>
      </c>
      <c r="X521" s="4">
        <v>0</v>
      </c>
      <c r="Y521" s="4">
        <v>0</v>
      </c>
      <c r="Z521" s="4">
        <v>922361.90543573827</v>
      </c>
      <c r="AA521" s="4">
        <v>0</v>
      </c>
      <c r="AB521" s="4">
        <v>0</v>
      </c>
      <c r="AC521" s="4">
        <v>0</v>
      </c>
      <c r="AD521" s="4">
        <v>908805.57751218474</v>
      </c>
      <c r="AE521" s="4">
        <v>0</v>
      </c>
      <c r="AF521" s="4">
        <v>922747.33438459446</v>
      </c>
      <c r="AG521" s="4">
        <v>940626.98320525838</v>
      </c>
      <c r="AH521" s="4">
        <v>0</v>
      </c>
      <c r="AI521" s="4">
        <v>228123.56015028796</v>
      </c>
      <c r="AJ521" s="4">
        <v>841432.5634869741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S521" s="4">
        <f>SMAE_dotacoes_pdm[[#This Row],[Supra Subprefeitura Centro]]+SMAE_dotacoes_pdm[[#This Row],[Subprefeitura Sé]]</f>
        <v>228123.56015028796</v>
      </c>
      <c r="AU521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21">
        <f>VLOOKUP(SMAE_dotacoes_pdm[[#This Row],[DOTACAO]],DA_dotacoes_pdm[[#All],[DOTACAO]:[TOTAL_da]],2,FALSE)</f>
        <v>13273799.560000004</v>
      </c>
    </row>
    <row r="522" spans="1:49">
      <c r="A522" t="s">
        <v>7</v>
      </c>
      <c r="B522">
        <v>78</v>
      </c>
      <c r="C522" t="s">
        <v>872</v>
      </c>
      <c r="D522" t="s">
        <v>108</v>
      </c>
      <c r="E522" s="4">
        <v>4248983.2</v>
      </c>
      <c r="F522" s="4">
        <v>104270.45524718195</v>
      </c>
      <c r="G522" s="4">
        <v>233613.9353316598</v>
      </c>
      <c r="H522" s="4">
        <v>71485.545527911789</v>
      </c>
      <c r="I522" s="4">
        <v>129684.75404744198</v>
      </c>
      <c r="J522" s="4">
        <v>254261.12134218635</v>
      </c>
      <c r="K522" s="4">
        <v>85044.585525889415</v>
      </c>
      <c r="L522" s="4">
        <v>0</v>
      </c>
      <c r="M522" s="4">
        <v>0</v>
      </c>
      <c r="N522" s="4">
        <v>117764.17349820775</v>
      </c>
      <c r="O522" s="4">
        <v>602.98892476860101</v>
      </c>
      <c r="P522" s="4">
        <v>1068.4325388942123</v>
      </c>
      <c r="Q522" s="4">
        <v>214724.91608325843</v>
      </c>
      <c r="R522" s="4">
        <v>0</v>
      </c>
      <c r="S522" s="4">
        <v>0</v>
      </c>
      <c r="T522" s="4">
        <v>172661.00694125262</v>
      </c>
      <c r="U522" s="4">
        <v>103190.19869234215</v>
      </c>
      <c r="V522" s="4">
        <v>147549.806056437</v>
      </c>
      <c r="W522" s="4">
        <v>55136.324829132544</v>
      </c>
      <c r="X522" s="4">
        <v>213411.63547774267</v>
      </c>
      <c r="Y522" s="4">
        <v>35638.014842279823</v>
      </c>
      <c r="Z522" s="4">
        <v>274616.22267907893</v>
      </c>
      <c r="AA522" s="4">
        <v>1389.5626750350739</v>
      </c>
      <c r="AB522" s="4">
        <v>56308.578777634633</v>
      </c>
      <c r="AC522" s="4">
        <v>60907.04745210243</v>
      </c>
      <c r="AD522" s="4">
        <v>1081099.5148964364</v>
      </c>
      <c r="AE522" s="4">
        <v>22816.8766002743</v>
      </c>
      <c r="AF522" s="4">
        <v>0</v>
      </c>
      <c r="AG522" s="4">
        <v>0</v>
      </c>
      <c r="AH522" s="4">
        <v>188378.37856824501</v>
      </c>
      <c r="AI522" s="4">
        <v>424527.53814338619</v>
      </c>
      <c r="AJ522" s="4">
        <v>80867.931169311632</v>
      </c>
      <c r="AK522" s="4">
        <v>117963.65413190844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S522" s="4">
        <f>SMAE_dotacoes_pdm[[#This Row],[Supra Subprefeitura Centro]]+SMAE_dotacoes_pdm[[#This Row],[Subprefeitura Sé]]</f>
        <v>424527.53814338619</v>
      </c>
      <c r="AU522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22">
        <f>VLOOKUP(SMAE_dotacoes_pdm[[#This Row],[DOTACAO]],DA_dotacoes_pdm[[#All],[DOTACAO]:[TOTAL_da]],2,FALSE)</f>
        <v>2814228869.9200001</v>
      </c>
    </row>
    <row r="523" spans="1:49">
      <c r="A523" t="s">
        <v>14</v>
      </c>
      <c r="B523">
        <v>80</v>
      </c>
      <c r="C523" t="s">
        <v>873</v>
      </c>
      <c r="D523" t="s">
        <v>874</v>
      </c>
      <c r="E523" s="4">
        <v>22025224.280000001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8590260.8395583723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9325485.7908946984</v>
      </c>
      <c r="S523" s="4">
        <v>0</v>
      </c>
      <c r="T523" s="4">
        <v>0</v>
      </c>
      <c r="U523" s="4">
        <v>0</v>
      </c>
      <c r="V523" s="4">
        <v>0</v>
      </c>
      <c r="W523" s="4">
        <v>3779266.0477638389</v>
      </c>
      <c r="X523" s="4">
        <v>0</v>
      </c>
      <c r="Y523" s="4">
        <v>0</v>
      </c>
      <c r="Z523" s="4">
        <v>330211.60178309545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S523" s="4">
        <f>SMAE_dotacoes_pdm[[#This Row],[Supra Subprefeitura Centro]]+SMAE_dotacoes_pdm[[#This Row],[Subprefeitura Sé]]</f>
        <v>0</v>
      </c>
      <c r="AU523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23">
        <f>VLOOKUP(SMAE_dotacoes_pdm[[#This Row],[DOTACAO]],DA_dotacoes_pdm[[#All],[DOTACAO]:[TOTAL_da]],2,FALSE)</f>
        <v>24751015.369999997</v>
      </c>
    </row>
    <row r="524" spans="1:49">
      <c r="A524" t="s">
        <v>14</v>
      </c>
      <c r="B524">
        <v>80</v>
      </c>
      <c r="C524" t="s">
        <v>873</v>
      </c>
      <c r="D524" t="s">
        <v>875</v>
      </c>
      <c r="E524" s="4">
        <v>33553108.460000001</v>
      </c>
      <c r="F524" s="4">
        <v>466693.6153285589</v>
      </c>
      <c r="G524" s="4">
        <v>2269144.3561112205</v>
      </c>
      <c r="H524" s="4">
        <v>1202700.8818368267</v>
      </c>
      <c r="I524" s="4">
        <v>1589189.7737206421</v>
      </c>
      <c r="J524" s="4">
        <v>482202.44985038682</v>
      </c>
      <c r="K524" s="4">
        <v>664208.05324297794</v>
      </c>
      <c r="L524" s="4">
        <v>914058.79758365627</v>
      </c>
      <c r="M524" s="4">
        <v>872206.62103366142</v>
      </c>
      <c r="N524" s="4">
        <v>192820.71350352396</v>
      </c>
      <c r="O524" s="4">
        <v>720054.69453457301</v>
      </c>
      <c r="P524" s="4">
        <v>1318573.4635966476</v>
      </c>
      <c r="Q524" s="4">
        <v>3891802.3364951494</v>
      </c>
      <c r="R524" s="4">
        <v>2015963.1596858453</v>
      </c>
      <c r="S524" s="4">
        <v>1907539.2798046796</v>
      </c>
      <c r="T524" s="4">
        <v>204503.00129143317</v>
      </c>
      <c r="U524" s="4">
        <v>1675936.8647883891</v>
      </c>
      <c r="V524" s="4">
        <v>198191.67696349579</v>
      </c>
      <c r="W524" s="4">
        <v>5166640.350737608</v>
      </c>
      <c r="X524" s="4">
        <v>513235.56445279537</v>
      </c>
      <c r="Y524" s="4">
        <v>424921.77423729951</v>
      </c>
      <c r="Z524" s="4">
        <v>1112759.5378997596</v>
      </c>
      <c r="AA524" s="4">
        <v>264049.17394731555</v>
      </c>
      <c r="AB524" s="4">
        <v>124528.59756603013</v>
      </c>
      <c r="AC524" s="4">
        <v>1296139.7681914705</v>
      </c>
      <c r="AD524" s="4">
        <v>207278.07190048843</v>
      </c>
      <c r="AE524" s="4">
        <v>179795.01461541466</v>
      </c>
      <c r="AF524" s="4">
        <v>2150754.4544029641</v>
      </c>
      <c r="AG524" s="4">
        <v>525133.85814794025</v>
      </c>
      <c r="AH524" s="4">
        <v>305792.17405229196</v>
      </c>
      <c r="AI524" s="4">
        <v>243901.84796162602</v>
      </c>
      <c r="AJ524" s="4">
        <v>346550.21133946418</v>
      </c>
      <c r="AK524" s="4">
        <v>105838.32117586536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S524" s="4">
        <f>SMAE_dotacoes_pdm[[#This Row],[Supra Subprefeitura Centro]]+SMAE_dotacoes_pdm[[#This Row],[Subprefeitura Sé]]</f>
        <v>243901.84796162602</v>
      </c>
      <c r="AU524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24">
        <f>VLOOKUP(SMAE_dotacoes_pdm[[#This Row],[DOTACAO]],DA_dotacoes_pdm[[#All],[DOTACAO]:[TOTAL_da]],2,FALSE)</f>
        <v>36169572.420000002</v>
      </c>
    </row>
    <row r="525" spans="1:49">
      <c r="A525" t="s">
        <v>14</v>
      </c>
      <c r="B525">
        <v>80</v>
      </c>
      <c r="C525" t="s">
        <v>873</v>
      </c>
      <c r="D525" t="s">
        <v>876</v>
      </c>
      <c r="E525" s="4">
        <v>1146641.5</v>
      </c>
      <c r="F525" s="4">
        <v>0</v>
      </c>
      <c r="G525" s="4">
        <v>756061.51900994347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390579.98099005641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S525" s="4">
        <f>SMAE_dotacoes_pdm[[#This Row],[Supra Subprefeitura Centro]]+SMAE_dotacoes_pdm[[#This Row],[Subprefeitura Sé]]</f>
        <v>0</v>
      </c>
      <c r="AU525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25">
        <f>VLOOKUP(SMAE_dotacoes_pdm[[#This Row],[DOTACAO]],DA_dotacoes_pdm[[#All],[DOTACAO]:[TOTAL_da]],2,FALSE)</f>
        <v>1766815.08</v>
      </c>
    </row>
    <row r="526" spans="1:49">
      <c r="A526" t="s">
        <v>14</v>
      </c>
      <c r="B526">
        <v>80</v>
      </c>
      <c r="C526" t="s">
        <v>873</v>
      </c>
      <c r="D526" t="s">
        <v>877</v>
      </c>
      <c r="E526" s="4">
        <v>7031825.2699999996</v>
      </c>
      <c r="F526" s="4">
        <v>0</v>
      </c>
      <c r="G526" s="4">
        <v>0</v>
      </c>
      <c r="H526" s="4">
        <v>2581861.3176301681</v>
      </c>
      <c r="I526" s="4">
        <v>0</v>
      </c>
      <c r="J526" s="4">
        <v>0</v>
      </c>
      <c r="K526" s="4">
        <v>0</v>
      </c>
      <c r="L526" s="4">
        <v>0</v>
      </c>
      <c r="M526" s="4">
        <v>244114.01001954291</v>
      </c>
      <c r="N526" s="4">
        <v>0</v>
      </c>
      <c r="O526" s="4">
        <v>0</v>
      </c>
      <c r="P526" s="4">
        <v>0</v>
      </c>
      <c r="Q526" s="4">
        <v>37175.288128399639</v>
      </c>
      <c r="R526" s="4">
        <v>0</v>
      </c>
      <c r="S526" s="4">
        <v>2956273.2233657287</v>
      </c>
      <c r="T526" s="4">
        <v>1200352.5463747943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12048.884481366284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S526" s="4">
        <f>SMAE_dotacoes_pdm[[#This Row],[Supra Subprefeitura Centro]]+SMAE_dotacoes_pdm[[#This Row],[Subprefeitura Sé]]</f>
        <v>0</v>
      </c>
      <c r="AU526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26">
        <f>VLOOKUP(SMAE_dotacoes_pdm[[#This Row],[DOTACAO]],DA_dotacoes_pdm[[#All],[DOTACAO]:[TOTAL_da]],2,FALSE)</f>
        <v>8157900.1099999994</v>
      </c>
    </row>
    <row r="527" spans="1:49">
      <c r="A527" t="s">
        <v>14</v>
      </c>
      <c r="B527">
        <v>81</v>
      </c>
      <c r="C527" t="s">
        <v>878</v>
      </c>
      <c r="D527" t="s">
        <v>879</v>
      </c>
      <c r="E527" s="4">
        <v>4594366.2</v>
      </c>
      <c r="F527" s="4">
        <v>85242.773365288172</v>
      </c>
      <c r="G527" s="4">
        <v>307200.10630226863</v>
      </c>
      <c r="H527" s="4">
        <v>243524.1558775045</v>
      </c>
      <c r="I527" s="4">
        <v>241961.63559366149</v>
      </c>
      <c r="J527" s="4">
        <v>75334.360619529863</v>
      </c>
      <c r="K527" s="4">
        <v>103067.97660659833</v>
      </c>
      <c r="L527" s="4">
        <v>142654.76281064347</v>
      </c>
      <c r="M527" s="4">
        <v>126785.36315830273</v>
      </c>
      <c r="N527" s="4">
        <v>140891.8331012298</v>
      </c>
      <c r="O527" s="4">
        <v>88790.634773557555</v>
      </c>
      <c r="P527" s="4">
        <v>197937.56793644599</v>
      </c>
      <c r="Q527" s="4">
        <v>578939.4130940988</v>
      </c>
      <c r="R527" s="4">
        <v>111250.66809350485</v>
      </c>
      <c r="S527" s="4">
        <v>260392.99454656275</v>
      </c>
      <c r="T527" s="4">
        <v>59094.988219375649</v>
      </c>
      <c r="U527" s="4">
        <v>153368.26968278454</v>
      </c>
      <c r="V527" s="4">
        <v>42465.256486440856</v>
      </c>
      <c r="W527" s="4">
        <v>127259.75059760326</v>
      </c>
      <c r="X527" s="4">
        <v>93724.738836558812</v>
      </c>
      <c r="Y527" s="4">
        <v>77475.006188709944</v>
      </c>
      <c r="Z527" s="4">
        <v>163126.27834485035</v>
      </c>
      <c r="AA527" s="4">
        <v>56591.580562580682</v>
      </c>
      <c r="AB527" s="4">
        <v>26366.604767734974</v>
      </c>
      <c r="AC527" s="4">
        <v>195545.79465594274</v>
      </c>
      <c r="AD527" s="4">
        <v>44402.469387038363</v>
      </c>
      <c r="AE527" s="4">
        <v>34951.360501411618</v>
      </c>
      <c r="AF527" s="4">
        <v>385726.24445089739</v>
      </c>
      <c r="AG527" s="4">
        <v>205357.23801016877</v>
      </c>
      <c r="AH527" s="4">
        <v>69912.196839129305</v>
      </c>
      <c r="AI527" s="4">
        <v>53008.532215494684</v>
      </c>
      <c r="AJ527" s="4">
        <v>79132.546549187944</v>
      </c>
      <c r="AK527" s="4">
        <v>22883.097824892873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S527" s="4">
        <f>SMAE_dotacoes_pdm[[#This Row],[Supra Subprefeitura Centro]]+SMAE_dotacoes_pdm[[#This Row],[Subprefeitura Sé]]</f>
        <v>53008.532215494684</v>
      </c>
      <c r="AU527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27">
        <f>VLOOKUP(SMAE_dotacoes_pdm[[#This Row],[DOTACAO]],DA_dotacoes_pdm[[#All],[DOTACAO]:[TOTAL_da]],2,FALSE)</f>
        <v>5090932.7200000007</v>
      </c>
    </row>
    <row r="528" spans="1:49">
      <c r="A528" t="s">
        <v>32</v>
      </c>
      <c r="B528">
        <v>84</v>
      </c>
      <c r="C528" t="s">
        <v>882</v>
      </c>
      <c r="D528" t="s">
        <v>883</v>
      </c>
      <c r="E528" s="4">
        <v>384298.98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384298.98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S528" s="4">
        <f>SMAE_dotacoes_pdm[[#This Row],[Supra Subprefeitura Centro]]+SMAE_dotacoes_pdm[[#This Row],[Subprefeitura Sé]]</f>
        <v>384298.98</v>
      </c>
      <c r="AU528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28">
        <f>VLOOKUP(SMAE_dotacoes_pdm[[#This Row],[DOTACAO]],DA_dotacoes_pdm[[#All],[DOTACAO]:[TOTAL_da]],2,FALSE)</f>
        <v>384298.98</v>
      </c>
    </row>
    <row r="529" spans="1:49">
      <c r="A529" t="s">
        <v>32</v>
      </c>
      <c r="B529">
        <v>84</v>
      </c>
      <c r="C529" t="s">
        <v>882</v>
      </c>
      <c r="D529" t="s">
        <v>884</v>
      </c>
      <c r="E529" s="4">
        <v>13724328.899999999</v>
      </c>
      <c r="F529" s="4">
        <v>364.86451468766097</v>
      </c>
      <c r="G529" s="4">
        <v>1085.2996653647706</v>
      </c>
      <c r="H529" s="4">
        <v>274.37883302716642</v>
      </c>
      <c r="I529" s="4">
        <v>467.96474200613721</v>
      </c>
      <c r="J529" s="4">
        <v>0</v>
      </c>
      <c r="K529" s="4">
        <v>0</v>
      </c>
      <c r="L529" s="4">
        <v>4462.3681035856707</v>
      </c>
      <c r="M529" s="4">
        <v>369.69094954810618</v>
      </c>
      <c r="N529" s="4">
        <v>63.820626253820279</v>
      </c>
      <c r="O529" s="4">
        <v>0</v>
      </c>
      <c r="P529" s="4">
        <v>10177.87414761081</v>
      </c>
      <c r="Q529" s="4">
        <v>329.14490793122593</v>
      </c>
      <c r="R529" s="4">
        <v>274.96717942544382</v>
      </c>
      <c r="S529" s="4">
        <v>101.06594485663572</v>
      </c>
      <c r="T529" s="4">
        <v>12519916.172862317</v>
      </c>
      <c r="U529" s="4">
        <v>167.55905983483473</v>
      </c>
      <c r="V529" s="4">
        <v>8965.3719965438922</v>
      </c>
      <c r="W529" s="4">
        <v>252.76956785653695</v>
      </c>
      <c r="X529" s="4">
        <v>538.68597347365198</v>
      </c>
      <c r="Y529" s="4">
        <v>247.75366551190081</v>
      </c>
      <c r="Z529" s="4">
        <v>1460.3156484159299</v>
      </c>
      <c r="AA529" s="4">
        <v>1165354.6933378249</v>
      </c>
      <c r="AB529" s="4">
        <v>214.46722013139265</v>
      </c>
      <c r="AC529" s="4">
        <v>0</v>
      </c>
      <c r="AD529" s="4">
        <v>485.14645123040793</v>
      </c>
      <c r="AE529" s="4">
        <v>3383.7496600318473</v>
      </c>
      <c r="AF529" s="4">
        <v>643.97006284675103</v>
      </c>
      <c r="AG529" s="4">
        <v>268.12640604886246</v>
      </c>
      <c r="AH529" s="4">
        <v>0</v>
      </c>
      <c r="AI529" s="4">
        <v>3324.2169821044558</v>
      </c>
      <c r="AJ529" s="4">
        <v>445.5078591430742</v>
      </c>
      <c r="AK529" s="4">
        <v>688.95363238284222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S529" s="4">
        <f>SMAE_dotacoes_pdm[[#This Row],[Supra Subprefeitura Centro]]+SMAE_dotacoes_pdm[[#This Row],[Subprefeitura Sé]]</f>
        <v>3324.2169821044558</v>
      </c>
      <c r="AU529" t="b">
        <f>OR(SMAE_dotacoes_pdm[[#This Row],[Supra Subprefeitura Leste]]=0,SMAE_dotacoes_pdm[[#This Row],[Supra Subprefeitura Norte]]=0,SMAE_dotacoes_pdm[[#This Row],[Supra Subprefeitura Oeste]]=0,SMAE_dotacoes_pdm[[#This Row],[Supra Subprefeitura Sul]]=0)</f>
        <v>1</v>
      </c>
      <c r="AW529">
        <f>VLOOKUP(SMAE_dotacoes_pdm[[#This Row],[DOTACAO]],DA_dotacoes_pdm[[#All],[DOTACAO]:[TOTAL_da]],2,FALSE)</f>
        <v>13762902.389999999</v>
      </c>
    </row>
    <row r="531" spans="1:49">
      <c r="B531" s="4"/>
      <c r="G531" s="4"/>
      <c r="O531" s="4"/>
      <c r="AQ531">
        <f>AQ529/E529</f>
        <v>0</v>
      </c>
    </row>
    <row r="532" spans="1:49">
      <c r="E532" s="4"/>
    </row>
    <row r="533" spans="1:49">
      <c r="E533" s="4"/>
    </row>
    <row r="534" spans="1:49">
      <c r="E534" s="4"/>
    </row>
    <row r="535" spans="1:49">
      <c r="E535" s="4"/>
    </row>
    <row r="536" spans="1:49">
      <c r="E536" s="4"/>
    </row>
    <row r="538" spans="1:49">
      <c r="E538" s="4"/>
    </row>
    <row r="539" spans="1:49">
      <c r="E539" s="4"/>
    </row>
    <row r="540" spans="1:49">
      <c r="E540" s="4"/>
    </row>
  </sheetData>
  <sortState xmlns:xlrd2="http://schemas.microsoft.com/office/spreadsheetml/2017/richdata2" ref="D531:E531">
    <sortCondition ref="D531"/>
  </sortState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B2A8-8D2D-499D-B687-0371601CEAE3}">
  <dimension ref="A1:AS390"/>
  <sheetViews>
    <sheetView topLeftCell="A364" workbookViewId="0">
      <selection activeCell="AS305" sqref="AS305"/>
    </sheetView>
  </sheetViews>
  <sheetFormatPr defaultRowHeight="15"/>
  <cols>
    <col min="1" max="1" width="13.42578125" bestFit="1" customWidth="1"/>
    <col min="2" max="2" width="15.7109375" customWidth="1"/>
    <col min="3" max="3" width="30.7109375" bestFit="1" customWidth="1"/>
    <col min="4" max="4" width="50" customWidth="1"/>
    <col min="5" max="5" width="17.7109375" bestFit="1" customWidth="1"/>
    <col min="6" max="6" width="30.7109375" customWidth="1"/>
    <col min="7" max="7" width="23.140625" bestFit="1" customWidth="1"/>
    <col min="8" max="8" width="28.85546875" bestFit="1" customWidth="1"/>
    <col min="9" max="9" width="30.7109375" customWidth="1"/>
    <col min="10" max="10" width="30.7109375" bestFit="1" customWidth="1"/>
    <col min="11" max="11" width="30.28515625" bestFit="1" customWidth="1"/>
    <col min="12" max="12" width="30.7109375" customWidth="1"/>
    <col min="13" max="13" width="29.5703125" bestFit="1" customWidth="1"/>
    <col min="14" max="15" width="30.7109375" customWidth="1"/>
    <col min="16" max="16" width="30.7109375" bestFit="1" customWidth="1"/>
    <col min="17" max="17" width="23.5703125" customWidth="1"/>
    <col min="18" max="18" width="28.85546875" bestFit="1" customWidth="1"/>
    <col min="19" max="19" width="24" bestFit="1" customWidth="1"/>
    <col min="20" max="20" width="25.5703125" bestFit="1" customWidth="1"/>
    <col min="21" max="21" width="30.7109375" bestFit="1" customWidth="1"/>
    <col min="22" max="22" width="20.5703125" bestFit="1" customWidth="1"/>
    <col min="23" max="23" width="26.85546875" bestFit="1" customWidth="1"/>
    <col min="24" max="24" width="22.28515625" bestFit="1" customWidth="1"/>
    <col min="25" max="25" width="26.7109375" bestFit="1" customWidth="1"/>
    <col min="26" max="26" width="21.85546875" bestFit="1" customWidth="1"/>
    <col min="27" max="27" width="30.7109375" bestFit="1" customWidth="1"/>
    <col min="28" max="28" width="24.85546875" bestFit="1" customWidth="1"/>
    <col min="29" max="30" width="30.7109375" bestFit="1" customWidth="1"/>
    <col min="31" max="31" width="28" bestFit="1" customWidth="1"/>
    <col min="32" max="32" width="26.5703125" bestFit="1" customWidth="1"/>
    <col min="33" max="33" width="30.7109375" bestFit="1" customWidth="1"/>
    <col min="34" max="34" width="27.140625" bestFit="1" customWidth="1"/>
    <col min="35" max="35" width="18.28515625" bestFit="1" customWidth="1"/>
    <col min="36" max="36" width="30.7109375" bestFit="1" customWidth="1"/>
    <col min="37" max="37" width="27.42578125" bestFit="1" customWidth="1"/>
    <col min="38" max="38" width="28.28515625" bestFit="1" customWidth="1"/>
    <col min="39" max="39" width="26.85546875" bestFit="1" customWidth="1"/>
    <col min="40" max="40" width="27" customWidth="1"/>
    <col min="41" max="41" width="27.28515625" bestFit="1" customWidth="1"/>
    <col min="42" max="42" width="24.85546875" customWidth="1"/>
    <col min="43" max="43" width="30.7109375" bestFit="1" customWidth="1"/>
    <col min="44" max="44" width="24.7109375" bestFit="1" customWidth="1"/>
    <col min="45" max="45" width="15.5703125" bestFit="1" customWidth="1"/>
    <col min="46" max="50" width="12.5703125" bestFit="1" customWidth="1"/>
    <col min="51" max="51" width="11.42578125" bestFit="1" customWidth="1"/>
    <col min="52" max="52" width="10.42578125" bestFit="1" customWidth="1"/>
    <col min="53" max="55" width="12.5703125" bestFit="1" customWidth="1"/>
    <col min="56" max="56" width="11.42578125" bestFit="1" customWidth="1"/>
    <col min="57" max="57" width="3.28515625" bestFit="1" customWidth="1"/>
    <col min="58" max="58" width="11.42578125" bestFit="1" customWidth="1"/>
    <col min="59" max="59" width="6.5703125" bestFit="1" customWidth="1"/>
    <col min="60" max="60" width="9.28515625" bestFit="1" customWidth="1"/>
    <col min="61" max="64" width="12.5703125" bestFit="1" customWidth="1"/>
    <col min="65" max="65" width="10.42578125" bestFit="1" customWidth="1"/>
    <col min="66" max="67" width="12.5703125" bestFit="1" customWidth="1"/>
  </cols>
  <sheetData>
    <row r="1" spans="1:44">
      <c r="E1">
        <v>39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</row>
    <row r="2" spans="1:44">
      <c r="A2" t="s">
        <v>887</v>
      </c>
      <c r="B2" t="s">
        <v>888</v>
      </c>
      <c r="C2" t="s">
        <v>889</v>
      </c>
      <c r="D2" t="s">
        <v>890</v>
      </c>
      <c r="E2" t="s">
        <v>891</v>
      </c>
      <c r="F2" t="s">
        <v>892</v>
      </c>
      <c r="G2" t="s">
        <v>893</v>
      </c>
      <c r="H2" t="s">
        <v>894</v>
      </c>
      <c r="I2" t="s">
        <v>895</v>
      </c>
      <c r="J2" t="s">
        <v>896</v>
      </c>
      <c r="K2" t="s">
        <v>897</v>
      </c>
      <c r="L2" t="s">
        <v>898</v>
      </c>
      <c r="M2" t="s">
        <v>899</v>
      </c>
      <c r="N2" t="s">
        <v>900</v>
      </c>
      <c r="O2" t="s">
        <v>901</v>
      </c>
      <c r="P2" t="s">
        <v>902</v>
      </c>
      <c r="Q2" t="s">
        <v>903</v>
      </c>
      <c r="R2" t="s">
        <v>904</v>
      </c>
      <c r="S2" t="s">
        <v>905</v>
      </c>
      <c r="T2" t="s">
        <v>906</v>
      </c>
      <c r="U2" t="s">
        <v>907</v>
      </c>
      <c r="V2" t="s">
        <v>908</v>
      </c>
      <c r="W2" t="s">
        <v>909</v>
      </c>
      <c r="X2" t="s">
        <v>910</v>
      </c>
      <c r="Y2" t="s">
        <v>911</v>
      </c>
      <c r="Z2" t="s">
        <v>912</v>
      </c>
      <c r="AA2" t="s">
        <v>913</v>
      </c>
      <c r="AB2" t="s">
        <v>914</v>
      </c>
      <c r="AC2" t="s">
        <v>915</v>
      </c>
      <c r="AD2" t="s">
        <v>916</v>
      </c>
      <c r="AE2" t="s">
        <v>917</v>
      </c>
      <c r="AF2" t="s">
        <v>918</v>
      </c>
      <c r="AG2" t="s">
        <v>919</v>
      </c>
      <c r="AH2" t="s">
        <v>920</v>
      </c>
      <c r="AI2" t="s">
        <v>921</v>
      </c>
      <c r="AJ2" t="s">
        <v>922</v>
      </c>
      <c r="AK2" t="s">
        <v>923</v>
      </c>
      <c r="AL2" t="s">
        <v>924</v>
      </c>
      <c r="AM2" t="s">
        <v>925</v>
      </c>
      <c r="AN2" t="s">
        <v>926</v>
      </c>
      <c r="AO2" t="s">
        <v>927</v>
      </c>
      <c r="AP2" t="s">
        <v>928</v>
      </c>
      <c r="AQ2" t="s">
        <v>929</v>
      </c>
      <c r="AR2" t="s">
        <v>930</v>
      </c>
    </row>
    <row r="3" spans="1:44">
      <c r="A3" t="s">
        <v>7</v>
      </c>
      <c r="B3">
        <v>3</v>
      </c>
      <c r="C3" t="s">
        <v>6</v>
      </c>
      <c r="D3" t="s">
        <v>102</v>
      </c>
      <c r="E3" s="4">
        <v>7110692.3700000001</v>
      </c>
      <c r="F3" s="4">
        <v>946710.87</v>
      </c>
      <c r="G3" s="4">
        <v>0</v>
      </c>
      <c r="H3" s="4">
        <v>0</v>
      </c>
      <c r="I3" s="4">
        <v>197500.25</v>
      </c>
      <c r="J3" s="4">
        <v>0</v>
      </c>
      <c r="K3" s="4">
        <v>0</v>
      </c>
      <c r="L3" s="4">
        <v>0</v>
      </c>
      <c r="M3" s="4">
        <v>0</v>
      </c>
      <c r="N3" s="4">
        <v>557024.91999999993</v>
      </c>
      <c r="O3" s="4">
        <v>0</v>
      </c>
      <c r="P3" s="4">
        <v>392676.74</v>
      </c>
      <c r="Q3" s="4">
        <v>549882.67000000004</v>
      </c>
      <c r="R3" s="4">
        <v>0</v>
      </c>
      <c r="S3" s="4">
        <v>0</v>
      </c>
      <c r="T3" s="4">
        <v>0</v>
      </c>
      <c r="U3" s="4">
        <v>260000</v>
      </c>
      <c r="V3" s="4">
        <v>46029.09</v>
      </c>
      <c r="W3" s="4">
        <v>0</v>
      </c>
      <c r="X3" s="4">
        <v>0</v>
      </c>
      <c r="Y3" s="4">
        <v>0</v>
      </c>
      <c r="Z3" s="4">
        <v>1038343.3200000001</v>
      </c>
      <c r="AA3" s="4">
        <v>0</v>
      </c>
      <c r="AB3" s="4">
        <v>57123.83</v>
      </c>
      <c r="AC3" s="4">
        <v>0</v>
      </c>
      <c r="AD3" s="4">
        <v>2589309.37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476091.31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</row>
    <row r="4" spans="1:44">
      <c r="A4" t="s">
        <v>7</v>
      </c>
      <c r="B4">
        <v>3</v>
      </c>
      <c r="C4" t="s">
        <v>6</v>
      </c>
      <c r="D4" t="s">
        <v>106</v>
      </c>
      <c r="E4" s="4">
        <v>9145625.5299999993</v>
      </c>
      <c r="F4" s="4">
        <v>0</v>
      </c>
      <c r="G4" s="4">
        <v>1040771.7</v>
      </c>
      <c r="H4" s="4">
        <v>392886.29000000004</v>
      </c>
      <c r="I4" s="4">
        <v>486155.18000000005</v>
      </c>
      <c r="J4" s="4">
        <v>0</v>
      </c>
      <c r="K4" s="4">
        <v>1472639.37</v>
      </c>
      <c r="L4" s="4">
        <v>143823.54</v>
      </c>
      <c r="M4" s="4">
        <v>0</v>
      </c>
      <c r="N4" s="4">
        <v>184527.41999999998</v>
      </c>
      <c r="O4" s="4">
        <v>5723.83</v>
      </c>
      <c r="P4" s="4">
        <v>0</v>
      </c>
      <c r="Q4" s="4">
        <v>0</v>
      </c>
      <c r="R4" s="4">
        <v>526080.31000000006</v>
      </c>
      <c r="S4" s="4">
        <v>0</v>
      </c>
      <c r="T4" s="4">
        <v>318498.75</v>
      </c>
      <c r="U4" s="4">
        <v>0</v>
      </c>
      <c r="V4" s="4">
        <v>281719.36</v>
      </c>
      <c r="W4" s="4">
        <v>120024.04</v>
      </c>
      <c r="X4" s="4">
        <v>481599.93999999994</v>
      </c>
      <c r="Y4" s="4">
        <v>6649.97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556633.5</v>
      </c>
      <c r="AF4" s="4">
        <v>0</v>
      </c>
      <c r="AG4" s="4">
        <v>154280.72</v>
      </c>
      <c r="AH4" s="4">
        <v>1024862.8400000001</v>
      </c>
      <c r="AI4" s="4">
        <v>1612980.35</v>
      </c>
      <c r="AJ4" s="4">
        <v>0</v>
      </c>
      <c r="AK4" s="4">
        <v>335768.42000000004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</row>
    <row r="5" spans="1:44">
      <c r="A5" t="s">
        <v>7</v>
      </c>
      <c r="B5">
        <v>3</v>
      </c>
      <c r="C5" t="s">
        <v>6</v>
      </c>
      <c r="D5" t="s">
        <v>107</v>
      </c>
      <c r="E5" s="4">
        <v>4295079.2999999989</v>
      </c>
      <c r="F5" s="4">
        <v>0</v>
      </c>
      <c r="G5" s="4">
        <v>0</v>
      </c>
      <c r="H5" s="4">
        <v>527774.12</v>
      </c>
      <c r="I5" s="4">
        <v>745442.93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7465.4</v>
      </c>
      <c r="U5" s="4">
        <v>9371.66</v>
      </c>
      <c r="V5" s="4">
        <v>636906.17000000004</v>
      </c>
      <c r="W5" s="4">
        <v>0</v>
      </c>
      <c r="X5" s="4">
        <v>0</v>
      </c>
      <c r="Y5" s="4">
        <v>0</v>
      </c>
      <c r="Z5" s="4">
        <v>28609.919999999998</v>
      </c>
      <c r="AA5" s="4">
        <v>0</v>
      </c>
      <c r="AB5" s="4">
        <v>0</v>
      </c>
      <c r="AC5" s="4">
        <v>1303331.24</v>
      </c>
      <c r="AD5" s="4">
        <v>0</v>
      </c>
      <c r="AE5" s="4">
        <v>307009.61</v>
      </c>
      <c r="AF5" s="4">
        <v>0</v>
      </c>
      <c r="AG5" s="4">
        <v>729168.25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</row>
    <row r="6" spans="1:44">
      <c r="A6" t="s">
        <v>7</v>
      </c>
      <c r="B6">
        <v>3</v>
      </c>
      <c r="C6" t="s">
        <v>6</v>
      </c>
      <c r="D6" t="s">
        <v>108</v>
      </c>
      <c r="E6" s="4">
        <v>2814228869.9200001</v>
      </c>
      <c r="F6" s="4">
        <v>69061446.379999995</v>
      </c>
      <c r="G6" s="4">
        <v>154729508.28</v>
      </c>
      <c r="H6" s="4">
        <v>47347018.460000001</v>
      </c>
      <c r="I6" s="4">
        <v>85894097.870000005</v>
      </c>
      <c r="J6" s="4">
        <v>168404758.15000001</v>
      </c>
      <c r="K6" s="4">
        <v>56327576.869999997</v>
      </c>
      <c r="L6" s="4">
        <v>0</v>
      </c>
      <c r="M6" s="4">
        <v>0</v>
      </c>
      <c r="N6" s="4">
        <v>77998740.24000001</v>
      </c>
      <c r="O6" s="4">
        <v>399377.63</v>
      </c>
      <c r="P6" s="4">
        <v>707654.87999999989</v>
      </c>
      <c r="Q6" s="4">
        <v>142218744.93000001</v>
      </c>
      <c r="R6" s="4">
        <v>0</v>
      </c>
      <c r="S6" s="4">
        <v>0</v>
      </c>
      <c r="T6" s="4">
        <v>114358557.7</v>
      </c>
      <c r="U6" s="4">
        <v>68345960.099999994</v>
      </c>
      <c r="V6" s="4">
        <v>97726657.040000021</v>
      </c>
      <c r="W6" s="4">
        <v>36518439.780000001</v>
      </c>
      <c r="X6" s="4">
        <v>141348919.84</v>
      </c>
      <c r="Y6" s="4">
        <v>23604124.919999998</v>
      </c>
      <c r="Z6" s="4">
        <v>181886551.59</v>
      </c>
      <c r="AA6" s="4">
        <v>920348.99</v>
      </c>
      <c r="AB6" s="4">
        <v>37294858.689999998</v>
      </c>
      <c r="AC6" s="4">
        <v>40340562.259999998</v>
      </c>
      <c r="AD6" s="4">
        <v>716044597.69999993</v>
      </c>
      <c r="AE6" s="4">
        <v>15112300.949999999</v>
      </c>
      <c r="AF6" s="4">
        <v>0</v>
      </c>
      <c r="AG6" s="4">
        <v>0</v>
      </c>
      <c r="AH6" s="4">
        <v>124768643.81000002</v>
      </c>
      <c r="AI6" s="4">
        <v>281177307.06</v>
      </c>
      <c r="AJ6" s="4">
        <v>53561253.560000002</v>
      </c>
      <c r="AK6" s="4">
        <v>78130862.24000001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t="s">
        <v>931</v>
      </c>
    </row>
    <row r="7" spans="1:44">
      <c r="A7" t="s">
        <v>7</v>
      </c>
      <c r="B7">
        <v>3</v>
      </c>
      <c r="C7" t="s">
        <v>6</v>
      </c>
      <c r="D7" t="s">
        <v>110</v>
      </c>
      <c r="E7" s="4">
        <v>2267562.23</v>
      </c>
      <c r="F7" s="4">
        <v>0</v>
      </c>
      <c r="G7" s="4">
        <v>0</v>
      </c>
      <c r="H7" s="4">
        <v>0</v>
      </c>
      <c r="I7" s="4">
        <v>522222.22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821813.12</v>
      </c>
      <c r="P7" s="4">
        <v>523806.01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399720.88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4">
      <c r="A8" t="s">
        <v>7</v>
      </c>
      <c r="B8">
        <v>3</v>
      </c>
      <c r="C8" t="s">
        <v>6</v>
      </c>
      <c r="D8" t="s">
        <v>112</v>
      </c>
      <c r="E8" s="4">
        <v>8259090.6500000004</v>
      </c>
      <c r="F8" s="4">
        <v>0</v>
      </c>
      <c r="G8" s="4">
        <v>0</v>
      </c>
      <c r="H8" s="4">
        <v>133342.20000000001</v>
      </c>
      <c r="I8" s="4">
        <v>1422205.21</v>
      </c>
      <c r="J8" s="4">
        <v>0</v>
      </c>
      <c r="K8" s="4">
        <v>0</v>
      </c>
      <c r="L8" s="4">
        <v>0</v>
      </c>
      <c r="M8" s="4">
        <v>2486158.6800000002</v>
      </c>
      <c r="N8" s="4">
        <v>0</v>
      </c>
      <c r="O8" s="4">
        <v>0</v>
      </c>
      <c r="P8" s="4">
        <v>0</v>
      </c>
      <c r="Q8" s="4">
        <v>0</v>
      </c>
      <c r="R8" s="4">
        <v>602404.19999999995</v>
      </c>
      <c r="S8" s="4">
        <v>0</v>
      </c>
      <c r="T8" s="4">
        <v>1746717.25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1868263.1099999999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</row>
    <row r="9" spans="1:44">
      <c r="A9" t="s">
        <v>7</v>
      </c>
      <c r="B9">
        <v>3</v>
      </c>
      <c r="C9" t="s">
        <v>6</v>
      </c>
      <c r="D9" t="s">
        <v>114</v>
      </c>
      <c r="E9" s="4">
        <v>36263835.289999992</v>
      </c>
      <c r="F9" s="4">
        <v>9681802.5299999993</v>
      </c>
      <c r="G9" s="4">
        <v>1112294.8799999999</v>
      </c>
      <c r="H9" s="4">
        <v>2512180.02</v>
      </c>
      <c r="I9" s="4">
        <v>2535430.41</v>
      </c>
      <c r="J9" s="4">
        <v>0</v>
      </c>
      <c r="K9" s="4">
        <v>0</v>
      </c>
      <c r="L9" s="4">
        <v>0</v>
      </c>
      <c r="M9" s="4">
        <v>2077492.0199999998</v>
      </c>
      <c r="N9" s="4">
        <v>0</v>
      </c>
      <c r="O9" s="4">
        <v>4276328.4500000011</v>
      </c>
      <c r="P9" s="4">
        <v>3912062.2899999991</v>
      </c>
      <c r="Q9" s="4">
        <v>0</v>
      </c>
      <c r="R9" s="4">
        <v>3655875.58</v>
      </c>
      <c r="S9" s="4">
        <v>412720.45</v>
      </c>
      <c r="T9" s="4">
        <v>2075405.7199999995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1071736.1299999999</v>
      </c>
      <c r="AC9" s="4">
        <v>0</v>
      </c>
      <c r="AD9" s="4">
        <v>0</v>
      </c>
      <c r="AE9" s="4">
        <v>0</v>
      </c>
      <c r="AF9" s="4">
        <v>2855941.5500000003</v>
      </c>
      <c r="AG9" s="4">
        <v>0</v>
      </c>
      <c r="AH9" s="4">
        <v>3103.1099999999997</v>
      </c>
      <c r="AI9" s="4">
        <v>81462.149999999994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</row>
    <row r="10" spans="1:44">
      <c r="A10" t="s">
        <v>7</v>
      </c>
      <c r="B10">
        <v>3</v>
      </c>
      <c r="C10" t="s">
        <v>6</v>
      </c>
      <c r="D10" t="s">
        <v>115</v>
      </c>
      <c r="E10" s="4">
        <v>10433719.91</v>
      </c>
      <c r="F10" s="4">
        <v>151831.62</v>
      </c>
      <c r="G10" s="4">
        <v>216096.84000000003</v>
      </c>
      <c r="H10" s="4">
        <v>0</v>
      </c>
      <c r="I10" s="4">
        <v>746010.96</v>
      </c>
      <c r="J10" s="4">
        <v>0</v>
      </c>
      <c r="K10" s="4">
        <v>0</v>
      </c>
      <c r="L10" s="4">
        <v>0</v>
      </c>
      <c r="M10" s="4">
        <v>2820355.7899999996</v>
      </c>
      <c r="N10" s="4">
        <v>0</v>
      </c>
      <c r="O10" s="4">
        <v>1187844.51</v>
      </c>
      <c r="P10" s="4">
        <v>0</v>
      </c>
      <c r="Q10" s="4">
        <v>0</v>
      </c>
      <c r="R10" s="4">
        <v>3157275.7199999997</v>
      </c>
      <c r="S10" s="4">
        <v>0</v>
      </c>
      <c r="T10" s="4">
        <v>1204304.47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950000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</row>
    <row r="11" spans="1:44">
      <c r="A11" t="s">
        <v>7</v>
      </c>
      <c r="B11">
        <v>3</v>
      </c>
      <c r="C11" t="s">
        <v>6</v>
      </c>
      <c r="D11" t="s">
        <v>116</v>
      </c>
      <c r="E11" s="4">
        <v>5510059.4400000004</v>
      </c>
      <c r="F11" s="4">
        <v>813972.6100000001</v>
      </c>
      <c r="G11" s="4">
        <v>64622.400000000001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4166187.53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465276.89999999997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</row>
    <row r="12" spans="1:44">
      <c r="A12" t="s">
        <v>7</v>
      </c>
      <c r="B12">
        <v>3</v>
      </c>
      <c r="C12" t="s">
        <v>6</v>
      </c>
      <c r="D12" t="s">
        <v>117</v>
      </c>
      <c r="E12" s="4">
        <v>7597706.1899999995</v>
      </c>
      <c r="F12" s="4">
        <v>103174.29000000001</v>
      </c>
      <c r="G12" s="4">
        <v>2956919.8499999996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2518501.84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2019110.21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</row>
    <row r="13" spans="1:44">
      <c r="A13" t="s">
        <v>7</v>
      </c>
      <c r="B13">
        <v>3</v>
      </c>
      <c r="C13" t="s">
        <v>6</v>
      </c>
      <c r="D13" t="s">
        <v>118</v>
      </c>
      <c r="E13" s="4">
        <v>29824477.77</v>
      </c>
      <c r="F13" s="4">
        <v>3704755.0499999993</v>
      </c>
      <c r="G13" s="4">
        <v>8034119.6100000013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10998155.310000001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7087447.7999999998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</row>
    <row r="14" spans="1:44">
      <c r="A14" t="s">
        <v>7</v>
      </c>
      <c r="B14">
        <v>4</v>
      </c>
      <c r="C14" t="s">
        <v>8</v>
      </c>
      <c r="D14" t="s">
        <v>119</v>
      </c>
      <c r="E14" s="4">
        <v>198558.85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198558.85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</row>
    <row r="15" spans="1:44">
      <c r="A15" t="s">
        <v>7</v>
      </c>
      <c r="B15">
        <v>4</v>
      </c>
      <c r="C15" t="s">
        <v>8</v>
      </c>
      <c r="D15" t="s">
        <v>120</v>
      </c>
      <c r="E15" s="4">
        <v>25500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25500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4">
      <c r="A16" t="s">
        <v>7</v>
      </c>
      <c r="B16">
        <v>4</v>
      </c>
      <c r="C16" t="s">
        <v>8</v>
      </c>
      <c r="D16" t="s">
        <v>121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</row>
    <row r="17" spans="1:42">
      <c r="A17" t="s">
        <v>7</v>
      </c>
      <c r="B17">
        <v>4</v>
      </c>
      <c r="C17" t="s">
        <v>8</v>
      </c>
      <c r="D17" t="s">
        <v>122</v>
      </c>
      <c r="E17" s="4">
        <v>567127.6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567127.6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</row>
    <row r="18" spans="1:42">
      <c r="A18" t="s">
        <v>7</v>
      </c>
      <c r="B18">
        <v>4</v>
      </c>
      <c r="C18" t="s">
        <v>8</v>
      </c>
      <c r="D18" t="s">
        <v>123</v>
      </c>
      <c r="E18" s="4">
        <v>145426.01999999999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145426.01999999999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>
      <c r="A19" t="s">
        <v>7</v>
      </c>
      <c r="B19">
        <v>4</v>
      </c>
      <c r="C19" t="s">
        <v>8</v>
      </c>
      <c r="D19" t="s">
        <v>124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</row>
    <row r="20" spans="1:42">
      <c r="A20" t="s">
        <v>7</v>
      </c>
      <c r="B20">
        <v>4</v>
      </c>
      <c r="C20" t="s">
        <v>8</v>
      </c>
      <c r="D20" t="s">
        <v>125</v>
      </c>
      <c r="E20" s="4">
        <v>412647.4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412647.4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</row>
    <row r="21" spans="1:42">
      <c r="A21" t="s">
        <v>7</v>
      </c>
      <c r="B21">
        <v>4</v>
      </c>
      <c r="C21" t="s">
        <v>8</v>
      </c>
      <c r="D21" t="s">
        <v>126</v>
      </c>
      <c r="E21" s="4">
        <v>300000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300000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</row>
    <row r="22" spans="1:42">
      <c r="A22" t="s">
        <v>7</v>
      </c>
      <c r="B22">
        <v>4</v>
      </c>
      <c r="C22" t="s">
        <v>8</v>
      </c>
      <c r="D22" t="s">
        <v>127</v>
      </c>
      <c r="E22" s="4">
        <v>179026.95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179026.95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</row>
    <row r="23" spans="1:42">
      <c r="A23" t="s">
        <v>7</v>
      </c>
      <c r="B23">
        <v>4</v>
      </c>
      <c r="C23" t="s">
        <v>8</v>
      </c>
      <c r="D23" t="s">
        <v>128</v>
      </c>
      <c r="E23" s="4">
        <v>2498639.2800000003</v>
      </c>
      <c r="F23" s="4">
        <v>0</v>
      </c>
      <c r="G23" s="4">
        <v>11850</v>
      </c>
      <c r="H23" s="4">
        <v>0</v>
      </c>
      <c r="I23" s="4">
        <v>99623</v>
      </c>
      <c r="J23" s="4">
        <v>0</v>
      </c>
      <c r="K23" s="4">
        <v>0</v>
      </c>
      <c r="L23" s="4">
        <v>0</v>
      </c>
      <c r="M23" s="4">
        <v>0</v>
      </c>
      <c r="N23" s="4">
        <v>89200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191003.74</v>
      </c>
      <c r="V23" s="4">
        <v>0</v>
      </c>
      <c r="W23" s="4">
        <v>235761.79</v>
      </c>
      <c r="X23" s="4">
        <v>0</v>
      </c>
      <c r="Y23" s="4">
        <v>0</v>
      </c>
      <c r="Z23" s="4">
        <v>337744.06</v>
      </c>
      <c r="AA23" s="4">
        <v>0</v>
      </c>
      <c r="AB23" s="4">
        <v>264930.39</v>
      </c>
      <c r="AC23" s="4">
        <v>0</v>
      </c>
      <c r="AD23" s="4">
        <v>954306.3</v>
      </c>
      <c r="AE23" s="4">
        <v>0</v>
      </c>
      <c r="AF23" s="4">
        <v>0</v>
      </c>
      <c r="AG23" s="4">
        <v>0</v>
      </c>
      <c r="AH23" s="4">
        <v>296720</v>
      </c>
      <c r="AI23" s="4">
        <v>0</v>
      </c>
      <c r="AJ23" s="4">
        <v>0</v>
      </c>
      <c r="AK23" s="4">
        <v>17500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</row>
    <row r="24" spans="1:42">
      <c r="A24" t="s">
        <v>7</v>
      </c>
      <c r="B24">
        <v>4</v>
      </c>
      <c r="C24" t="s">
        <v>8</v>
      </c>
      <c r="D24" t="s">
        <v>129</v>
      </c>
      <c r="E24" s="4">
        <v>1000000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1000000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</row>
    <row r="25" spans="1:42">
      <c r="A25" t="s">
        <v>7</v>
      </c>
      <c r="B25">
        <v>4</v>
      </c>
      <c r="C25" t="s">
        <v>8</v>
      </c>
      <c r="D25" t="s">
        <v>130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</row>
    <row r="26" spans="1:42">
      <c r="A26" t="s">
        <v>7</v>
      </c>
      <c r="B26">
        <v>4</v>
      </c>
      <c r="C26" t="s">
        <v>8</v>
      </c>
      <c r="D26" t="s">
        <v>131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</row>
    <row r="27" spans="1:42">
      <c r="A27" t="s">
        <v>7</v>
      </c>
      <c r="B27">
        <v>4</v>
      </c>
      <c r="C27" t="s">
        <v>8</v>
      </c>
      <c r="D27" t="s">
        <v>132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</row>
    <row r="28" spans="1:42">
      <c r="A28" t="s">
        <v>7</v>
      </c>
      <c r="B28">
        <v>4</v>
      </c>
      <c r="C28" t="s">
        <v>8</v>
      </c>
      <c r="D28" t="s">
        <v>133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</row>
    <row r="29" spans="1:42">
      <c r="A29" t="s">
        <v>7</v>
      </c>
      <c r="B29">
        <v>4</v>
      </c>
      <c r="C29" t="s">
        <v>8</v>
      </c>
      <c r="D29" t="s">
        <v>134</v>
      </c>
      <c r="E29" s="4">
        <v>23943522.449999996</v>
      </c>
      <c r="F29" s="4">
        <v>0</v>
      </c>
      <c r="G29" s="4">
        <v>10177381.889999997</v>
      </c>
      <c r="H29" s="4">
        <v>0</v>
      </c>
      <c r="I29" s="4">
        <v>0</v>
      </c>
      <c r="J29" s="4">
        <v>6869256.8199999994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4356969.2299999995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2539914.5099999998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</row>
    <row r="30" spans="1:42">
      <c r="A30" t="s">
        <v>7</v>
      </c>
      <c r="B30">
        <v>4</v>
      </c>
      <c r="C30" t="s">
        <v>8</v>
      </c>
      <c r="D30" t="s">
        <v>135</v>
      </c>
      <c r="E30" s="4">
        <v>199931.89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199931.89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</row>
    <row r="31" spans="1:42">
      <c r="A31" t="s">
        <v>7</v>
      </c>
      <c r="B31">
        <v>4</v>
      </c>
      <c r="C31" t="s">
        <v>8</v>
      </c>
      <c r="D31" t="s">
        <v>136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</row>
    <row r="32" spans="1:42">
      <c r="A32" t="s">
        <v>7</v>
      </c>
      <c r="B32">
        <v>4</v>
      </c>
      <c r="C32" t="s">
        <v>8</v>
      </c>
      <c r="D32" t="s">
        <v>137</v>
      </c>
      <c r="E32" s="4">
        <v>379306.23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79306.23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300000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</row>
    <row r="33" spans="1:42">
      <c r="A33" t="s">
        <v>7</v>
      </c>
      <c r="B33">
        <v>4</v>
      </c>
      <c r="C33" t="s">
        <v>8</v>
      </c>
      <c r="D33" t="s">
        <v>138</v>
      </c>
      <c r="E33" s="4">
        <v>448946.01</v>
      </c>
      <c r="F33" s="4">
        <v>148946.41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299999.59999999998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</row>
    <row r="34" spans="1:42">
      <c r="A34" t="s">
        <v>7</v>
      </c>
      <c r="B34">
        <v>4</v>
      </c>
      <c r="C34" t="s">
        <v>8</v>
      </c>
      <c r="D34" t="s">
        <v>139</v>
      </c>
      <c r="E34" s="4">
        <v>1023838.48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49970.49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50000</v>
      </c>
      <c r="V34" s="4">
        <v>0</v>
      </c>
      <c r="W34" s="4">
        <v>0</v>
      </c>
      <c r="X34" s="4">
        <v>0</v>
      </c>
      <c r="Y34" s="4">
        <v>0</v>
      </c>
      <c r="Z34" s="4">
        <v>873895.53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49972.46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</row>
    <row r="35" spans="1:42">
      <c r="A35" t="s">
        <v>7</v>
      </c>
      <c r="B35">
        <v>4</v>
      </c>
      <c r="C35" t="s">
        <v>8</v>
      </c>
      <c r="D35" t="s">
        <v>140</v>
      </c>
      <c r="E35" s="4">
        <v>5825944.0199999996</v>
      </c>
      <c r="F35" s="4">
        <v>148946.41</v>
      </c>
      <c r="G35" s="4">
        <v>187956.02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49970.49</v>
      </c>
      <c r="O35" s="4">
        <v>0</v>
      </c>
      <c r="P35" s="4">
        <v>799999.98</v>
      </c>
      <c r="Q35" s="4">
        <v>99478.07</v>
      </c>
      <c r="R35" s="4">
        <v>0</v>
      </c>
      <c r="S35" s="4">
        <v>0</v>
      </c>
      <c r="T35" s="4">
        <v>79306.23</v>
      </c>
      <c r="U35" s="4">
        <v>150000</v>
      </c>
      <c r="V35" s="4">
        <v>0</v>
      </c>
      <c r="W35" s="4">
        <v>862454.3</v>
      </c>
      <c r="X35" s="4">
        <v>0</v>
      </c>
      <c r="Y35" s="4">
        <v>0</v>
      </c>
      <c r="Z35" s="4">
        <v>1191519.06</v>
      </c>
      <c r="AA35" s="4">
        <v>299926.88</v>
      </c>
      <c r="AB35" s="4">
        <v>10554.929999999998</v>
      </c>
      <c r="AC35" s="4">
        <v>99998.23</v>
      </c>
      <c r="AD35" s="4">
        <v>1495861.36</v>
      </c>
      <c r="AE35" s="4">
        <v>0</v>
      </c>
      <c r="AF35" s="4">
        <v>0</v>
      </c>
      <c r="AG35" s="4">
        <v>0</v>
      </c>
      <c r="AH35" s="4">
        <v>349972.06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</row>
    <row r="36" spans="1:42">
      <c r="A36" t="s">
        <v>7</v>
      </c>
      <c r="B36">
        <v>4</v>
      </c>
      <c r="C36" t="s">
        <v>8</v>
      </c>
      <c r="D36" t="s">
        <v>141</v>
      </c>
      <c r="E36" s="4">
        <v>1375273.03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775294.25</v>
      </c>
      <c r="AD36" s="4">
        <v>599978.78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</row>
    <row r="37" spans="1:42">
      <c r="A37" t="s">
        <v>7</v>
      </c>
      <c r="B37">
        <v>4</v>
      </c>
      <c r="C37" t="s">
        <v>8</v>
      </c>
      <c r="D37" t="s">
        <v>142</v>
      </c>
      <c r="E37" s="4">
        <v>1846822.46</v>
      </c>
      <c r="F37" s="4">
        <v>0</v>
      </c>
      <c r="G37" s="4">
        <v>0</v>
      </c>
      <c r="H37" s="4">
        <v>902866.19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384304.53</v>
      </c>
      <c r="AE37" s="4">
        <v>559651.74000000011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</row>
    <row r="38" spans="1:42">
      <c r="A38" t="s">
        <v>7</v>
      </c>
      <c r="B38">
        <v>4</v>
      </c>
      <c r="C38" t="s">
        <v>8</v>
      </c>
      <c r="D38" t="s">
        <v>144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</row>
    <row r="39" spans="1:42">
      <c r="A39" t="s">
        <v>7</v>
      </c>
      <c r="B39">
        <v>4</v>
      </c>
      <c r="C39" t="s">
        <v>8</v>
      </c>
      <c r="D39" t="s">
        <v>145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</row>
    <row r="40" spans="1:42">
      <c r="A40" t="s">
        <v>7</v>
      </c>
      <c r="B40">
        <v>4</v>
      </c>
      <c r="C40" t="s">
        <v>8</v>
      </c>
      <c r="D40" t="s">
        <v>146</v>
      </c>
      <c r="E40" s="4">
        <v>359274.08999999997</v>
      </c>
      <c r="F40" s="4">
        <v>24000</v>
      </c>
      <c r="G40" s="4">
        <v>0</v>
      </c>
      <c r="H40" s="4">
        <v>0</v>
      </c>
      <c r="I40" s="4">
        <v>29956.54</v>
      </c>
      <c r="J40" s="4">
        <v>14970</v>
      </c>
      <c r="K40" s="4">
        <v>0</v>
      </c>
      <c r="L40" s="4">
        <v>0</v>
      </c>
      <c r="M40" s="4">
        <v>0</v>
      </c>
      <c r="N40" s="4">
        <v>24000</v>
      </c>
      <c r="O40" s="4">
        <v>0</v>
      </c>
      <c r="P40" s="4">
        <v>10628.6</v>
      </c>
      <c r="Q40" s="4">
        <v>8000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98568.56</v>
      </c>
      <c r="X40" s="4">
        <v>8000</v>
      </c>
      <c r="Y40" s="4">
        <v>16660.900000000001</v>
      </c>
      <c r="Z40" s="4">
        <v>0</v>
      </c>
      <c r="AA40" s="4">
        <v>8000</v>
      </c>
      <c r="AB40" s="4">
        <v>16620.009999999998</v>
      </c>
      <c r="AC40" s="4">
        <v>5000</v>
      </c>
      <c r="AD40" s="4">
        <v>10336.48</v>
      </c>
      <c r="AE40" s="4">
        <v>27450</v>
      </c>
      <c r="AF40" s="4">
        <v>0</v>
      </c>
      <c r="AG40" s="4">
        <v>0</v>
      </c>
      <c r="AH40" s="4">
        <v>8000</v>
      </c>
      <c r="AI40" s="4">
        <v>21283</v>
      </c>
      <c r="AJ40" s="4">
        <v>27800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</row>
    <row r="41" spans="1:42">
      <c r="A41" t="s">
        <v>7</v>
      </c>
      <c r="B41">
        <v>4</v>
      </c>
      <c r="C41" t="s">
        <v>8</v>
      </c>
      <c r="D41" t="s">
        <v>147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</row>
    <row r="42" spans="1:42">
      <c r="A42" t="s">
        <v>7</v>
      </c>
      <c r="B42">
        <v>4</v>
      </c>
      <c r="C42" t="s">
        <v>8</v>
      </c>
      <c r="D42" t="s">
        <v>148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</row>
    <row r="43" spans="1:42">
      <c r="A43" t="s">
        <v>7</v>
      </c>
      <c r="B43">
        <v>4</v>
      </c>
      <c r="C43" t="s">
        <v>8</v>
      </c>
      <c r="D43" t="s">
        <v>149</v>
      </c>
      <c r="E43" s="4">
        <v>503540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394740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108800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</row>
    <row r="44" spans="1:42">
      <c r="A44" t="s">
        <v>7</v>
      </c>
      <c r="B44">
        <v>4</v>
      </c>
      <c r="C44" t="s">
        <v>8</v>
      </c>
      <c r="D44" t="s">
        <v>150</v>
      </c>
      <c r="E44" s="4">
        <v>328175.90000000002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328175.90000000002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</row>
    <row r="45" spans="1:42">
      <c r="A45" t="s">
        <v>7</v>
      </c>
      <c r="B45">
        <v>4</v>
      </c>
      <c r="C45" t="s">
        <v>8</v>
      </c>
      <c r="D45" t="s">
        <v>151</v>
      </c>
      <c r="E45" s="4">
        <v>99900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99900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</row>
    <row r="46" spans="1:42">
      <c r="A46" t="s">
        <v>7</v>
      </c>
      <c r="B46">
        <v>4</v>
      </c>
      <c r="C46" t="s">
        <v>8</v>
      </c>
      <c r="D46" t="s">
        <v>152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</row>
    <row r="47" spans="1:42">
      <c r="A47" t="s">
        <v>7</v>
      </c>
      <c r="B47">
        <v>4</v>
      </c>
      <c r="C47" t="s">
        <v>8</v>
      </c>
      <c r="D47" t="s">
        <v>153</v>
      </c>
      <c r="E47" s="4">
        <v>677458.65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391600</v>
      </c>
      <c r="AA47" s="4">
        <v>0</v>
      </c>
      <c r="AB47" s="4">
        <v>285858.65000000002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</row>
    <row r="48" spans="1:42">
      <c r="A48" t="s">
        <v>7</v>
      </c>
      <c r="B48">
        <v>4</v>
      </c>
      <c r="C48" t="s">
        <v>8</v>
      </c>
      <c r="D48" t="s">
        <v>154</v>
      </c>
      <c r="E48" s="4">
        <v>935975.15999999992</v>
      </c>
      <c r="F48" s="4">
        <v>0</v>
      </c>
      <c r="G48" s="4">
        <v>213208.65999999997</v>
      </c>
      <c r="H48" s="4">
        <v>0</v>
      </c>
      <c r="I48" s="4">
        <v>1265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36650</v>
      </c>
      <c r="R48" s="4">
        <v>0</v>
      </c>
      <c r="S48" s="4">
        <v>0</v>
      </c>
      <c r="T48" s="4">
        <v>36210</v>
      </c>
      <c r="U48" s="4">
        <v>15245</v>
      </c>
      <c r="V48" s="4">
        <v>0</v>
      </c>
      <c r="W48" s="4">
        <v>0</v>
      </c>
      <c r="X48" s="4">
        <v>0</v>
      </c>
      <c r="Y48" s="4">
        <v>0</v>
      </c>
      <c r="Z48" s="4">
        <v>5149.49</v>
      </c>
      <c r="AA48" s="4">
        <v>39600</v>
      </c>
      <c r="AB48" s="4">
        <v>0</v>
      </c>
      <c r="AC48" s="4">
        <v>0</v>
      </c>
      <c r="AD48" s="4">
        <v>14524.1</v>
      </c>
      <c r="AE48" s="4">
        <v>415013.47000000003</v>
      </c>
      <c r="AF48" s="4">
        <v>0</v>
      </c>
      <c r="AG48" s="4">
        <v>0</v>
      </c>
      <c r="AH48" s="4">
        <v>0</v>
      </c>
      <c r="AI48" s="4">
        <v>136185.49</v>
      </c>
      <c r="AJ48" s="4">
        <v>22923.95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  <row r="49" spans="1:42">
      <c r="A49" t="s">
        <v>7</v>
      </c>
      <c r="B49">
        <v>4</v>
      </c>
      <c r="C49" t="s">
        <v>8</v>
      </c>
      <c r="D49" t="s">
        <v>155</v>
      </c>
      <c r="E49" s="4">
        <v>373355.66000000003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69251.72</v>
      </c>
      <c r="V49" s="4">
        <v>0</v>
      </c>
      <c r="W49" s="4">
        <v>39003.94</v>
      </c>
      <c r="X49" s="4">
        <v>0</v>
      </c>
      <c r="Y49" s="4">
        <v>0</v>
      </c>
      <c r="Z49" s="4">
        <v>14040</v>
      </c>
      <c r="AA49" s="4">
        <v>91100</v>
      </c>
      <c r="AB49" s="4">
        <v>0</v>
      </c>
      <c r="AC49" s="4">
        <v>159960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</row>
    <row r="50" spans="1:42">
      <c r="A50" t="s">
        <v>7</v>
      </c>
      <c r="B50">
        <v>4</v>
      </c>
      <c r="C50" t="s">
        <v>8</v>
      </c>
      <c r="D50" t="s">
        <v>156</v>
      </c>
      <c r="E50" s="4">
        <v>402924.7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236220</v>
      </c>
      <c r="AD50" s="4">
        <v>166704.70000000001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</row>
    <row r="51" spans="1:42">
      <c r="A51" t="s">
        <v>7</v>
      </c>
      <c r="B51">
        <v>4</v>
      </c>
      <c r="C51" t="s">
        <v>8</v>
      </c>
      <c r="D51" t="s">
        <v>157</v>
      </c>
      <c r="E51" s="4">
        <v>50500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50500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</row>
    <row r="52" spans="1:42">
      <c r="A52" t="s">
        <v>7</v>
      </c>
      <c r="B52">
        <v>4</v>
      </c>
      <c r="C52" t="s">
        <v>8</v>
      </c>
      <c r="D52" t="s">
        <v>158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</row>
    <row r="53" spans="1:42">
      <c r="A53" t="s">
        <v>7</v>
      </c>
      <c r="B53">
        <v>4</v>
      </c>
      <c r="C53" t="s">
        <v>8</v>
      </c>
      <c r="D53" t="s">
        <v>159</v>
      </c>
      <c r="E53" s="4">
        <v>30000</v>
      </c>
      <c r="F53" s="4">
        <v>0</v>
      </c>
      <c r="G53" s="4">
        <v>30000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</row>
    <row r="54" spans="1:42">
      <c r="A54" t="s">
        <v>7</v>
      </c>
      <c r="B54">
        <v>4</v>
      </c>
      <c r="C54" t="s">
        <v>8</v>
      </c>
      <c r="D54" t="s">
        <v>160</v>
      </c>
      <c r="E54" s="4">
        <v>97760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97760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</row>
    <row r="55" spans="1:42">
      <c r="A55" t="s">
        <v>7</v>
      </c>
      <c r="B55">
        <v>4</v>
      </c>
      <c r="C55" t="s">
        <v>8</v>
      </c>
      <c r="D55" t="s">
        <v>161</v>
      </c>
      <c r="E55" s="4">
        <v>459231.68</v>
      </c>
      <c r="F55" s="4">
        <v>182120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31040</v>
      </c>
      <c r="O55" s="4">
        <v>0</v>
      </c>
      <c r="P55" s="4">
        <v>0</v>
      </c>
      <c r="Q55" s="4">
        <v>40750</v>
      </c>
      <c r="R55" s="4">
        <v>0</v>
      </c>
      <c r="S55" s="4">
        <v>0</v>
      </c>
      <c r="T55" s="4">
        <v>66280</v>
      </c>
      <c r="U55" s="4">
        <v>0</v>
      </c>
      <c r="V55" s="4">
        <v>0</v>
      </c>
      <c r="W55" s="4">
        <v>0</v>
      </c>
      <c r="X55" s="4">
        <v>0</v>
      </c>
      <c r="Y55" s="4">
        <v>4400</v>
      </c>
      <c r="Z55" s="4">
        <v>21329.05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68010</v>
      </c>
      <c r="AI55" s="4">
        <v>45302.63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</row>
    <row r="56" spans="1:42">
      <c r="A56" t="s">
        <v>7</v>
      </c>
      <c r="B56">
        <v>4</v>
      </c>
      <c r="C56" t="s">
        <v>8</v>
      </c>
      <c r="D56" t="s">
        <v>162</v>
      </c>
      <c r="E56" s="4">
        <v>499930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499930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</row>
    <row r="57" spans="1:42">
      <c r="A57" t="s">
        <v>7</v>
      </c>
      <c r="B57">
        <v>4</v>
      </c>
      <c r="C57" t="s">
        <v>8</v>
      </c>
      <c r="D57" t="s">
        <v>163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</row>
    <row r="58" spans="1:42">
      <c r="A58" t="s">
        <v>7</v>
      </c>
      <c r="B58">
        <v>4</v>
      </c>
      <c r="C58" t="s">
        <v>8</v>
      </c>
      <c r="D58" t="s">
        <v>164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</row>
    <row r="59" spans="1:42">
      <c r="A59" t="s">
        <v>7</v>
      </c>
      <c r="B59">
        <v>4</v>
      </c>
      <c r="C59" t="s">
        <v>8</v>
      </c>
      <c r="D59" t="s">
        <v>165</v>
      </c>
      <c r="E59" s="4">
        <v>353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353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</row>
    <row r="60" spans="1:42">
      <c r="A60" t="s">
        <v>7</v>
      </c>
      <c r="B60">
        <v>4</v>
      </c>
      <c r="C60" t="s">
        <v>8</v>
      </c>
      <c r="D60" t="s">
        <v>166</v>
      </c>
      <c r="E60" s="4">
        <v>126280.48999999999</v>
      </c>
      <c r="F60" s="4">
        <v>0</v>
      </c>
      <c r="G60" s="4">
        <v>0</v>
      </c>
      <c r="H60" s="4">
        <v>0</v>
      </c>
      <c r="I60" s="4">
        <v>0</v>
      </c>
      <c r="J60" s="4">
        <v>13275.51</v>
      </c>
      <c r="K60" s="4">
        <v>0</v>
      </c>
      <c r="L60" s="4">
        <v>7157.8</v>
      </c>
      <c r="M60" s="4">
        <v>0</v>
      </c>
      <c r="N60" s="4">
        <v>0</v>
      </c>
      <c r="O60" s="4">
        <v>0</v>
      </c>
      <c r="P60" s="4">
        <v>11525.77</v>
      </c>
      <c r="Q60" s="4">
        <v>27267.919999999998</v>
      </c>
      <c r="R60" s="4">
        <v>0</v>
      </c>
      <c r="S60" s="4">
        <v>0</v>
      </c>
      <c r="T60" s="4">
        <v>6107.5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14457.92</v>
      </c>
      <c r="AE60" s="4">
        <v>15100</v>
      </c>
      <c r="AF60" s="4">
        <v>0</v>
      </c>
      <c r="AG60" s="4">
        <v>0</v>
      </c>
      <c r="AH60" s="4">
        <v>31388.07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</row>
    <row r="61" spans="1:42">
      <c r="A61" t="s">
        <v>7</v>
      </c>
      <c r="B61">
        <v>4</v>
      </c>
      <c r="C61" t="s">
        <v>8</v>
      </c>
      <c r="D61" t="s">
        <v>167</v>
      </c>
      <c r="E61" s="4">
        <v>105780.81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31120</v>
      </c>
      <c r="O61" s="4">
        <v>0</v>
      </c>
      <c r="P61" s="4">
        <v>0</v>
      </c>
      <c r="Q61" s="4">
        <v>9974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3600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61086.81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</row>
    <row r="62" spans="1:42">
      <c r="A62" t="s">
        <v>7</v>
      </c>
      <c r="B62">
        <v>4</v>
      </c>
      <c r="C62" t="s">
        <v>8</v>
      </c>
      <c r="D62" t="s">
        <v>168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</row>
    <row r="63" spans="1:42">
      <c r="A63" t="s">
        <v>7</v>
      </c>
      <c r="B63">
        <v>4</v>
      </c>
      <c r="C63" t="s">
        <v>8</v>
      </c>
      <c r="D63" t="s">
        <v>169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</row>
    <row r="64" spans="1:42">
      <c r="A64" t="s">
        <v>7</v>
      </c>
      <c r="B64">
        <v>4</v>
      </c>
      <c r="C64" t="s">
        <v>8</v>
      </c>
      <c r="D64" t="s">
        <v>170</v>
      </c>
      <c r="E64" s="4">
        <v>500000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500000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</row>
    <row r="65" spans="1:42">
      <c r="A65" t="s">
        <v>7</v>
      </c>
      <c r="B65">
        <v>4</v>
      </c>
      <c r="C65" t="s">
        <v>8</v>
      </c>
      <c r="D65" t="s">
        <v>171</v>
      </c>
      <c r="E65" s="4">
        <v>149999.82999999999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149999.82999999999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</row>
    <row r="66" spans="1:42">
      <c r="A66" t="s">
        <v>7</v>
      </c>
      <c r="B66">
        <v>4</v>
      </c>
      <c r="C66" t="s">
        <v>8</v>
      </c>
      <c r="D66" t="s">
        <v>172</v>
      </c>
      <c r="E66" s="4">
        <v>100000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100000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</row>
    <row r="67" spans="1:42">
      <c r="A67" t="s">
        <v>7</v>
      </c>
      <c r="B67">
        <v>4</v>
      </c>
      <c r="C67" t="s">
        <v>8</v>
      </c>
      <c r="D67" t="s">
        <v>173</v>
      </c>
      <c r="E67" s="4">
        <v>292140.29000000004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66026.94</v>
      </c>
      <c r="W67" s="4">
        <v>0</v>
      </c>
      <c r="X67" s="4">
        <v>226113.35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</row>
    <row r="68" spans="1:42">
      <c r="A68" t="s">
        <v>7</v>
      </c>
      <c r="B68">
        <v>4</v>
      </c>
      <c r="C68" t="s">
        <v>8</v>
      </c>
      <c r="D68" t="s">
        <v>174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</row>
    <row r="69" spans="1:42">
      <c r="A69" t="s">
        <v>7</v>
      </c>
      <c r="B69">
        <v>4</v>
      </c>
      <c r="C69" t="s">
        <v>8</v>
      </c>
      <c r="D69" t="s">
        <v>175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</row>
    <row r="70" spans="1:42">
      <c r="A70" t="s">
        <v>7</v>
      </c>
      <c r="B70">
        <v>4</v>
      </c>
      <c r="C70" t="s">
        <v>8</v>
      </c>
      <c r="D70" t="s">
        <v>176</v>
      </c>
      <c r="E70" s="4">
        <v>82979.009999999995</v>
      </c>
      <c r="F70" s="4">
        <v>82979.009999999995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</row>
    <row r="71" spans="1:42">
      <c r="A71" t="s">
        <v>7</v>
      </c>
      <c r="B71">
        <v>4</v>
      </c>
      <c r="C71" t="s">
        <v>8</v>
      </c>
      <c r="D71" t="s">
        <v>177</v>
      </c>
      <c r="E71" s="4">
        <v>1715466.24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1715466.24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</row>
    <row r="72" spans="1:42">
      <c r="A72" t="s">
        <v>7</v>
      </c>
      <c r="B72">
        <v>4</v>
      </c>
      <c r="C72" t="s">
        <v>8</v>
      </c>
      <c r="D72" t="s">
        <v>178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</row>
    <row r="73" spans="1:42">
      <c r="A73" t="s">
        <v>7</v>
      </c>
      <c r="B73">
        <v>4</v>
      </c>
      <c r="C73" t="s">
        <v>8</v>
      </c>
      <c r="D73" t="s">
        <v>179</v>
      </c>
      <c r="E73" s="4">
        <v>48500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48500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</row>
    <row r="74" spans="1:42">
      <c r="A74" t="s">
        <v>7</v>
      </c>
      <c r="B74">
        <v>4</v>
      </c>
      <c r="C74" t="s">
        <v>8</v>
      </c>
      <c r="D74" t="s">
        <v>180</v>
      </c>
      <c r="E74" s="4">
        <v>47100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47100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</row>
    <row r="75" spans="1:42">
      <c r="A75" t="s">
        <v>7</v>
      </c>
      <c r="B75">
        <v>4</v>
      </c>
      <c r="C75" t="s">
        <v>8</v>
      </c>
      <c r="D75" t="s">
        <v>181</v>
      </c>
      <c r="E75" s="4">
        <v>200000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200000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</row>
    <row r="76" spans="1:42">
      <c r="A76" t="s">
        <v>7</v>
      </c>
      <c r="B76">
        <v>4</v>
      </c>
      <c r="C76" t="s">
        <v>8</v>
      </c>
      <c r="D76" t="s">
        <v>182</v>
      </c>
      <c r="E76" s="4">
        <v>362274.04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362274.04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</row>
    <row r="77" spans="1:42">
      <c r="A77" t="s">
        <v>7</v>
      </c>
      <c r="B77">
        <v>4</v>
      </c>
      <c r="C77" t="s">
        <v>8</v>
      </c>
      <c r="D77" t="s">
        <v>183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</row>
    <row r="78" spans="1:42">
      <c r="A78" t="s">
        <v>7</v>
      </c>
      <c r="B78">
        <v>4</v>
      </c>
      <c r="C78" t="s">
        <v>8</v>
      </c>
      <c r="D78" t="s">
        <v>184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</row>
    <row r="79" spans="1:42">
      <c r="A79" t="s">
        <v>7</v>
      </c>
      <c r="B79">
        <v>4</v>
      </c>
      <c r="C79" t="s">
        <v>8</v>
      </c>
      <c r="D79" t="s">
        <v>185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</row>
    <row r="80" spans="1:42">
      <c r="A80" t="s">
        <v>7</v>
      </c>
      <c r="B80">
        <v>4</v>
      </c>
      <c r="C80" t="s">
        <v>8</v>
      </c>
      <c r="D80" t="s">
        <v>186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</row>
    <row r="81" spans="1:42">
      <c r="A81" t="s">
        <v>7</v>
      </c>
      <c r="B81">
        <v>4</v>
      </c>
      <c r="C81" t="s">
        <v>8</v>
      </c>
      <c r="D81" t="s">
        <v>187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</row>
    <row r="82" spans="1:42">
      <c r="A82" t="s">
        <v>7</v>
      </c>
      <c r="B82">
        <v>4</v>
      </c>
      <c r="C82" t="s">
        <v>8</v>
      </c>
      <c r="D82" t="s">
        <v>188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</row>
    <row r="83" spans="1:42">
      <c r="A83" t="s">
        <v>7</v>
      </c>
      <c r="B83">
        <v>4</v>
      </c>
      <c r="C83" t="s">
        <v>8</v>
      </c>
      <c r="D83" t="s">
        <v>189</v>
      </c>
      <c r="E83" s="4">
        <v>57520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25520</v>
      </c>
      <c r="AI83" s="4">
        <v>32000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</row>
    <row r="84" spans="1:42">
      <c r="A84" t="s">
        <v>7</v>
      </c>
      <c r="B84">
        <v>4</v>
      </c>
      <c r="C84" t="s">
        <v>8</v>
      </c>
      <c r="D84" t="s">
        <v>190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</row>
    <row r="85" spans="1:42">
      <c r="A85" t="s">
        <v>7</v>
      </c>
      <c r="B85">
        <v>4</v>
      </c>
      <c r="C85" t="s">
        <v>8</v>
      </c>
      <c r="D85" t="s">
        <v>191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</row>
    <row r="86" spans="1:42">
      <c r="A86" t="s">
        <v>7</v>
      </c>
      <c r="B86">
        <v>4</v>
      </c>
      <c r="C86" t="s">
        <v>8</v>
      </c>
      <c r="D86" t="s">
        <v>192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</row>
    <row r="87" spans="1:42">
      <c r="A87" t="s">
        <v>7</v>
      </c>
      <c r="B87">
        <v>4</v>
      </c>
      <c r="C87" t="s">
        <v>8</v>
      </c>
      <c r="D87" t="s">
        <v>193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</row>
    <row r="88" spans="1:42">
      <c r="A88" t="s">
        <v>7</v>
      </c>
      <c r="B88">
        <v>4</v>
      </c>
      <c r="C88" t="s">
        <v>8</v>
      </c>
      <c r="D88" t="s">
        <v>194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</row>
    <row r="89" spans="1:42">
      <c r="A89" t="s">
        <v>7</v>
      </c>
      <c r="B89">
        <v>4</v>
      </c>
      <c r="C89" t="s">
        <v>8</v>
      </c>
      <c r="D89" t="s">
        <v>195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</row>
    <row r="90" spans="1:42">
      <c r="A90" t="s">
        <v>7</v>
      </c>
      <c r="B90">
        <v>4</v>
      </c>
      <c r="C90" t="s">
        <v>8</v>
      </c>
      <c r="D90" t="s">
        <v>197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</row>
    <row r="91" spans="1:42">
      <c r="A91" t="s">
        <v>7</v>
      </c>
      <c r="B91">
        <v>4</v>
      </c>
      <c r="C91" t="s">
        <v>8</v>
      </c>
      <c r="D91" t="s">
        <v>198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</row>
    <row r="92" spans="1:42">
      <c r="A92" t="s">
        <v>7</v>
      </c>
      <c r="B92">
        <v>4</v>
      </c>
      <c r="C92" t="s">
        <v>8</v>
      </c>
      <c r="D92" t="s">
        <v>199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 t="s">
        <v>7</v>
      </c>
      <c r="B93">
        <v>4</v>
      </c>
      <c r="C93" t="s">
        <v>8</v>
      </c>
      <c r="D93" t="s">
        <v>200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</row>
    <row r="94" spans="1:42">
      <c r="A94" t="s">
        <v>7</v>
      </c>
      <c r="B94">
        <v>4</v>
      </c>
      <c r="C94" t="s">
        <v>8</v>
      </c>
      <c r="D94" t="s">
        <v>201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</row>
    <row r="95" spans="1:42">
      <c r="A95" t="s">
        <v>7</v>
      </c>
      <c r="B95">
        <v>4</v>
      </c>
      <c r="C95" t="s">
        <v>8</v>
      </c>
      <c r="D95" t="s">
        <v>202</v>
      </c>
      <c r="E95" s="4">
        <v>249000</v>
      </c>
      <c r="F95" s="4">
        <v>0</v>
      </c>
      <c r="G95" s="4">
        <v>0</v>
      </c>
      <c r="H95" s="4">
        <v>0</v>
      </c>
      <c r="I95" s="4">
        <v>0</v>
      </c>
      <c r="J95" s="4">
        <v>249000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</row>
    <row r="96" spans="1:42">
      <c r="A96" t="s">
        <v>7</v>
      </c>
      <c r="B96">
        <v>4</v>
      </c>
      <c r="C96" t="s">
        <v>8</v>
      </c>
      <c r="D96" t="s">
        <v>203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</row>
    <row r="97" spans="1:42">
      <c r="A97" t="s">
        <v>7</v>
      </c>
      <c r="B97">
        <v>4</v>
      </c>
      <c r="C97" t="s">
        <v>8</v>
      </c>
      <c r="D97" t="s">
        <v>204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</row>
    <row r="98" spans="1:42">
      <c r="A98" t="s">
        <v>7</v>
      </c>
      <c r="B98">
        <v>4</v>
      </c>
      <c r="C98" t="s">
        <v>8</v>
      </c>
      <c r="D98" t="s">
        <v>205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</row>
    <row r="99" spans="1:42">
      <c r="A99" t="s">
        <v>7</v>
      </c>
      <c r="B99">
        <v>4</v>
      </c>
      <c r="C99" t="s">
        <v>8</v>
      </c>
      <c r="D99" t="s">
        <v>206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</row>
    <row r="100" spans="1:42">
      <c r="A100" t="s">
        <v>7</v>
      </c>
      <c r="B100">
        <v>4</v>
      </c>
      <c r="C100" t="s">
        <v>8</v>
      </c>
      <c r="D100" t="s">
        <v>207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</row>
    <row r="101" spans="1:42">
      <c r="A101" t="s">
        <v>7</v>
      </c>
      <c r="B101">
        <v>4</v>
      </c>
      <c r="C101" t="s">
        <v>8</v>
      </c>
      <c r="D101" t="s">
        <v>208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</row>
    <row r="102" spans="1:42">
      <c r="A102" t="s">
        <v>7</v>
      </c>
      <c r="B102">
        <v>4</v>
      </c>
      <c r="C102" t="s">
        <v>8</v>
      </c>
      <c r="D102" t="s">
        <v>209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</row>
    <row r="103" spans="1:42">
      <c r="A103" t="s">
        <v>7</v>
      </c>
      <c r="B103">
        <v>4</v>
      </c>
      <c r="C103" t="s">
        <v>8</v>
      </c>
      <c r="D103" t="s">
        <v>210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</row>
    <row r="104" spans="1:42">
      <c r="A104" t="s">
        <v>7</v>
      </c>
      <c r="B104">
        <v>4</v>
      </c>
      <c r="C104" t="s">
        <v>8</v>
      </c>
      <c r="D104" t="s">
        <v>211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</row>
    <row r="105" spans="1:42">
      <c r="A105" t="s">
        <v>7</v>
      </c>
      <c r="B105">
        <v>4</v>
      </c>
      <c r="C105" t="s">
        <v>8</v>
      </c>
      <c r="D105" t="s">
        <v>212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</row>
    <row r="106" spans="1:42">
      <c r="A106" t="s">
        <v>7</v>
      </c>
      <c r="B106">
        <v>4</v>
      </c>
      <c r="C106" t="s">
        <v>8</v>
      </c>
      <c r="D106" t="s">
        <v>213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</row>
    <row r="107" spans="1:42">
      <c r="A107" t="s">
        <v>7</v>
      </c>
      <c r="B107">
        <v>4</v>
      </c>
      <c r="C107" t="s">
        <v>8</v>
      </c>
      <c r="D107" t="s">
        <v>214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</row>
    <row r="108" spans="1:42">
      <c r="A108" t="s">
        <v>7</v>
      </c>
      <c r="B108">
        <v>4</v>
      </c>
      <c r="C108" t="s">
        <v>8</v>
      </c>
      <c r="D108" t="s">
        <v>215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</row>
    <row r="109" spans="1:42">
      <c r="A109" t="s">
        <v>7</v>
      </c>
      <c r="B109">
        <v>4</v>
      </c>
      <c r="C109" t="s">
        <v>8</v>
      </c>
      <c r="D109" t="s">
        <v>216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</row>
    <row r="110" spans="1:42">
      <c r="A110" t="s">
        <v>7</v>
      </c>
      <c r="B110">
        <v>4</v>
      </c>
      <c r="C110" t="s">
        <v>8</v>
      </c>
      <c r="D110" t="s">
        <v>217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</row>
    <row r="111" spans="1:42">
      <c r="A111" t="s">
        <v>7</v>
      </c>
      <c r="B111">
        <v>4</v>
      </c>
      <c r="C111" t="s">
        <v>8</v>
      </c>
      <c r="D111" t="s">
        <v>218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</row>
    <row r="112" spans="1:42">
      <c r="A112" t="s">
        <v>7</v>
      </c>
      <c r="B112">
        <v>4</v>
      </c>
      <c r="C112" t="s">
        <v>8</v>
      </c>
      <c r="D112" t="s">
        <v>219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</row>
    <row r="113" spans="1:42">
      <c r="A113" t="s">
        <v>7</v>
      </c>
      <c r="B113">
        <v>4</v>
      </c>
      <c r="C113" t="s">
        <v>8</v>
      </c>
      <c r="D113" t="s">
        <v>220</v>
      </c>
      <c r="E113" s="4">
        <v>6946.65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6946.65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</row>
    <row r="114" spans="1:42">
      <c r="A114" t="s">
        <v>7</v>
      </c>
      <c r="B114">
        <v>4</v>
      </c>
      <c r="C114" t="s">
        <v>8</v>
      </c>
      <c r="D114" t="s">
        <v>221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</row>
    <row r="115" spans="1:42">
      <c r="A115" t="s">
        <v>7</v>
      </c>
      <c r="B115">
        <v>4</v>
      </c>
      <c r="C115" t="s">
        <v>8</v>
      </c>
      <c r="D115" t="s">
        <v>222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</row>
    <row r="116" spans="1:42">
      <c r="A116" t="s">
        <v>7</v>
      </c>
      <c r="B116">
        <v>4</v>
      </c>
      <c r="C116" t="s">
        <v>8</v>
      </c>
      <c r="D116" t="s">
        <v>223</v>
      </c>
      <c r="E116" s="4">
        <v>1977027.5499999998</v>
      </c>
      <c r="F116" s="4">
        <v>399833.46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1054013.73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523180.36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</row>
    <row r="117" spans="1:42">
      <c r="A117" t="s">
        <v>7</v>
      </c>
      <c r="B117">
        <v>4</v>
      </c>
      <c r="C117" t="s">
        <v>8</v>
      </c>
      <c r="D117" t="s">
        <v>224</v>
      </c>
      <c r="E117" s="4">
        <v>93135.08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69130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18249</v>
      </c>
      <c r="AE117" s="4">
        <v>5756.08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</row>
    <row r="118" spans="1:42">
      <c r="A118" t="s">
        <v>7</v>
      </c>
      <c r="B118">
        <v>4</v>
      </c>
      <c r="C118" t="s">
        <v>8</v>
      </c>
      <c r="D118" t="s">
        <v>225</v>
      </c>
      <c r="E118" s="4">
        <v>6158765.1499999994</v>
      </c>
      <c r="F118" s="4">
        <v>2247714.5499999998</v>
      </c>
      <c r="G118" s="4">
        <v>2474565.15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1436485.45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</row>
    <row r="119" spans="1:42">
      <c r="A119" t="s">
        <v>7</v>
      </c>
      <c r="B119">
        <v>4</v>
      </c>
      <c r="C119" t="s">
        <v>8</v>
      </c>
      <c r="D119" t="s">
        <v>226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</row>
    <row r="120" spans="1:42">
      <c r="A120" t="s">
        <v>7</v>
      </c>
      <c r="B120">
        <v>4</v>
      </c>
      <c r="C120" t="s">
        <v>8</v>
      </c>
      <c r="D120" t="s">
        <v>227</v>
      </c>
      <c r="E120" s="4">
        <v>23218</v>
      </c>
      <c r="F120" s="4">
        <v>0</v>
      </c>
      <c r="G120" s="4">
        <v>0</v>
      </c>
      <c r="H120" s="4">
        <v>0</v>
      </c>
      <c r="I120" s="4">
        <v>0</v>
      </c>
      <c r="J120" s="4">
        <v>23218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</row>
    <row r="121" spans="1:42">
      <c r="A121" t="s">
        <v>7</v>
      </c>
      <c r="B121">
        <v>4</v>
      </c>
      <c r="C121" t="s">
        <v>8</v>
      </c>
      <c r="D121" t="s">
        <v>228</v>
      </c>
      <c r="E121" s="4">
        <v>402808.94</v>
      </c>
      <c r="F121" s="4">
        <v>0</v>
      </c>
      <c r="G121" s="4">
        <v>0</v>
      </c>
      <c r="H121" s="4">
        <v>0</v>
      </c>
      <c r="I121" s="4">
        <v>0</v>
      </c>
      <c r="J121" s="4">
        <v>402808.94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</row>
    <row r="122" spans="1:42">
      <c r="A122" t="s">
        <v>7</v>
      </c>
      <c r="B122">
        <v>4</v>
      </c>
      <c r="C122" t="s">
        <v>8</v>
      </c>
      <c r="D122" t="s">
        <v>229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</row>
    <row r="123" spans="1:42">
      <c r="A123" t="s">
        <v>7</v>
      </c>
      <c r="B123">
        <v>4</v>
      </c>
      <c r="C123" t="s">
        <v>8</v>
      </c>
      <c r="D123" t="s">
        <v>230</v>
      </c>
      <c r="E123" s="4">
        <v>315998.18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228898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74771.95</v>
      </c>
      <c r="AE123" s="4">
        <v>0</v>
      </c>
      <c r="AF123" s="4">
        <v>0</v>
      </c>
      <c r="AG123" s="4">
        <v>0</v>
      </c>
      <c r="AH123" s="4">
        <v>0</v>
      </c>
      <c r="AI123" s="4">
        <v>1033</v>
      </c>
      <c r="AJ123" s="4">
        <v>11295.23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</row>
    <row r="124" spans="1:42">
      <c r="A124" t="s">
        <v>7</v>
      </c>
      <c r="B124">
        <v>4</v>
      </c>
      <c r="C124" t="s">
        <v>8</v>
      </c>
      <c r="D124" t="s">
        <v>231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</row>
    <row r="125" spans="1:42">
      <c r="A125" t="s">
        <v>7</v>
      </c>
      <c r="B125">
        <v>4</v>
      </c>
      <c r="C125" t="s">
        <v>8</v>
      </c>
      <c r="D125" t="s">
        <v>232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</row>
    <row r="126" spans="1:42">
      <c r="A126" t="s">
        <v>7</v>
      </c>
      <c r="B126">
        <v>4</v>
      </c>
      <c r="C126" t="s">
        <v>8</v>
      </c>
      <c r="D126" t="s">
        <v>233</v>
      </c>
      <c r="E126" s="4">
        <v>29400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29400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</row>
    <row r="127" spans="1:42">
      <c r="A127" t="s">
        <v>7</v>
      </c>
      <c r="B127">
        <v>4</v>
      </c>
      <c r="C127" t="s">
        <v>8</v>
      </c>
      <c r="D127" t="s">
        <v>234</v>
      </c>
      <c r="E127" s="4">
        <v>15066.4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12566.4</v>
      </c>
      <c r="AB127" s="4">
        <v>0</v>
      </c>
      <c r="AC127" s="4">
        <v>0</v>
      </c>
      <c r="AD127" s="4">
        <v>2500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</row>
    <row r="128" spans="1:42">
      <c r="A128" t="s">
        <v>7</v>
      </c>
      <c r="B128">
        <v>4</v>
      </c>
      <c r="C128" t="s">
        <v>8</v>
      </c>
      <c r="D128" t="s">
        <v>235</v>
      </c>
      <c r="E128" s="4">
        <v>12660.43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10840.43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1820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</row>
    <row r="129" spans="1:42">
      <c r="A129" t="s">
        <v>7</v>
      </c>
      <c r="B129">
        <v>4</v>
      </c>
      <c r="C129" t="s">
        <v>8</v>
      </c>
      <c r="D129" t="s">
        <v>236</v>
      </c>
      <c r="E129" s="4">
        <v>19716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5216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14500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</row>
    <row r="130" spans="1:42">
      <c r="A130" t="s">
        <v>7</v>
      </c>
      <c r="B130">
        <v>4</v>
      </c>
      <c r="C130" t="s">
        <v>8</v>
      </c>
      <c r="D130" t="s">
        <v>237</v>
      </c>
      <c r="E130" s="4">
        <v>5847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3490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2357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</row>
    <row r="131" spans="1:42">
      <c r="A131" t="s">
        <v>7</v>
      </c>
      <c r="B131">
        <v>4</v>
      </c>
      <c r="C131" t="s">
        <v>8</v>
      </c>
      <c r="D131" t="s">
        <v>238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</row>
    <row r="132" spans="1:42">
      <c r="A132" t="s">
        <v>7</v>
      </c>
      <c r="B132">
        <v>4</v>
      </c>
      <c r="C132" t="s">
        <v>8</v>
      </c>
      <c r="D132" t="s">
        <v>239</v>
      </c>
      <c r="E132" s="4">
        <v>83453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83453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</row>
    <row r="133" spans="1:42">
      <c r="A133" t="s">
        <v>7</v>
      </c>
      <c r="B133">
        <v>4</v>
      </c>
      <c r="C133" t="s">
        <v>8</v>
      </c>
      <c r="D133" t="s">
        <v>240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</row>
    <row r="134" spans="1:42">
      <c r="A134" t="s">
        <v>7</v>
      </c>
      <c r="B134">
        <v>4</v>
      </c>
      <c r="C134" t="s">
        <v>8</v>
      </c>
      <c r="D134" t="s">
        <v>241</v>
      </c>
      <c r="E134" s="4">
        <v>5000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5000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</row>
    <row r="135" spans="1:42">
      <c r="A135" t="s">
        <v>7</v>
      </c>
      <c r="B135">
        <v>4</v>
      </c>
      <c r="C135" t="s">
        <v>8</v>
      </c>
      <c r="D135" t="s">
        <v>242</v>
      </c>
      <c r="E135" s="4">
        <v>260598.55000000002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13071.18</v>
      </c>
      <c r="O135" s="4">
        <v>0</v>
      </c>
      <c r="P135" s="4">
        <v>0</v>
      </c>
      <c r="Q135" s="4">
        <v>151332.62000000002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2474</v>
      </c>
      <c r="Y135" s="4">
        <v>0</v>
      </c>
      <c r="Z135" s="4">
        <v>44525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49195.75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</row>
    <row r="136" spans="1:42">
      <c r="A136" t="s">
        <v>7</v>
      </c>
      <c r="B136">
        <v>4</v>
      </c>
      <c r="C136" t="s">
        <v>8</v>
      </c>
      <c r="D136" t="s">
        <v>243</v>
      </c>
      <c r="E136" s="4">
        <v>53735.19</v>
      </c>
      <c r="F136" s="4">
        <v>3702.69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3702.7</v>
      </c>
      <c r="O136" s="4">
        <v>0</v>
      </c>
      <c r="P136" s="4">
        <v>0</v>
      </c>
      <c r="Q136" s="4">
        <v>3702.69</v>
      </c>
      <c r="R136" s="4">
        <v>0</v>
      </c>
      <c r="S136" s="4">
        <v>0</v>
      </c>
      <c r="T136" s="4">
        <v>3702.69</v>
      </c>
      <c r="U136" s="4">
        <v>0</v>
      </c>
      <c r="V136" s="4">
        <v>0</v>
      </c>
      <c r="W136" s="4">
        <v>0</v>
      </c>
      <c r="X136" s="4">
        <v>3702.69</v>
      </c>
      <c r="Y136" s="4">
        <v>0</v>
      </c>
      <c r="Z136" s="4">
        <v>27816.35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3702.69</v>
      </c>
      <c r="AI136" s="4">
        <v>0</v>
      </c>
      <c r="AJ136" s="4">
        <v>0</v>
      </c>
      <c r="AK136" s="4">
        <v>3702.69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</row>
    <row r="137" spans="1:42">
      <c r="A137" t="s">
        <v>7</v>
      </c>
      <c r="B137">
        <v>4</v>
      </c>
      <c r="C137" t="s">
        <v>8</v>
      </c>
      <c r="D137" t="s">
        <v>244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</row>
    <row r="138" spans="1:42">
      <c r="A138" t="s">
        <v>7</v>
      </c>
      <c r="B138">
        <v>4</v>
      </c>
      <c r="C138" t="s">
        <v>8</v>
      </c>
      <c r="D138" t="s">
        <v>245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</row>
    <row r="139" spans="1:42">
      <c r="A139" t="s">
        <v>7</v>
      </c>
      <c r="B139">
        <v>4</v>
      </c>
      <c r="C139" t="s">
        <v>8</v>
      </c>
      <c r="D139" t="s">
        <v>246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</row>
    <row r="140" spans="1:42">
      <c r="A140" t="s">
        <v>7</v>
      </c>
      <c r="B140">
        <v>4</v>
      </c>
      <c r="C140" t="s">
        <v>8</v>
      </c>
      <c r="D140" t="s">
        <v>247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</row>
    <row r="141" spans="1:42">
      <c r="A141" t="s">
        <v>7</v>
      </c>
      <c r="B141">
        <v>4</v>
      </c>
      <c r="C141" t="s">
        <v>8</v>
      </c>
      <c r="D141" t="s">
        <v>248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</row>
    <row r="142" spans="1:42">
      <c r="A142" t="s">
        <v>7</v>
      </c>
      <c r="B142">
        <v>4</v>
      </c>
      <c r="C142" t="s">
        <v>8</v>
      </c>
      <c r="D142" t="s">
        <v>249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</row>
    <row r="143" spans="1:42">
      <c r="A143" t="s">
        <v>7</v>
      </c>
      <c r="B143">
        <v>4</v>
      </c>
      <c r="C143" t="s">
        <v>8</v>
      </c>
      <c r="D143" t="s">
        <v>250</v>
      </c>
      <c r="E143" s="4">
        <v>96291.900000000009</v>
      </c>
      <c r="F143" s="4">
        <v>0</v>
      </c>
      <c r="G143" s="4">
        <v>16070.63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67510.64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12710.63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</row>
    <row r="144" spans="1:42">
      <c r="A144" t="s">
        <v>7</v>
      </c>
      <c r="B144">
        <v>4</v>
      </c>
      <c r="C144" t="s">
        <v>8</v>
      </c>
      <c r="D144" t="s">
        <v>251</v>
      </c>
      <c r="E144" s="4">
        <v>5169.22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5169.22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</row>
    <row r="145" spans="1:43">
      <c r="A145" t="s">
        <v>7</v>
      </c>
      <c r="B145">
        <v>4</v>
      </c>
      <c r="C145" t="s">
        <v>8</v>
      </c>
      <c r="D145" t="s">
        <v>252</v>
      </c>
      <c r="E145" s="4">
        <v>40659.770000000004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40659.770000000004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</row>
    <row r="146" spans="1:43">
      <c r="A146" t="s">
        <v>7</v>
      </c>
      <c r="B146">
        <v>5</v>
      </c>
      <c r="C146" t="s">
        <v>9</v>
      </c>
      <c r="D146" t="s">
        <v>108</v>
      </c>
      <c r="E146" s="4">
        <v>2814228869.9200001</v>
      </c>
      <c r="F146" s="4">
        <v>69061446.379999995</v>
      </c>
      <c r="G146" s="4">
        <v>154729508.28</v>
      </c>
      <c r="H146" s="4">
        <v>47347018.460000001</v>
      </c>
      <c r="I146" s="4">
        <v>85894097.870000005</v>
      </c>
      <c r="J146" s="4">
        <v>168404758.15000001</v>
      </c>
      <c r="K146" s="4">
        <v>56327576.869999997</v>
      </c>
      <c r="L146" s="4">
        <v>0</v>
      </c>
      <c r="M146" s="4">
        <v>0</v>
      </c>
      <c r="N146" s="4">
        <v>77998740.24000001</v>
      </c>
      <c r="O146" s="4">
        <v>399377.63</v>
      </c>
      <c r="P146" s="4">
        <v>707654.87999999989</v>
      </c>
      <c r="Q146" s="4">
        <v>142218744.93000001</v>
      </c>
      <c r="R146" s="4">
        <v>0</v>
      </c>
      <c r="S146" s="4">
        <v>0</v>
      </c>
      <c r="T146" s="4">
        <v>114358557.7</v>
      </c>
      <c r="U146" s="4">
        <v>68345960.099999994</v>
      </c>
      <c r="V146" s="4">
        <v>97726657.040000021</v>
      </c>
      <c r="W146" s="4">
        <v>36518439.780000001</v>
      </c>
      <c r="X146" s="4">
        <v>141348919.84</v>
      </c>
      <c r="Y146" s="4">
        <v>23604124.919999998</v>
      </c>
      <c r="Z146" s="4">
        <v>181886551.59</v>
      </c>
      <c r="AA146" s="4">
        <v>920348.99</v>
      </c>
      <c r="AB146" s="4">
        <v>37294858.689999998</v>
      </c>
      <c r="AC146" s="4">
        <v>40340562.259999998</v>
      </c>
      <c r="AD146" s="4">
        <v>716044597.69999993</v>
      </c>
      <c r="AE146" s="4">
        <v>15112300.949999999</v>
      </c>
      <c r="AF146" s="4">
        <v>0</v>
      </c>
      <c r="AG146" s="4">
        <v>0</v>
      </c>
      <c r="AH146" s="4">
        <v>124768643.81000002</v>
      </c>
      <c r="AI146" s="4">
        <v>281177307.06</v>
      </c>
      <c r="AJ146" s="4">
        <v>53561253.560000002</v>
      </c>
      <c r="AK146" s="4">
        <v>78130862.24000001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t="s">
        <v>931</v>
      </c>
    </row>
    <row r="147" spans="1:43">
      <c r="A147" t="s">
        <v>7</v>
      </c>
      <c r="B147">
        <v>5</v>
      </c>
      <c r="C147" t="s">
        <v>9</v>
      </c>
      <c r="D147" t="s">
        <v>253</v>
      </c>
      <c r="E147" s="4">
        <v>490169.11000000004</v>
      </c>
      <c r="F147" s="4">
        <v>0</v>
      </c>
      <c r="G147" s="4">
        <v>0</v>
      </c>
      <c r="H147" s="4">
        <v>0</v>
      </c>
      <c r="I147" s="4">
        <v>0</v>
      </c>
      <c r="J147" s="4">
        <v>30014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184586.22000000003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275568.89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</row>
    <row r="148" spans="1:43">
      <c r="A148" t="s">
        <v>7</v>
      </c>
      <c r="B148">
        <v>7</v>
      </c>
      <c r="C148" t="s">
        <v>10</v>
      </c>
      <c r="D148" t="s">
        <v>108</v>
      </c>
      <c r="E148" s="4">
        <v>2814228869.9200001</v>
      </c>
      <c r="F148" s="4">
        <v>69061446.379999995</v>
      </c>
      <c r="G148" s="4">
        <v>154729508.28</v>
      </c>
      <c r="H148" s="4">
        <v>47347018.460000001</v>
      </c>
      <c r="I148" s="4">
        <v>85894097.870000005</v>
      </c>
      <c r="J148" s="4">
        <v>168404758.15000001</v>
      </c>
      <c r="K148" s="4">
        <v>56327576.869999997</v>
      </c>
      <c r="L148" s="4">
        <v>0</v>
      </c>
      <c r="M148" s="4">
        <v>0</v>
      </c>
      <c r="N148" s="4">
        <v>77998740.24000001</v>
      </c>
      <c r="O148" s="4">
        <v>399377.63</v>
      </c>
      <c r="P148" s="4">
        <v>707654.87999999989</v>
      </c>
      <c r="Q148" s="4">
        <v>142218744.93000001</v>
      </c>
      <c r="R148" s="4">
        <v>0</v>
      </c>
      <c r="S148" s="4">
        <v>0</v>
      </c>
      <c r="T148" s="4">
        <v>114358557.7</v>
      </c>
      <c r="U148" s="4">
        <v>68345960.099999994</v>
      </c>
      <c r="V148" s="4">
        <v>97726657.040000021</v>
      </c>
      <c r="W148" s="4">
        <v>36518439.780000001</v>
      </c>
      <c r="X148" s="4">
        <v>141348919.84</v>
      </c>
      <c r="Y148" s="4">
        <v>23604124.919999998</v>
      </c>
      <c r="Z148" s="4">
        <v>181886551.59</v>
      </c>
      <c r="AA148" s="4">
        <v>920348.99</v>
      </c>
      <c r="AB148" s="4">
        <v>37294858.689999998</v>
      </c>
      <c r="AC148" s="4">
        <v>40340562.259999998</v>
      </c>
      <c r="AD148" s="4">
        <v>716044597.69999993</v>
      </c>
      <c r="AE148" s="4">
        <v>15112300.949999999</v>
      </c>
      <c r="AF148" s="4">
        <v>0</v>
      </c>
      <c r="AG148" s="4">
        <v>0</v>
      </c>
      <c r="AH148" s="4">
        <v>124768643.81000002</v>
      </c>
      <c r="AI148" s="4">
        <v>281177307.06</v>
      </c>
      <c r="AJ148" s="4">
        <v>53561253.560000002</v>
      </c>
      <c r="AK148" s="4">
        <v>78130862.24000001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t="s">
        <v>931</v>
      </c>
    </row>
    <row r="149" spans="1:43">
      <c r="A149" t="s">
        <v>7</v>
      </c>
      <c r="B149">
        <v>8</v>
      </c>
      <c r="C149" t="s">
        <v>11</v>
      </c>
      <c r="D149" t="s">
        <v>108</v>
      </c>
      <c r="E149" s="4">
        <v>2814228869.9200001</v>
      </c>
      <c r="F149" s="4">
        <v>69061446.379999995</v>
      </c>
      <c r="G149" s="4">
        <v>154729508.28</v>
      </c>
      <c r="H149" s="4">
        <v>47347018.460000001</v>
      </c>
      <c r="I149" s="4">
        <v>85894097.870000005</v>
      </c>
      <c r="J149" s="4">
        <v>168404758.15000001</v>
      </c>
      <c r="K149" s="4">
        <v>56327576.869999997</v>
      </c>
      <c r="L149" s="4">
        <v>0</v>
      </c>
      <c r="M149" s="4">
        <v>0</v>
      </c>
      <c r="N149" s="4">
        <v>77998740.24000001</v>
      </c>
      <c r="O149" s="4">
        <v>399377.63</v>
      </c>
      <c r="P149" s="4">
        <v>707654.87999999989</v>
      </c>
      <c r="Q149" s="4">
        <v>142218744.93000001</v>
      </c>
      <c r="R149" s="4">
        <v>0</v>
      </c>
      <c r="S149" s="4">
        <v>0</v>
      </c>
      <c r="T149" s="4">
        <v>114358557.7</v>
      </c>
      <c r="U149" s="4">
        <v>68345960.099999994</v>
      </c>
      <c r="V149" s="4">
        <v>97726657.040000021</v>
      </c>
      <c r="W149" s="4">
        <v>36518439.780000001</v>
      </c>
      <c r="X149" s="4">
        <v>141348919.84</v>
      </c>
      <c r="Y149" s="4">
        <v>23604124.919999998</v>
      </c>
      <c r="Z149" s="4">
        <v>181886551.59</v>
      </c>
      <c r="AA149" s="4">
        <v>920348.99</v>
      </c>
      <c r="AB149" s="4">
        <v>37294858.689999998</v>
      </c>
      <c r="AC149" s="4">
        <v>40340562.259999998</v>
      </c>
      <c r="AD149" s="4">
        <v>716044597.69999993</v>
      </c>
      <c r="AE149" s="4">
        <v>15112300.949999999</v>
      </c>
      <c r="AF149" s="4">
        <v>0</v>
      </c>
      <c r="AG149" s="4">
        <v>0</v>
      </c>
      <c r="AH149" s="4">
        <v>124768643.81000002</v>
      </c>
      <c r="AI149" s="4">
        <v>281177307.06</v>
      </c>
      <c r="AJ149" s="4">
        <v>53561253.560000002</v>
      </c>
      <c r="AK149" s="4">
        <v>78130862.24000001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t="s">
        <v>931</v>
      </c>
    </row>
    <row r="150" spans="1:43">
      <c r="A150" t="s">
        <v>7</v>
      </c>
      <c r="B150">
        <v>9</v>
      </c>
      <c r="C150" t="s">
        <v>12</v>
      </c>
      <c r="D150" t="s">
        <v>108</v>
      </c>
      <c r="E150" s="4">
        <v>2814228869.9200001</v>
      </c>
      <c r="F150" s="4">
        <v>69061446.379999995</v>
      </c>
      <c r="G150" s="4">
        <v>154729508.28</v>
      </c>
      <c r="H150" s="4">
        <v>47347018.460000001</v>
      </c>
      <c r="I150" s="4">
        <v>85894097.870000005</v>
      </c>
      <c r="J150" s="4">
        <v>168404758.15000001</v>
      </c>
      <c r="K150" s="4">
        <v>56327576.869999997</v>
      </c>
      <c r="L150" s="4">
        <v>0</v>
      </c>
      <c r="M150" s="4">
        <v>0</v>
      </c>
      <c r="N150" s="4">
        <v>77998740.24000001</v>
      </c>
      <c r="O150" s="4">
        <v>399377.63</v>
      </c>
      <c r="P150" s="4">
        <v>707654.87999999989</v>
      </c>
      <c r="Q150" s="4">
        <v>142218744.93000001</v>
      </c>
      <c r="R150" s="4">
        <v>0</v>
      </c>
      <c r="S150" s="4">
        <v>0</v>
      </c>
      <c r="T150" s="4">
        <v>114358557.7</v>
      </c>
      <c r="U150" s="4">
        <v>68345960.099999994</v>
      </c>
      <c r="V150" s="4">
        <v>97726657.040000021</v>
      </c>
      <c r="W150" s="4">
        <v>36518439.780000001</v>
      </c>
      <c r="X150" s="4">
        <v>141348919.84</v>
      </c>
      <c r="Y150" s="4">
        <v>23604124.919999998</v>
      </c>
      <c r="Z150" s="4">
        <v>181886551.59</v>
      </c>
      <c r="AA150" s="4">
        <v>920348.99</v>
      </c>
      <c r="AB150" s="4">
        <v>37294858.689999998</v>
      </c>
      <c r="AC150" s="4">
        <v>40340562.259999998</v>
      </c>
      <c r="AD150" s="4">
        <v>716044597.69999993</v>
      </c>
      <c r="AE150" s="4">
        <v>15112300.949999999</v>
      </c>
      <c r="AF150" s="4">
        <v>0</v>
      </c>
      <c r="AG150" s="4">
        <v>0</v>
      </c>
      <c r="AH150" s="4">
        <v>124768643.81000002</v>
      </c>
      <c r="AI150" s="4">
        <v>281177307.06</v>
      </c>
      <c r="AJ150" s="4">
        <v>53561253.560000002</v>
      </c>
      <c r="AK150" s="4">
        <v>78130862.24000001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t="s">
        <v>931</v>
      </c>
    </row>
    <row r="151" spans="1:43">
      <c r="A151" t="s">
        <v>14</v>
      </c>
      <c r="B151">
        <v>10</v>
      </c>
      <c r="C151" t="s">
        <v>13</v>
      </c>
      <c r="D151" t="s">
        <v>254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</row>
    <row r="152" spans="1:43">
      <c r="A152" t="s">
        <v>14</v>
      </c>
      <c r="B152">
        <v>10</v>
      </c>
      <c r="C152" t="s">
        <v>13</v>
      </c>
      <c r="D152" t="s">
        <v>255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</row>
    <row r="153" spans="1:43">
      <c r="A153" t="s">
        <v>14</v>
      </c>
      <c r="B153">
        <v>10</v>
      </c>
      <c r="C153" t="s">
        <v>13</v>
      </c>
      <c r="D153" t="s">
        <v>256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</row>
    <row r="154" spans="1:43">
      <c r="A154" t="s">
        <v>14</v>
      </c>
      <c r="B154">
        <v>10</v>
      </c>
      <c r="C154" t="s">
        <v>13</v>
      </c>
      <c r="D154" t="s">
        <v>257</v>
      </c>
      <c r="E154" s="4">
        <v>324706144.21000028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54456576.919999853</v>
      </c>
      <c r="O154" s="4">
        <v>0</v>
      </c>
      <c r="P154" s="4">
        <v>0</v>
      </c>
      <c r="Q154" s="4">
        <v>155437858.37000054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87212050.149999931</v>
      </c>
      <c r="AJ154" s="4">
        <v>0</v>
      </c>
      <c r="AK154" s="4">
        <v>27599658.77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</row>
    <row r="155" spans="1:43">
      <c r="A155" t="s">
        <v>14</v>
      </c>
      <c r="B155">
        <v>10</v>
      </c>
      <c r="C155" t="s">
        <v>13</v>
      </c>
      <c r="D155" t="s">
        <v>258</v>
      </c>
      <c r="E155" s="4">
        <v>2770296.14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168962.30000000005</v>
      </c>
      <c r="O155" s="4">
        <v>0</v>
      </c>
      <c r="P155" s="4">
        <v>0</v>
      </c>
      <c r="Q155" s="4">
        <v>96257.969999999987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2294878.4700000002</v>
      </c>
      <c r="AJ155" s="4">
        <v>0</v>
      </c>
      <c r="AK155" s="4">
        <v>210197.39999999985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</row>
    <row r="156" spans="1:43">
      <c r="A156" t="s">
        <v>14</v>
      </c>
      <c r="B156">
        <v>10</v>
      </c>
      <c r="C156" t="s">
        <v>13</v>
      </c>
      <c r="D156" t="s">
        <v>259</v>
      </c>
      <c r="E156" s="4">
        <v>269452958.90000027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111768520.98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51481103.189999998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106203334.73000026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</row>
    <row r="157" spans="1:43">
      <c r="A157" t="s">
        <v>16</v>
      </c>
      <c r="B157">
        <v>12</v>
      </c>
      <c r="C157" t="s">
        <v>15</v>
      </c>
      <c r="D157" t="s">
        <v>263</v>
      </c>
      <c r="E157" s="4">
        <v>100000000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100000000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</row>
    <row r="158" spans="1:43">
      <c r="A158" t="s">
        <v>16</v>
      </c>
      <c r="B158">
        <v>12</v>
      </c>
      <c r="C158" t="s">
        <v>15</v>
      </c>
      <c r="D158" t="s">
        <v>932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t="s">
        <v>933</v>
      </c>
    </row>
    <row r="159" spans="1:43">
      <c r="A159" t="s">
        <v>16</v>
      </c>
      <c r="B159">
        <v>12</v>
      </c>
      <c r="C159" t="s">
        <v>15</v>
      </c>
      <c r="D159" t="s">
        <v>264</v>
      </c>
      <c r="E159" s="4">
        <v>22165585.559999999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40910.100000000006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417729.33000000019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292772.58</v>
      </c>
      <c r="AJ159" s="4">
        <v>278923.33999999997</v>
      </c>
      <c r="AK159" s="4">
        <v>0</v>
      </c>
      <c r="AL159" s="4">
        <v>868957.73999999987</v>
      </c>
      <c r="AM159" s="4">
        <v>2966041.7599999993</v>
      </c>
      <c r="AN159" s="4">
        <v>1376987.74</v>
      </c>
      <c r="AO159" s="4">
        <v>687013.89</v>
      </c>
      <c r="AP159" s="4">
        <v>15236249.08</v>
      </c>
    </row>
    <row r="160" spans="1:43">
      <c r="A160" t="s">
        <v>16</v>
      </c>
      <c r="B160">
        <v>12</v>
      </c>
      <c r="C160" t="s">
        <v>15</v>
      </c>
      <c r="D160" t="s">
        <v>266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</row>
    <row r="161" spans="1:43">
      <c r="A161" t="s">
        <v>16</v>
      </c>
      <c r="B161">
        <v>12</v>
      </c>
      <c r="C161" t="s">
        <v>15</v>
      </c>
      <c r="D161" t="s">
        <v>265</v>
      </c>
      <c r="E161" s="4">
        <v>20632251.900000006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20632251.900000006</v>
      </c>
    </row>
    <row r="162" spans="1:43">
      <c r="A162" t="s">
        <v>16</v>
      </c>
      <c r="B162">
        <v>12</v>
      </c>
      <c r="C162" t="s">
        <v>15</v>
      </c>
      <c r="D162" t="s">
        <v>267</v>
      </c>
      <c r="E162" s="4">
        <v>124598481</v>
      </c>
      <c r="F162" s="4">
        <v>0</v>
      </c>
      <c r="G162" s="4">
        <v>0</v>
      </c>
      <c r="H162" s="4">
        <v>13713086.699999999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110885394.3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</row>
    <row r="163" spans="1:43">
      <c r="A163" t="s">
        <v>16</v>
      </c>
      <c r="B163">
        <v>12</v>
      </c>
      <c r="C163" t="s">
        <v>15</v>
      </c>
      <c r="D163" t="s">
        <v>269</v>
      </c>
      <c r="E163" s="4">
        <v>1423566.3899999997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1423566.3899999997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</row>
    <row r="164" spans="1:43">
      <c r="A164" t="s">
        <v>16</v>
      </c>
      <c r="B164">
        <v>12</v>
      </c>
      <c r="C164" t="s">
        <v>15</v>
      </c>
      <c r="D164" t="s">
        <v>268</v>
      </c>
      <c r="E164" s="4">
        <v>770356.34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770356.34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</row>
    <row r="165" spans="1:43">
      <c r="A165" t="s">
        <v>16</v>
      </c>
      <c r="B165">
        <v>12</v>
      </c>
      <c r="C165" t="s">
        <v>15</v>
      </c>
      <c r="D165" t="s">
        <v>270</v>
      </c>
      <c r="E165" s="4">
        <v>13753.48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13753.48</v>
      </c>
      <c r="AN165" s="4">
        <v>0</v>
      </c>
      <c r="AO165" s="4">
        <v>0</v>
      </c>
      <c r="AP165" s="4">
        <v>0</v>
      </c>
    </row>
    <row r="166" spans="1:43">
      <c r="A166" t="s">
        <v>16</v>
      </c>
      <c r="B166">
        <v>12</v>
      </c>
      <c r="C166" t="s">
        <v>15</v>
      </c>
      <c r="D166" t="s">
        <v>271</v>
      </c>
      <c r="E166" s="4">
        <v>739587.91</v>
      </c>
      <c r="F166" s="4">
        <v>0</v>
      </c>
      <c r="G166" s="4">
        <v>0</v>
      </c>
      <c r="H166" s="4">
        <v>739587.91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</row>
    <row r="167" spans="1:43">
      <c r="A167" t="s">
        <v>16</v>
      </c>
      <c r="B167">
        <v>12</v>
      </c>
      <c r="C167" t="s">
        <v>15</v>
      </c>
      <c r="D167" t="s">
        <v>272</v>
      </c>
      <c r="E167" s="4">
        <v>466628178.56999999</v>
      </c>
      <c r="F167" s="4">
        <v>0</v>
      </c>
      <c r="G167" s="4">
        <v>0</v>
      </c>
      <c r="H167" s="4">
        <v>0</v>
      </c>
      <c r="I167" s="4">
        <v>232467829.19999999</v>
      </c>
      <c r="J167" s="4">
        <v>0</v>
      </c>
      <c r="K167" s="4">
        <v>101367450.40000001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92615211.170000017</v>
      </c>
      <c r="X167" s="4">
        <v>0</v>
      </c>
      <c r="Y167" s="4">
        <v>40177687.799999997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</row>
    <row r="168" spans="1:43">
      <c r="A168" t="s">
        <v>16</v>
      </c>
      <c r="B168">
        <v>12</v>
      </c>
      <c r="C168" t="s">
        <v>15</v>
      </c>
      <c r="D168" t="s">
        <v>273</v>
      </c>
      <c r="E168" s="4">
        <v>20044619.140000004</v>
      </c>
      <c r="F168" s="4">
        <v>0</v>
      </c>
      <c r="G168" s="4">
        <v>0</v>
      </c>
      <c r="H168" s="4">
        <v>0</v>
      </c>
      <c r="I168" s="4">
        <v>13926442.950000001</v>
      </c>
      <c r="J168" s="4">
        <v>0</v>
      </c>
      <c r="K168" s="4">
        <v>4105255.5000000005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2012920.69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</row>
    <row r="169" spans="1:43">
      <c r="A169" t="s">
        <v>16</v>
      </c>
      <c r="B169">
        <v>12</v>
      </c>
      <c r="C169" t="s">
        <v>15</v>
      </c>
      <c r="D169" t="s">
        <v>274</v>
      </c>
      <c r="E169" s="4">
        <v>16469732.800000001</v>
      </c>
      <c r="F169" s="4">
        <v>0</v>
      </c>
      <c r="G169" s="4">
        <v>0</v>
      </c>
      <c r="H169" s="4">
        <v>0</v>
      </c>
      <c r="I169" s="4">
        <v>0</v>
      </c>
      <c r="J169" s="4">
        <v>15997958.59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471774.20999999996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</row>
    <row r="170" spans="1:43">
      <c r="A170" t="s">
        <v>16</v>
      </c>
      <c r="B170">
        <v>12</v>
      </c>
      <c r="C170" t="s">
        <v>15</v>
      </c>
      <c r="D170" t="s">
        <v>275</v>
      </c>
      <c r="E170" s="4">
        <v>376253.93999999994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376253.93999999994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</row>
    <row r="171" spans="1:43">
      <c r="A171" t="s">
        <v>16</v>
      </c>
      <c r="B171">
        <v>12</v>
      </c>
      <c r="C171" t="s">
        <v>15</v>
      </c>
      <c r="D171" t="s">
        <v>276</v>
      </c>
      <c r="E171" s="4">
        <v>13662846.879999999</v>
      </c>
      <c r="F171" s="4">
        <v>0</v>
      </c>
      <c r="G171" s="4">
        <v>605031.78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2461884.39</v>
      </c>
      <c r="AM171" s="4">
        <v>3751382.6099999994</v>
      </c>
      <c r="AN171" s="4">
        <v>4330284.1500000004</v>
      </c>
      <c r="AO171" s="4">
        <v>216892.56</v>
      </c>
      <c r="AP171" s="4">
        <v>2297371.3899999997</v>
      </c>
      <c r="AQ171" t="s">
        <v>933</v>
      </c>
    </row>
    <row r="172" spans="1:43">
      <c r="A172" t="s">
        <v>16</v>
      </c>
      <c r="B172">
        <v>12</v>
      </c>
      <c r="C172" t="s">
        <v>15</v>
      </c>
      <c r="D172" t="s">
        <v>277</v>
      </c>
      <c r="E172" s="4">
        <v>28702550.230000004</v>
      </c>
      <c r="F172" s="4">
        <v>0</v>
      </c>
      <c r="G172" s="4">
        <v>7352161.1399999997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109790.83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569178.94999999995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1546035.8599999996</v>
      </c>
      <c r="AM172" s="4">
        <v>1990558.5800000003</v>
      </c>
      <c r="AN172" s="4">
        <v>3770155.3600000003</v>
      </c>
      <c r="AO172" s="4">
        <v>530725.94000000006</v>
      </c>
      <c r="AP172" s="4">
        <v>12833943.570000004</v>
      </c>
      <c r="AQ172" t="s">
        <v>933</v>
      </c>
    </row>
    <row r="173" spans="1:43">
      <c r="A173" t="s">
        <v>16</v>
      </c>
      <c r="B173">
        <v>12</v>
      </c>
      <c r="C173" t="s">
        <v>15</v>
      </c>
      <c r="D173" t="s">
        <v>278</v>
      </c>
      <c r="E173" s="4">
        <v>392805526.98999995</v>
      </c>
      <c r="F173" s="4">
        <v>0</v>
      </c>
      <c r="G173" s="4">
        <v>0</v>
      </c>
      <c r="H173" s="4">
        <v>0</v>
      </c>
      <c r="I173" s="4">
        <v>169302555.93000001</v>
      </c>
      <c r="J173" s="4">
        <v>0</v>
      </c>
      <c r="K173" s="4">
        <v>96746992.120000005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69033614.859999999</v>
      </c>
      <c r="X173" s="4">
        <v>0</v>
      </c>
      <c r="Y173" s="4">
        <v>44981383.579999998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12740980.5</v>
      </c>
      <c r="AQ173" t="s">
        <v>933</v>
      </c>
    </row>
    <row r="174" spans="1:43">
      <c r="A174" t="s">
        <v>16</v>
      </c>
      <c r="B174">
        <v>12</v>
      </c>
      <c r="C174" t="s">
        <v>15</v>
      </c>
      <c r="D174" t="s">
        <v>280</v>
      </c>
      <c r="E174" s="4">
        <v>143163864.27000001</v>
      </c>
      <c r="F174" s="4">
        <v>0</v>
      </c>
      <c r="G174" s="4">
        <v>0</v>
      </c>
      <c r="H174" s="4">
        <v>2191729.11</v>
      </c>
      <c r="I174" s="4">
        <v>0</v>
      </c>
      <c r="J174" s="4">
        <v>0</v>
      </c>
      <c r="K174" s="4">
        <v>0</v>
      </c>
      <c r="L174" s="4">
        <v>137200.65</v>
      </c>
      <c r="M174" s="4">
        <v>43121952.199999996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11901024.220000001</v>
      </c>
      <c r="T174" s="4">
        <v>0</v>
      </c>
      <c r="U174" s="4">
        <v>766220</v>
      </c>
      <c r="V174" s="4">
        <v>0</v>
      </c>
      <c r="W174" s="4">
        <v>0</v>
      </c>
      <c r="X174" s="4">
        <v>6696277.8200000003</v>
      </c>
      <c r="Y174" s="4">
        <v>0</v>
      </c>
      <c r="Z174" s="4">
        <v>12824014.73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45118948.340000004</v>
      </c>
      <c r="AG174" s="4">
        <v>0</v>
      </c>
      <c r="AH174" s="4">
        <v>8111142.04</v>
      </c>
      <c r="AI174" s="4">
        <v>12295355.16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</row>
    <row r="175" spans="1:43">
      <c r="A175" t="s">
        <v>16</v>
      </c>
      <c r="B175">
        <v>12</v>
      </c>
      <c r="C175" t="s">
        <v>15</v>
      </c>
      <c r="D175" t="s">
        <v>279</v>
      </c>
      <c r="E175" s="4">
        <v>254869694.30999997</v>
      </c>
      <c r="F175" s="4">
        <v>0</v>
      </c>
      <c r="G175" s="4">
        <v>0</v>
      </c>
      <c r="H175" s="4">
        <v>2155218.15</v>
      </c>
      <c r="I175" s="4">
        <v>0</v>
      </c>
      <c r="J175" s="4">
        <v>0</v>
      </c>
      <c r="K175" s="4">
        <v>0</v>
      </c>
      <c r="L175" s="4">
        <v>1839255.6099999999</v>
      </c>
      <c r="M175" s="4">
        <v>41039376.5</v>
      </c>
      <c r="N175" s="4">
        <v>0</v>
      </c>
      <c r="O175" s="4">
        <v>0</v>
      </c>
      <c r="P175" s="4">
        <v>792000</v>
      </c>
      <c r="Q175" s="4">
        <v>6131849.459999999</v>
      </c>
      <c r="R175" s="4">
        <v>0</v>
      </c>
      <c r="S175" s="4">
        <v>38655957.810000002</v>
      </c>
      <c r="T175" s="4">
        <v>0</v>
      </c>
      <c r="U175" s="4">
        <v>494267.13</v>
      </c>
      <c r="V175" s="4">
        <v>0</v>
      </c>
      <c r="W175" s="4">
        <v>0</v>
      </c>
      <c r="X175" s="4">
        <v>6626065.1499999994</v>
      </c>
      <c r="Y175" s="4">
        <v>0</v>
      </c>
      <c r="Z175" s="4">
        <v>21883183.48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49590376.549999975</v>
      </c>
      <c r="AG175" s="4">
        <v>20592805.099999998</v>
      </c>
      <c r="AH175" s="4">
        <v>3760633.27</v>
      </c>
      <c r="AI175" s="4">
        <v>49828524.930000007</v>
      </c>
      <c r="AJ175" s="4">
        <v>11480181.169999996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</row>
    <row r="176" spans="1:43">
      <c r="A176" t="s">
        <v>16</v>
      </c>
      <c r="B176">
        <v>12</v>
      </c>
      <c r="C176" t="s">
        <v>15</v>
      </c>
      <c r="D176" t="s">
        <v>281</v>
      </c>
      <c r="E176" s="4">
        <v>196321870.81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196321870.81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</row>
    <row r="177" spans="1:43">
      <c r="A177" t="s">
        <v>16</v>
      </c>
      <c r="B177">
        <v>12</v>
      </c>
      <c r="C177" t="s">
        <v>15</v>
      </c>
      <c r="D177" t="s">
        <v>282</v>
      </c>
      <c r="E177" s="4">
        <v>3111879.01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3111879.01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</row>
    <row r="178" spans="1:43">
      <c r="A178" t="s">
        <v>16</v>
      </c>
      <c r="B178">
        <v>12</v>
      </c>
      <c r="C178" t="s">
        <v>15</v>
      </c>
      <c r="D178" t="s">
        <v>283</v>
      </c>
      <c r="E178" s="4">
        <v>382162.83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89078.33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167206.5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125878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</row>
    <row r="179" spans="1:43">
      <c r="A179" t="s">
        <v>16</v>
      </c>
      <c r="B179">
        <v>12</v>
      </c>
      <c r="C179" t="s">
        <v>15</v>
      </c>
      <c r="D179" t="s">
        <v>284</v>
      </c>
      <c r="E179" s="4">
        <v>39599000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12411000</v>
      </c>
      <c r="T179" s="4">
        <v>0</v>
      </c>
      <c r="U179" s="4">
        <v>0</v>
      </c>
      <c r="V179" s="4">
        <v>0</v>
      </c>
      <c r="W179" s="4">
        <v>0</v>
      </c>
      <c r="X179" s="4">
        <v>15200000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2138000</v>
      </c>
      <c r="AF179" s="4">
        <v>0</v>
      </c>
      <c r="AG179" s="4">
        <v>9850000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</row>
    <row r="180" spans="1:43">
      <c r="A180" t="s">
        <v>16</v>
      </c>
      <c r="B180">
        <v>12</v>
      </c>
      <c r="C180" t="s">
        <v>15</v>
      </c>
      <c r="D180" t="s">
        <v>285</v>
      </c>
      <c r="E180" s="4">
        <v>328783391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328783391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</row>
    <row r="181" spans="1:43">
      <c r="A181" t="s">
        <v>16</v>
      </c>
      <c r="B181">
        <v>12</v>
      </c>
      <c r="C181" t="s">
        <v>15</v>
      </c>
      <c r="D181" t="s">
        <v>286</v>
      </c>
      <c r="E181" s="4">
        <v>12031504.630000003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877035.35</v>
      </c>
      <c r="AO181" s="4">
        <v>1432064.94</v>
      </c>
      <c r="AP181" s="4">
        <v>9722404.3400000017</v>
      </c>
    </row>
    <row r="182" spans="1:43">
      <c r="A182" t="s">
        <v>16</v>
      </c>
      <c r="B182">
        <v>12</v>
      </c>
      <c r="C182" t="s">
        <v>15</v>
      </c>
      <c r="D182" t="s">
        <v>287</v>
      </c>
      <c r="E182" s="4">
        <v>214518135.60999998</v>
      </c>
      <c r="F182" s="4">
        <v>0</v>
      </c>
      <c r="G182" s="4">
        <v>32550507.989999987</v>
      </c>
      <c r="H182" s="4">
        <v>4620246.2799999984</v>
      </c>
      <c r="I182" s="4">
        <v>0</v>
      </c>
      <c r="J182" s="4">
        <v>4908026.28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33734303.239999995</v>
      </c>
      <c r="R182" s="4">
        <v>0</v>
      </c>
      <c r="S182" s="4">
        <v>0</v>
      </c>
      <c r="T182" s="4">
        <v>0</v>
      </c>
      <c r="U182" s="4">
        <v>0</v>
      </c>
      <c r="V182" s="4">
        <v>126711985.42999996</v>
      </c>
      <c r="W182" s="4">
        <v>0</v>
      </c>
      <c r="X182" s="4">
        <v>0</v>
      </c>
      <c r="Y182" s="4">
        <v>0</v>
      </c>
      <c r="Z182" s="4">
        <v>0</v>
      </c>
      <c r="AA182" s="4">
        <v>11560191.460000003</v>
      </c>
      <c r="AB182" s="4">
        <v>16217.220000000001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416657.70999999996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</row>
    <row r="183" spans="1:43">
      <c r="A183" t="s">
        <v>16</v>
      </c>
      <c r="B183">
        <v>12</v>
      </c>
      <c r="C183" t="s">
        <v>15</v>
      </c>
      <c r="D183" t="s">
        <v>288</v>
      </c>
      <c r="E183" s="4">
        <v>137087249.08000001</v>
      </c>
      <c r="F183" s="4">
        <v>0</v>
      </c>
      <c r="G183" s="4">
        <v>0</v>
      </c>
      <c r="H183" s="4">
        <v>0</v>
      </c>
      <c r="I183" s="4">
        <v>65494981.340000004</v>
      </c>
      <c r="J183" s="4">
        <v>0</v>
      </c>
      <c r="K183" s="4">
        <v>35062338.710000001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28553902.090000007</v>
      </c>
      <c r="X183" s="4">
        <v>0</v>
      </c>
      <c r="Y183" s="4">
        <v>7976026.9399999995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</row>
    <row r="184" spans="1:43">
      <c r="A184" t="s">
        <v>16</v>
      </c>
      <c r="B184">
        <v>13</v>
      </c>
      <c r="C184" t="s">
        <v>17</v>
      </c>
      <c r="D184" t="s">
        <v>264</v>
      </c>
      <c r="E184" s="4">
        <v>22165585.559999999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40910.100000000006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417729.33000000019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292772.58</v>
      </c>
      <c r="AJ184" s="4">
        <v>278923.33999999997</v>
      </c>
      <c r="AK184" s="4">
        <v>0</v>
      </c>
      <c r="AL184" s="4">
        <v>868957.73999999987</v>
      </c>
      <c r="AM184" s="4">
        <v>2966041.7599999993</v>
      </c>
      <c r="AN184" s="4">
        <v>1376987.74</v>
      </c>
      <c r="AO184" s="4">
        <v>687013.89</v>
      </c>
      <c r="AP184" s="4">
        <v>15236249.08</v>
      </c>
      <c r="AQ184" t="s">
        <v>933</v>
      </c>
    </row>
    <row r="185" spans="1:43">
      <c r="A185" t="s">
        <v>16</v>
      </c>
      <c r="B185">
        <v>13</v>
      </c>
      <c r="C185" t="s">
        <v>17</v>
      </c>
      <c r="D185" t="s">
        <v>289</v>
      </c>
      <c r="E185" s="4">
        <v>23354322.510000002</v>
      </c>
      <c r="F185" s="4">
        <v>0</v>
      </c>
      <c r="G185" s="4">
        <v>4095397.11</v>
      </c>
      <c r="H185" s="4">
        <v>12622277.780000001</v>
      </c>
      <c r="I185" s="4">
        <v>0</v>
      </c>
      <c r="J185" s="4">
        <v>1774286.1800000002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4862361.4400000004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</row>
    <row r="186" spans="1:43">
      <c r="A186" t="s">
        <v>16</v>
      </c>
      <c r="B186">
        <v>13</v>
      </c>
      <c r="C186" t="s">
        <v>17</v>
      </c>
      <c r="D186" t="s">
        <v>290</v>
      </c>
      <c r="E186" s="4">
        <v>1558224.28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1558224.28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</row>
    <row r="187" spans="1:43">
      <c r="A187" t="s">
        <v>16</v>
      </c>
      <c r="B187">
        <v>13</v>
      </c>
      <c r="C187" t="s">
        <v>17</v>
      </c>
      <c r="D187" t="s">
        <v>291</v>
      </c>
      <c r="E187" s="4">
        <v>4486510.54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4486510.54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</row>
    <row r="188" spans="1:43">
      <c r="A188" t="s">
        <v>16</v>
      </c>
      <c r="B188">
        <v>13</v>
      </c>
      <c r="C188" t="s">
        <v>17</v>
      </c>
      <c r="D188" t="s">
        <v>276</v>
      </c>
      <c r="E188" s="4">
        <v>13662846.879999999</v>
      </c>
      <c r="F188" s="4">
        <v>0</v>
      </c>
      <c r="G188" s="4">
        <v>605031.78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2461884.39</v>
      </c>
      <c r="AM188" s="4">
        <v>3751382.6099999994</v>
      </c>
      <c r="AN188" s="4">
        <v>4330284.1500000004</v>
      </c>
      <c r="AO188" s="4">
        <v>216892.56</v>
      </c>
      <c r="AP188" s="4">
        <v>2297371.3899999997</v>
      </c>
      <c r="AQ188" t="s">
        <v>933</v>
      </c>
    </row>
    <row r="189" spans="1:43">
      <c r="A189" t="s">
        <v>16</v>
      </c>
      <c r="B189">
        <v>13</v>
      </c>
      <c r="C189" t="s">
        <v>17</v>
      </c>
      <c r="D189" t="s">
        <v>292</v>
      </c>
      <c r="E189" s="4">
        <v>35185717.709999993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616104.04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3728434.4299999988</v>
      </c>
      <c r="AB189" s="4">
        <v>0</v>
      </c>
      <c r="AC189" s="4">
        <v>0</v>
      </c>
      <c r="AD189" s="4">
        <v>0</v>
      </c>
      <c r="AE189" s="4">
        <v>0</v>
      </c>
      <c r="AF189" s="4">
        <v>30841179.239999998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</row>
    <row r="190" spans="1:43">
      <c r="A190" t="s">
        <v>16</v>
      </c>
      <c r="B190">
        <v>13</v>
      </c>
      <c r="C190" t="s">
        <v>17</v>
      </c>
      <c r="D190" t="s">
        <v>277</v>
      </c>
      <c r="E190" s="4">
        <v>28702550.230000004</v>
      </c>
      <c r="F190" s="4">
        <v>0</v>
      </c>
      <c r="G190" s="4">
        <v>7352161.1399999997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109790.83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569178.94999999995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1546035.8599999996</v>
      </c>
      <c r="AM190" s="4">
        <v>1990558.5800000003</v>
      </c>
      <c r="AN190" s="4">
        <v>3770155.3600000003</v>
      </c>
      <c r="AO190" s="4">
        <v>530725.94000000006</v>
      </c>
      <c r="AP190" s="4">
        <v>12833943.570000004</v>
      </c>
      <c r="AQ190" t="s">
        <v>933</v>
      </c>
    </row>
    <row r="191" spans="1:43">
      <c r="A191" t="s">
        <v>16</v>
      </c>
      <c r="B191">
        <v>13</v>
      </c>
      <c r="C191" t="s">
        <v>17</v>
      </c>
      <c r="D191" t="s">
        <v>278</v>
      </c>
      <c r="E191" s="4">
        <v>392805526.98999995</v>
      </c>
      <c r="F191" s="4">
        <v>0</v>
      </c>
      <c r="G191" s="4">
        <v>0</v>
      </c>
      <c r="H191" s="4">
        <v>0</v>
      </c>
      <c r="I191" s="4">
        <v>169302555.93000001</v>
      </c>
      <c r="J191" s="4">
        <v>0</v>
      </c>
      <c r="K191" s="4">
        <v>96746992.120000005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69033614.859999999</v>
      </c>
      <c r="X191" s="4">
        <v>0</v>
      </c>
      <c r="Y191" s="4">
        <v>44981383.579999998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12740980.5</v>
      </c>
      <c r="AQ191" t="s">
        <v>933</v>
      </c>
    </row>
    <row r="192" spans="1:43">
      <c r="A192" t="s">
        <v>16</v>
      </c>
      <c r="B192">
        <v>13</v>
      </c>
      <c r="C192" t="s">
        <v>17</v>
      </c>
      <c r="D192" t="s">
        <v>293</v>
      </c>
      <c r="E192" s="4">
        <v>199994464.57999998</v>
      </c>
      <c r="F192" s="4">
        <v>0</v>
      </c>
      <c r="G192" s="4">
        <v>0</v>
      </c>
      <c r="H192" s="4">
        <v>0</v>
      </c>
      <c r="I192" s="4">
        <v>94755100.410000011</v>
      </c>
      <c r="J192" s="4">
        <v>0</v>
      </c>
      <c r="K192" s="4">
        <v>56152451.719999999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23444824.949999999</v>
      </c>
      <c r="X192" s="4">
        <v>0</v>
      </c>
      <c r="Y192" s="4">
        <v>25642087.5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t="s">
        <v>933</v>
      </c>
    </row>
    <row r="193" spans="1:43">
      <c r="A193" t="s">
        <v>16</v>
      </c>
      <c r="B193">
        <v>13</v>
      </c>
      <c r="C193" t="s">
        <v>17</v>
      </c>
      <c r="D193" t="s">
        <v>294</v>
      </c>
      <c r="E193" s="4">
        <v>10317524.119999999</v>
      </c>
      <c r="F193" s="4">
        <v>0</v>
      </c>
      <c r="G193" s="4">
        <v>2486325.2200000002</v>
      </c>
      <c r="H193" s="4">
        <v>7046800.5299999993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784398.37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</row>
    <row r="194" spans="1:43">
      <c r="A194" t="s">
        <v>16</v>
      </c>
      <c r="B194">
        <v>14</v>
      </c>
      <c r="C194" t="s">
        <v>18</v>
      </c>
      <c r="D194" t="s">
        <v>295</v>
      </c>
      <c r="E194" s="4">
        <v>26649537.409999996</v>
      </c>
      <c r="F194" s="4">
        <v>0</v>
      </c>
      <c r="G194" s="4">
        <v>0</v>
      </c>
      <c r="H194" s="4">
        <v>0</v>
      </c>
      <c r="I194" s="4">
        <v>21500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9187978.1699999999</v>
      </c>
      <c r="AN194" s="4">
        <v>6406597.7899999991</v>
      </c>
      <c r="AO194" s="4">
        <v>0</v>
      </c>
      <c r="AP194" s="4">
        <v>11033461.449999999</v>
      </c>
    </row>
    <row r="195" spans="1:43">
      <c r="A195" t="s">
        <v>16</v>
      </c>
      <c r="B195">
        <v>14</v>
      </c>
      <c r="C195" t="s">
        <v>18</v>
      </c>
      <c r="D195" t="s">
        <v>277</v>
      </c>
      <c r="E195" s="4">
        <v>28702550.230000004</v>
      </c>
      <c r="F195" s="4">
        <v>0</v>
      </c>
      <c r="G195" s="4">
        <v>7352161.1399999997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109790.83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569178.94999999995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1546035.8599999996</v>
      </c>
      <c r="AM195" s="4">
        <v>1990558.5800000003</v>
      </c>
      <c r="AN195" s="4">
        <v>3770155.3600000003</v>
      </c>
      <c r="AO195" s="4">
        <v>530725.94000000006</v>
      </c>
      <c r="AP195" s="4">
        <v>12833943.570000004</v>
      </c>
      <c r="AQ195" t="s">
        <v>933</v>
      </c>
    </row>
    <row r="196" spans="1:43">
      <c r="A196" t="s">
        <v>16</v>
      </c>
      <c r="B196">
        <v>14</v>
      </c>
      <c r="C196" t="s">
        <v>18</v>
      </c>
      <c r="D196" t="s">
        <v>296</v>
      </c>
      <c r="E196" s="4">
        <v>488285.19999999995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174293.25</v>
      </c>
      <c r="AN196" s="4">
        <v>137213.85</v>
      </c>
      <c r="AO196" s="4">
        <v>0</v>
      </c>
      <c r="AP196" s="4">
        <v>176778.1</v>
      </c>
    </row>
    <row r="197" spans="1:43">
      <c r="A197" t="s">
        <v>16</v>
      </c>
      <c r="B197">
        <v>14</v>
      </c>
      <c r="C197" t="s">
        <v>18</v>
      </c>
      <c r="D197" t="s">
        <v>297</v>
      </c>
      <c r="E197" s="4">
        <v>474802.20999999996</v>
      </c>
      <c r="F197" s="4">
        <v>0</v>
      </c>
      <c r="G197" s="4">
        <v>5626</v>
      </c>
      <c r="H197" s="4">
        <v>0</v>
      </c>
      <c r="I197" s="4">
        <v>241905.93</v>
      </c>
      <c r="J197" s="4">
        <v>226353.86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614.25</v>
      </c>
      <c r="AJ197" s="4">
        <v>302.17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</row>
    <row r="198" spans="1:43">
      <c r="A198" t="s">
        <v>16</v>
      </c>
      <c r="B198">
        <v>14</v>
      </c>
      <c r="C198" t="s">
        <v>18</v>
      </c>
      <c r="D198" t="s">
        <v>298</v>
      </c>
      <c r="E198" s="4">
        <v>112556.57000000002</v>
      </c>
      <c r="F198" s="4">
        <v>0</v>
      </c>
      <c r="G198" s="4">
        <v>0</v>
      </c>
      <c r="H198" s="4">
        <v>0</v>
      </c>
      <c r="I198" s="4">
        <v>0</v>
      </c>
      <c r="J198" s="4">
        <v>106350.73000000001</v>
      </c>
      <c r="K198" s="4">
        <v>0</v>
      </c>
      <c r="L198" s="4">
        <v>2555.21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68.25</v>
      </c>
      <c r="T198" s="4">
        <v>100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68.25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483.05</v>
      </c>
      <c r="AG198" s="4">
        <v>0</v>
      </c>
      <c r="AH198" s="4">
        <v>0</v>
      </c>
      <c r="AI198" s="4">
        <v>2931.08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</row>
    <row r="199" spans="1:43">
      <c r="A199" t="s">
        <v>16</v>
      </c>
      <c r="B199">
        <v>14</v>
      </c>
      <c r="C199" t="s">
        <v>18</v>
      </c>
      <c r="D199" t="s">
        <v>299</v>
      </c>
      <c r="E199" s="4">
        <v>374898.29</v>
      </c>
      <c r="F199" s="4">
        <v>0</v>
      </c>
      <c r="G199" s="4">
        <v>374898.29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</row>
    <row r="200" spans="1:43">
      <c r="A200" t="s">
        <v>20</v>
      </c>
      <c r="B200">
        <v>17</v>
      </c>
      <c r="C200" t="s">
        <v>19</v>
      </c>
      <c r="D200" t="s">
        <v>108</v>
      </c>
      <c r="E200" s="4">
        <v>2814228869.9200001</v>
      </c>
      <c r="F200" s="4">
        <v>69061446.379999995</v>
      </c>
      <c r="G200" s="4">
        <v>154729508.28</v>
      </c>
      <c r="H200" s="4">
        <v>47347018.460000001</v>
      </c>
      <c r="I200" s="4">
        <v>85894097.870000005</v>
      </c>
      <c r="J200" s="4">
        <v>168404758.15000001</v>
      </c>
      <c r="K200" s="4">
        <v>56327576.869999997</v>
      </c>
      <c r="L200" s="4">
        <v>0</v>
      </c>
      <c r="M200" s="4">
        <v>0</v>
      </c>
      <c r="N200" s="4">
        <v>77998740.24000001</v>
      </c>
      <c r="O200" s="4">
        <v>399377.63</v>
      </c>
      <c r="P200" s="4">
        <v>707654.87999999989</v>
      </c>
      <c r="Q200" s="4">
        <v>142218744.93000001</v>
      </c>
      <c r="R200" s="4">
        <v>0</v>
      </c>
      <c r="S200" s="4">
        <v>0</v>
      </c>
      <c r="T200" s="4">
        <v>114358557.7</v>
      </c>
      <c r="U200" s="4">
        <v>68345960.099999994</v>
      </c>
      <c r="V200" s="4">
        <v>97726657.040000021</v>
      </c>
      <c r="W200" s="4">
        <v>36518439.780000001</v>
      </c>
      <c r="X200" s="4">
        <v>141348919.84</v>
      </c>
      <c r="Y200" s="4">
        <v>23604124.919999998</v>
      </c>
      <c r="Z200" s="4">
        <v>181886551.59</v>
      </c>
      <c r="AA200" s="4">
        <v>920348.99</v>
      </c>
      <c r="AB200" s="4">
        <v>37294858.689999998</v>
      </c>
      <c r="AC200" s="4">
        <v>40340562.259999998</v>
      </c>
      <c r="AD200" s="4">
        <v>716044597.69999993</v>
      </c>
      <c r="AE200" s="4">
        <v>15112300.949999999</v>
      </c>
      <c r="AF200" s="4">
        <v>0</v>
      </c>
      <c r="AG200" s="4">
        <v>0</v>
      </c>
      <c r="AH200" s="4">
        <v>124768643.81000002</v>
      </c>
      <c r="AI200" s="4">
        <v>281177307.06</v>
      </c>
      <c r="AJ200" s="4">
        <v>53561253.560000002</v>
      </c>
      <c r="AK200" s="4">
        <v>78130862.24000001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t="s">
        <v>931</v>
      </c>
    </row>
    <row r="201" spans="1:43">
      <c r="A201" t="s">
        <v>20</v>
      </c>
      <c r="B201">
        <v>17</v>
      </c>
      <c r="C201" t="s">
        <v>19</v>
      </c>
      <c r="D201" t="s">
        <v>304</v>
      </c>
      <c r="E201" s="4">
        <v>36465586.459999986</v>
      </c>
      <c r="F201" s="4">
        <v>0</v>
      </c>
      <c r="G201" s="4">
        <v>857063.86999999988</v>
      </c>
      <c r="H201" s="4">
        <v>1982422.5999999996</v>
      </c>
      <c r="I201" s="4">
        <v>472622.37999999989</v>
      </c>
      <c r="J201" s="4">
        <v>703941.03</v>
      </c>
      <c r="K201" s="4">
        <v>2228084.67</v>
      </c>
      <c r="L201" s="4">
        <v>697461.38999999978</v>
      </c>
      <c r="M201" s="4">
        <v>549004.6</v>
      </c>
      <c r="N201" s="4">
        <v>558371.56999999995</v>
      </c>
      <c r="O201" s="4">
        <v>1354387.2599999995</v>
      </c>
      <c r="P201" s="4">
        <v>485978.1100000001</v>
      </c>
      <c r="Q201" s="4">
        <v>246921.73999999996</v>
      </c>
      <c r="R201" s="4">
        <v>400261.98000000004</v>
      </c>
      <c r="S201" s="4">
        <v>2307808.7100000009</v>
      </c>
      <c r="T201" s="4">
        <v>516759.1999999999</v>
      </c>
      <c r="U201" s="4">
        <v>1274006.2700000003</v>
      </c>
      <c r="V201" s="4">
        <v>638017.40000000014</v>
      </c>
      <c r="W201" s="4">
        <v>2755904.2899999982</v>
      </c>
      <c r="X201" s="4">
        <v>512799.53999999986</v>
      </c>
      <c r="Y201" s="4">
        <v>597817.76</v>
      </c>
      <c r="Z201" s="4">
        <v>1182884.1200000006</v>
      </c>
      <c r="AA201" s="4">
        <v>252054.8</v>
      </c>
      <c r="AB201" s="4">
        <v>506340.82000000024</v>
      </c>
      <c r="AC201" s="4">
        <v>1055983.25</v>
      </c>
      <c r="AD201" s="4">
        <v>0</v>
      </c>
      <c r="AE201" s="4">
        <v>444613.31999999995</v>
      </c>
      <c r="AF201" s="4">
        <v>919965.1</v>
      </c>
      <c r="AG201" s="4">
        <v>1495134.06</v>
      </c>
      <c r="AH201" s="4">
        <v>8529258.5499999877</v>
      </c>
      <c r="AI201" s="4">
        <v>1736856.4999999991</v>
      </c>
      <c r="AJ201" s="4">
        <v>790517.45000000019</v>
      </c>
      <c r="AK201" s="4">
        <v>412344.12000000005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</row>
    <row r="202" spans="1:43">
      <c r="A202" t="s">
        <v>20</v>
      </c>
      <c r="B202">
        <v>17</v>
      </c>
      <c r="C202" t="s">
        <v>19</v>
      </c>
      <c r="D202" t="s">
        <v>305</v>
      </c>
      <c r="E202" s="4">
        <v>60574933.800000004</v>
      </c>
      <c r="F202" s="4">
        <v>1085005.1400000001</v>
      </c>
      <c r="G202" s="4">
        <v>2979313.9200000009</v>
      </c>
      <c r="H202" s="4">
        <v>2506806.83</v>
      </c>
      <c r="I202" s="4">
        <v>1085472.22</v>
      </c>
      <c r="J202" s="4">
        <v>2789593.64</v>
      </c>
      <c r="K202" s="4">
        <v>1172986.68</v>
      </c>
      <c r="L202" s="4">
        <v>997255.25</v>
      </c>
      <c r="M202" s="4">
        <v>781952.85000000009</v>
      </c>
      <c r="N202" s="4">
        <v>0</v>
      </c>
      <c r="O202" s="4">
        <v>1153069.2999999998</v>
      </c>
      <c r="P202" s="4">
        <v>328428.13999999996</v>
      </c>
      <c r="Q202" s="4">
        <v>812508.72000000009</v>
      </c>
      <c r="R202" s="4">
        <v>1498085.5599999998</v>
      </c>
      <c r="S202" s="4">
        <v>2639829.6999999997</v>
      </c>
      <c r="T202" s="4">
        <v>0</v>
      </c>
      <c r="U202" s="4">
        <v>2310736.8499999996</v>
      </c>
      <c r="V202" s="4">
        <v>1777874.2199999997</v>
      </c>
      <c r="W202" s="4">
        <v>0</v>
      </c>
      <c r="X202" s="4">
        <v>3826203.4000000008</v>
      </c>
      <c r="Y202" s="4">
        <v>3019828.2500000005</v>
      </c>
      <c r="Z202" s="4">
        <v>1299015.52</v>
      </c>
      <c r="AA202" s="4">
        <v>1221851.99</v>
      </c>
      <c r="AB202" s="4">
        <v>1111011.94</v>
      </c>
      <c r="AC202" s="4">
        <v>1044174.6100000001</v>
      </c>
      <c r="AD202" s="4">
        <v>1756597.8599999999</v>
      </c>
      <c r="AE202" s="4">
        <v>1407650.2599999998</v>
      </c>
      <c r="AF202" s="4">
        <v>2118845.9699999997</v>
      </c>
      <c r="AG202" s="4">
        <v>3841168.6199999987</v>
      </c>
      <c r="AH202" s="4">
        <v>12847298.74</v>
      </c>
      <c r="AI202" s="4">
        <v>977436.60000000021</v>
      </c>
      <c r="AJ202" s="4">
        <v>0</v>
      </c>
      <c r="AK202" s="4">
        <v>2184931.02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</row>
    <row r="203" spans="1:43">
      <c r="A203" t="s">
        <v>20</v>
      </c>
      <c r="B203">
        <v>17</v>
      </c>
      <c r="C203" t="s">
        <v>19</v>
      </c>
      <c r="D203" t="s">
        <v>306</v>
      </c>
      <c r="E203" s="4">
        <v>403310592.30000019</v>
      </c>
      <c r="F203" s="4">
        <v>8277060.1700000009</v>
      </c>
      <c r="G203" s="4">
        <v>4076116.0499999989</v>
      </c>
      <c r="H203" s="4">
        <v>4612960.46</v>
      </c>
      <c r="I203" s="4">
        <v>3714991.9999999995</v>
      </c>
      <c r="J203" s="4">
        <v>6995240.8500000006</v>
      </c>
      <c r="K203" s="4">
        <v>5269576.4399999995</v>
      </c>
      <c r="L203" s="4">
        <v>2372849.3900000006</v>
      </c>
      <c r="M203" s="4">
        <v>7655112.2300000014</v>
      </c>
      <c r="N203" s="4">
        <v>4551212.5199999996</v>
      </c>
      <c r="O203" s="4">
        <v>5315124.63</v>
      </c>
      <c r="P203" s="4">
        <v>0</v>
      </c>
      <c r="Q203" s="4">
        <v>3438321.6499999994</v>
      </c>
      <c r="R203" s="4">
        <v>5921530.5000000009</v>
      </c>
      <c r="S203" s="4">
        <v>6881967.2300000004</v>
      </c>
      <c r="T203" s="4">
        <v>4077231.8700000006</v>
      </c>
      <c r="U203" s="4">
        <v>1577225.21</v>
      </c>
      <c r="V203" s="4">
        <v>11993282.060000002</v>
      </c>
      <c r="W203" s="4">
        <v>907445.43999999983</v>
      </c>
      <c r="X203" s="4">
        <v>52364949.110000059</v>
      </c>
      <c r="Y203" s="4">
        <v>0</v>
      </c>
      <c r="Z203" s="4">
        <v>8009119.910000002</v>
      </c>
      <c r="AA203" s="4">
        <v>998259.95</v>
      </c>
      <c r="AB203" s="4">
        <v>3445616.6699999995</v>
      </c>
      <c r="AC203" s="4">
        <v>1513248.8900000001</v>
      </c>
      <c r="AD203" s="4">
        <v>13343601.500000004</v>
      </c>
      <c r="AE203" s="4">
        <v>14938100.619999997</v>
      </c>
      <c r="AF203" s="4">
        <v>8826040.8899999987</v>
      </c>
      <c r="AG203" s="4">
        <v>3141829.6099999994</v>
      </c>
      <c r="AH203" s="4">
        <v>43586086.43999996</v>
      </c>
      <c r="AI203" s="4">
        <v>136008395.14000013</v>
      </c>
      <c r="AJ203" s="4">
        <v>20558748.98</v>
      </c>
      <c r="AK203" s="4">
        <v>8939345.8900000043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</row>
    <row r="204" spans="1:43">
      <c r="A204" t="s">
        <v>20</v>
      </c>
      <c r="B204">
        <v>17</v>
      </c>
      <c r="C204" t="s">
        <v>19</v>
      </c>
      <c r="D204" t="s">
        <v>307</v>
      </c>
      <c r="E204" s="4">
        <v>140431397.29000002</v>
      </c>
      <c r="F204" s="4">
        <v>3190405.1699999995</v>
      </c>
      <c r="G204" s="4">
        <v>5232668.6299999971</v>
      </c>
      <c r="H204" s="4">
        <v>10531950.970000001</v>
      </c>
      <c r="I204" s="4">
        <v>4311532.9399999985</v>
      </c>
      <c r="J204" s="4">
        <v>0</v>
      </c>
      <c r="K204" s="4">
        <v>6547872.0800000019</v>
      </c>
      <c r="L204" s="4">
        <v>2075442.8699999999</v>
      </c>
      <c r="M204" s="4">
        <v>0</v>
      </c>
      <c r="N204" s="4">
        <v>1403368.9700000002</v>
      </c>
      <c r="O204" s="4">
        <v>956217.7</v>
      </c>
      <c r="P204" s="4">
        <v>1338214.3600000003</v>
      </c>
      <c r="Q204" s="4">
        <v>943520.77</v>
      </c>
      <c r="R204" s="4">
        <v>229675.3</v>
      </c>
      <c r="S204" s="4">
        <v>19720643.27999999</v>
      </c>
      <c r="T204" s="4">
        <v>3447663.6200000015</v>
      </c>
      <c r="U204" s="4">
        <v>3450204.67</v>
      </c>
      <c r="V204" s="4">
        <v>3422465.6299999994</v>
      </c>
      <c r="W204" s="4">
        <v>7424890.1800000034</v>
      </c>
      <c r="X204" s="4">
        <v>1224038.7199999997</v>
      </c>
      <c r="Y204" s="4">
        <v>5981967.96</v>
      </c>
      <c r="Z204" s="4">
        <v>2323396.48</v>
      </c>
      <c r="AA204" s="4">
        <v>705256.73</v>
      </c>
      <c r="AB204" s="4">
        <v>2867086.3200000003</v>
      </c>
      <c r="AC204" s="4">
        <v>1736352.4099999997</v>
      </c>
      <c r="AD204" s="4">
        <v>737729.1399999999</v>
      </c>
      <c r="AE204" s="4">
        <v>0</v>
      </c>
      <c r="AF204" s="4">
        <v>7575282.4200000055</v>
      </c>
      <c r="AG204" s="4">
        <v>1395140.2799999998</v>
      </c>
      <c r="AH204" s="4">
        <v>32176943.690000005</v>
      </c>
      <c r="AI204" s="4">
        <v>5326105.5299999965</v>
      </c>
      <c r="AJ204" s="4">
        <v>3501829.7799999993</v>
      </c>
      <c r="AK204" s="4">
        <v>653530.69000000018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</row>
    <row r="205" spans="1:43">
      <c r="A205" t="s">
        <v>14</v>
      </c>
      <c r="B205">
        <v>25</v>
      </c>
      <c r="C205" t="s">
        <v>21</v>
      </c>
      <c r="D205" t="s">
        <v>355</v>
      </c>
      <c r="E205" s="4">
        <v>102736158.02</v>
      </c>
      <c r="F205" s="4">
        <v>0</v>
      </c>
      <c r="G205" s="4">
        <v>0</v>
      </c>
      <c r="H205" s="4">
        <v>52390965.060000002</v>
      </c>
      <c r="I205" s="4">
        <v>5903754.4199999999</v>
      </c>
      <c r="J205" s="4">
        <v>0</v>
      </c>
      <c r="K205" s="4">
        <v>27508587.789999999</v>
      </c>
      <c r="L205" s="4">
        <v>1481024.49</v>
      </c>
      <c r="M205" s="4">
        <v>0</v>
      </c>
      <c r="N205" s="4">
        <v>0</v>
      </c>
      <c r="O205" s="4">
        <v>0</v>
      </c>
      <c r="P205" s="4">
        <v>13820264.039999999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1622982.15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8580.07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</row>
    <row r="206" spans="1:43">
      <c r="A206" t="s">
        <v>14</v>
      </c>
      <c r="B206">
        <v>26</v>
      </c>
      <c r="C206" t="s">
        <v>356</v>
      </c>
      <c r="D206" t="s">
        <v>355</v>
      </c>
      <c r="E206" s="4">
        <v>102736158.02</v>
      </c>
      <c r="F206" s="4">
        <v>0</v>
      </c>
      <c r="G206" s="4">
        <v>0</v>
      </c>
      <c r="H206" s="4">
        <v>52390965.060000002</v>
      </c>
      <c r="I206" s="4">
        <v>5903754.4199999999</v>
      </c>
      <c r="J206" s="4">
        <v>0</v>
      </c>
      <c r="K206" s="4">
        <v>27508587.789999999</v>
      </c>
      <c r="L206" s="4">
        <v>1481024.49</v>
      </c>
      <c r="M206" s="4">
        <v>0</v>
      </c>
      <c r="N206" s="4">
        <v>0</v>
      </c>
      <c r="O206" s="4">
        <v>0</v>
      </c>
      <c r="P206" s="4">
        <v>13820264.039999999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1622982.15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8580.07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</row>
    <row r="207" spans="1:43">
      <c r="A207" t="s">
        <v>14</v>
      </c>
      <c r="B207">
        <v>26</v>
      </c>
      <c r="C207" t="s">
        <v>356</v>
      </c>
      <c r="D207" t="s">
        <v>934</v>
      </c>
      <c r="E207" s="4">
        <v>949046.77</v>
      </c>
      <c r="F207" s="4">
        <v>0</v>
      </c>
      <c r="G207" s="4">
        <v>0</v>
      </c>
      <c r="H207" s="4">
        <v>0</v>
      </c>
      <c r="I207" s="4">
        <v>597071.57999999996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351975.19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</row>
    <row r="208" spans="1:43">
      <c r="A208" t="s">
        <v>25</v>
      </c>
      <c r="B208">
        <v>28</v>
      </c>
      <c r="C208" t="s">
        <v>24</v>
      </c>
      <c r="D208" t="s">
        <v>359</v>
      </c>
      <c r="E208" s="4">
        <v>20746136.090000004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20746136.090000004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</row>
    <row r="209" spans="1:42">
      <c r="A209" t="s">
        <v>25</v>
      </c>
      <c r="B209">
        <v>28</v>
      </c>
      <c r="C209" t="s">
        <v>24</v>
      </c>
      <c r="D209" t="s">
        <v>360</v>
      </c>
      <c r="E209" s="4">
        <v>1940852.9700000451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1940852.9700000451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</row>
    <row r="210" spans="1:42">
      <c r="A210" t="s">
        <v>25</v>
      </c>
      <c r="B210">
        <v>28</v>
      </c>
      <c r="C210" t="s">
        <v>24</v>
      </c>
      <c r="D210" t="s">
        <v>361</v>
      </c>
      <c r="E210" s="4">
        <v>7337786.8300000001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7337786.8300000001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</row>
    <row r="211" spans="1:42">
      <c r="A211" t="s">
        <v>25</v>
      </c>
      <c r="B211">
        <v>28</v>
      </c>
      <c r="C211" t="s">
        <v>24</v>
      </c>
      <c r="D211" t="s">
        <v>362</v>
      </c>
      <c r="E211" s="4">
        <v>103622.97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103622.97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</row>
    <row r="212" spans="1:42">
      <c r="A212" t="s">
        <v>25</v>
      </c>
      <c r="B212">
        <v>28</v>
      </c>
      <c r="C212" t="s">
        <v>24</v>
      </c>
      <c r="D212" t="s">
        <v>363</v>
      </c>
      <c r="E212" s="4">
        <v>2249949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2249949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</row>
    <row r="213" spans="1:42">
      <c r="A213" t="s">
        <v>25</v>
      </c>
      <c r="B213">
        <v>28</v>
      </c>
      <c r="C213" t="s">
        <v>24</v>
      </c>
      <c r="D213" t="s">
        <v>364</v>
      </c>
      <c r="E213" s="4">
        <v>6887421.5999999996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3818245.88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3069175.72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</row>
    <row r="214" spans="1:42">
      <c r="A214" t="s">
        <v>25</v>
      </c>
      <c r="B214">
        <v>28</v>
      </c>
      <c r="C214" t="s">
        <v>24</v>
      </c>
      <c r="D214" t="s">
        <v>365</v>
      </c>
      <c r="E214" s="4">
        <v>82399148.930000007</v>
      </c>
      <c r="F214" s="4">
        <v>10749634.020000001</v>
      </c>
      <c r="G214" s="4">
        <v>985251.54</v>
      </c>
      <c r="H214" s="4">
        <v>12409.78</v>
      </c>
      <c r="I214" s="4">
        <v>37807.67</v>
      </c>
      <c r="J214" s="4">
        <v>3080056.4</v>
      </c>
      <c r="K214" s="4">
        <v>0</v>
      </c>
      <c r="L214" s="4">
        <v>0</v>
      </c>
      <c r="M214" s="4">
        <v>0</v>
      </c>
      <c r="N214" s="4">
        <v>1207312.7200000002</v>
      </c>
      <c r="O214" s="4">
        <v>615508.23</v>
      </c>
      <c r="P214" s="4">
        <v>0</v>
      </c>
      <c r="Q214" s="4">
        <v>1383244.81</v>
      </c>
      <c r="R214" s="4">
        <v>351687.66</v>
      </c>
      <c r="S214" s="4">
        <v>21327134.460000001</v>
      </c>
      <c r="T214" s="4">
        <v>2430724.1</v>
      </c>
      <c r="U214" s="4">
        <v>0</v>
      </c>
      <c r="V214" s="4">
        <v>16024767.220000001</v>
      </c>
      <c r="W214" s="4">
        <v>57731.02</v>
      </c>
      <c r="X214" s="4">
        <v>5724471.25</v>
      </c>
      <c r="Y214" s="4">
        <v>0</v>
      </c>
      <c r="Z214" s="4">
        <v>0</v>
      </c>
      <c r="AA214" s="4">
        <v>132452.84</v>
      </c>
      <c r="AB214" s="4">
        <v>0</v>
      </c>
      <c r="AC214" s="4">
        <v>0</v>
      </c>
      <c r="AD214" s="4">
        <v>2554855.06</v>
      </c>
      <c r="AE214" s="4">
        <v>1084604.8700000001</v>
      </c>
      <c r="AF214" s="4">
        <v>475757.44</v>
      </c>
      <c r="AG214" s="4">
        <v>0</v>
      </c>
      <c r="AH214" s="4">
        <v>0</v>
      </c>
      <c r="AI214" s="4">
        <v>2873150.93</v>
      </c>
      <c r="AJ214" s="4">
        <v>10392423.890000001</v>
      </c>
      <c r="AK214" s="4">
        <v>898163.02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</row>
    <row r="215" spans="1:42">
      <c r="A215" t="s">
        <v>25</v>
      </c>
      <c r="B215">
        <v>28</v>
      </c>
      <c r="C215" t="s">
        <v>24</v>
      </c>
      <c r="D215" t="s">
        <v>365</v>
      </c>
      <c r="E215" s="4">
        <v>82399148.930000007</v>
      </c>
      <c r="F215" s="4">
        <v>10749634.020000001</v>
      </c>
      <c r="G215" s="4">
        <v>985251.54</v>
      </c>
      <c r="H215" s="4">
        <v>12409.78</v>
      </c>
      <c r="I215" s="4">
        <v>37807.67</v>
      </c>
      <c r="J215" s="4">
        <v>3080056.4</v>
      </c>
      <c r="K215" s="4">
        <v>0</v>
      </c>
      <c r="L215" s="4">
        <v>0</v>
      </c>
      <c r="M215" s="4">
        <v>0</v>
      </c>
      <c r="N215" s="4">
        <v>1207312.7200000002</v>
      </c>
      <c r="O215" s="4">
        <v>615508.23</v>
      </c>
      <c r="P215" s="4">
        <v>0</v>
      </c>
      <c r="Q215" s="4">
        <v>1383244.81</v>
      </c>
      <c r="R215" s="4">
        <v>351687.66</v>
      </c>
      <c r="S215" s="4">
        <v>21327134.460000001</v>
      </c>
      <c r="T215" s="4">
        <v>2430724.1</v>
      </c>
      <c r="U215" s="4">
        <v>0</v>
      </c>
      <c r="V215" s="4">
        <v>16024767.220000001</v>
      </c>
      <c r="W215" s="4">
        <v>57731.02</v>
      </c>
      <c r="X215" s="4">
        <v>5724471.25</v>
      </c>
      <c r="Y215" s="4">
        <v>0</v>
      </c>
      <c r="Z215" s="4">
        <v>0</v>
      </c>
      <c r="AA215" s="4">
        <v>132452.84</v>
      </c>
      <c r="AB215" s="4">
        <v>0</v>
      </c>
      <c r="AC215" s="4">
        <v>0</v>
      </c>
      <c r="AD215" s="4">
        <v>2554855.06</v>
      </c>
      <c r="AE215" s="4">
        <v>1084604.8700000001</v>
      </c>
      <c r="AF215" s="4">
        <v>475757.44</v>
      </c>
      <c r="AG215" s="4">
        <v>0</v>
      </c>
      <c r="AH215" s="4">
        <v>0</v>
      </c>
      <c r="AI215" s="4">
        <v>2873150.93</v>
      </c>
      <c r="AJ215" s="4">
        <v>10392423.890000001</v>
      </c>
      <c r="AK215" s="4">
        <v>898163.02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</row>
    <row r="216" spans="1:42">
      <c r="A216" t="s">
        <v>25</v>
      </c>
      <c r="B216">
        <v>28</v>
      </c>
      <c r="C216" t="s">
        <v>24</v>
      </c>
      <c r="D216" t="s">
        <v>365</v>
      </c>
      <c r="E216" s="4">
        <v>82399148.930000007</v>
      </c>
      <c r="F216" s="4">
        <v>10749634.020000001</v>
      </c>
      <c r="G216" s="4">
        <v>985251.54</v>
      </c>
      <c r="H216" s="4">
        <v>12409.78</v>
      </c>
      <c r="I216" s="4">
        <v>37807.67</v>
      </c>
      <c r="J216" s="4">
        <v>3080056.4</v>
      </c>
      <c r="K216" s="4">
        <v>0</v>
      </c>
      <c r="L216" s="4">
        <v>0</v>
      </c>
      <c r="M216" s="4">
        <v>0</v>
      </c>
      <c r="N216" s="4">
        <v>1207312.7200000002</v>
      </c>
      <c r="O216" s="4">
        <v>615508.23</v>
      </c>
      <c r="P216" s="4">
        <v>0</v>
      </c>
      <c r="Q216" s="4">
        <v>1383244.81</v>
      </c>
      <c r="R216" s="4">
        <v>351687.66</v>
      </c>
      <c r="S216" s="4">
        <v>21327134.460000001</v>
      </c>
      <c r="T216" s="4">
        <v>2430724.1</v>
      </c>
      <c r="U216" s="4">
        <v>0</v>
      </c>
      <c r="V216" s="4">
        <v>16024767.220000001</v>
      </c>
      <c r="W216" s="4">
        <v>57731.02</v>
      </c>
      <c r="X216" s="4">
        <v>5724471.25</v>
      </c>
      <c r="Y216" s="4">
        <v>0</v>
      </c>
      <c r="Z216" s="4">
        <v>0</v>
      </c>
      <c r="AA216" s="4">
        <v>132452.84</v>
      </c>
      <c r="AB216" s="4">
        <v>0</v>
      </c>
      <c r="AC216" s="4">
        <v>0</v>
      </c>
      <c r="AD216" s="4">
        <v>2554855.06</v>
      </c>
      <c r="AE216" s="4">
        <v>1084604.8700000001</v>
      </c>
      <c r="AF216" s="4">
        <v>475757.44</v>
      </c>
      <c r="AG216" s="4">
        <v>0</v>
      </c>
      <c r="AH216" s="4">
        <v>0</v>
      </c>
      <c r="AI216" s="4">
        <v>2873150.93</v>
      </c>
      <c r="AJ216" s="4">
        <v>10392423.890000001</v>
      </c>
      <c r="AK216" s="4">
        <v>898163.02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</row>
    <row r="217" spans="1:42">
      <c r="A217" t="s">
        <v>25</v>
      </c>
      <c r="B217">
        <v>28</v>
      </c>
      <c r="C217" t="s">
        <v>24</v>
      </c>
      <c r="D217" t="s">
        <v>366</v>
      </c>
      <c r="E217" s="4">
        <v>4760150.28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119234.51</v>
      </c>
      <c r="L217" s="4">
        <v>132934.31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157669.72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4350311.74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</row>
    <row r="218" spans="1:42">
      <c r="A218" t="s">
        <v>27</v>
      </c>
      <c r="B218">
        <v>36</v>
      </c>
      <c r="C218" t="s">
        <v>629</v>
      </c>
      <c r="D218" t="s">
        <v>630</v>
      </c>
      <c r="E218" s="4">
        <v>64389790.439999998</v>
      </c>
      <c r="F218" s="4">
        <v>2151093.96</v>
      </c>
      <c r="G218" s="4">
        <v>84194.99</v>
      </c>
      <c r="H218" s="4">
        <v>2083656.26</v>
      </c>
      <c r="I218" s="4">
        <v>0</v>
      </c>
      <c r="J218" s="4">
        <v>0</v>
      </c>
      <c r="K218" s="4">
        <v>0</v>
      </c>
      <c r="L218" s="4">
        <v>0</v>
      </c>
      <c r="M218" s="4">
        <v>2551520.7600000002</v>
      </c>
      <c r="N218" s="4">
        <v>889910.67</v>
      </c>
      <c r="O218" s="4">
        <v>6391898.5999999996</v>
      </c>
      <c r="P218" s="4">
        <v>0</v>
      </c>
      <c r="Q218" s="4">
        <v>0</v>
      </c>
      <c r="R218" s="4">
        <v>3677779.73</v>
      </c>
      <c r="S218" s="4">
        <v>4546432.8</v>
      </c>
      <c r="T218" s="4">
        <v>0</v>
      </c>
      <c r="U218" s="4">
        <v>0</v>
      </c>
      <c r="V218" s="4">
        <v>53732.39</v>
      </c>
      <c r="W218" s="4">
        <v>1017198.31</v>
      </c>
      <c r="X218" s="4">
        <v>0</v>
      </c>
      <c r="Y218" s="4">
        <v>0</v>
      </c>
      <c r="Z218" s="4">
        <v>7468768.3500000006</v>
      </c>
      <c r="AA218" s="4">
        <v>1775080.09</v>
      </c>
      <c r="AB218" s="4">
        <v>2005056.04</v>
      </c>
      <c r="AC218" s="4">
        <v>3841000.8</v>
      </c>
      <c r="AD218" s="4">
        <v>388570.81</v>
      </c>
      <c r="AE218" s="4">
        <v>5502213.75</v>
      </c>
      <c r="AF218" s="4">
        <v>0</v>
      </c>
      <c r="AG218" s="4">
        <v>6675778.3300000001</v>
      </c>
      <c r="AH218" s="4">
        <v>21979.4</v>
      </c>
      <c r="AI218" s="4">
        <v>11150318.030000001</v>
      </c>
      <c r="AJ218" s="4">
        <v>2113606.37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</row>
    <row r="219" spans="1:42">
      <c r="A219" t="s">
        <v>27</v>
      </c>
      <c r="B219">
        <v>36</v>
      </c>
      <c r="C219" t="s">
        <v>629</v>
      </c>
      <c r="D219" t="s">
        <v>631</v>
      </c>
      <c r="E219" s="4">
        <v>41784842.149999991</v>
      </c>
      <c r="F219" s="4">
        <v>0</v>
      </c>
      <c r="G219" s="4">
        <v>166666.66</v>
      </c>
      <c r="H219" s="4">
        <v>0</v>
      </c>
      <c r="I219" s="4">
        <v>7691069.5500000007</v>
      </c>
      <c r="J219" s="4">
        <v>173582.81</v>
      </c>
      <c r="K219" s="4">
        <v>170521.00999999998</v>
      </c>
      <c r="L219" s="4">
        <v>35946.89</v>
      </c>
      <c r="M219" s="4">
        <v>0</v>
      </c>
      <c r="N219" s="4">
        <v>32988.479999999996</v>
      </c>
      <c r="O219" s="4">
        <v>0</v>
      </c>
      <c r="P219" s="4">
        <v>22366.639999999999</v>
      </c>
      <c r="Q219" s="4">
        <v>199655.14</v>
      </c>
      <c r="R219" s="4">
        <v>0</v>
      </c>
      <c r="S219" s="4">
        <v>5730808.8599999994</v>
      </c>
      <c r="T219" s="4">
        <v>166666.66</v>
      </c>
      <c r="U219" s="4">
        <v>0</v>
      </c>
      <c r="V219" s="4">
        <v>1583663.98</v>
      </c>
      <c r="W219" s="4">
        <v>0</v>
      </c>
      <c r="X219" s="4">
        <v>7528060.4199999999</v>
      </c>
      <c r="Y219" s="4">
        <v>373917.2</v>
      </c>
      <c r="Z219" s="4">
        <v>0</v>
      </c>
      <c r="AA219" s="4">
        <v>0</v>
      </c>
      <c r="AB219" s="4">
        <v>166666.66</v>
      </c>
      <c r="AC219" s="4">
        <v>0</v>
      </c>
      <c r="AD219" s="4">
        <v>166666.66</v>
      </c>
      <c r="AE219" s="4">
        <v>8814198.7400000002</v>
      </c>
      <c r="AF219" s="4">
        <v>6662841.4399999995</v>
      </c>
      <c r="AG219" s="4">
        <v>32988.479999999996</v>
      </c>
      <c r="AH219" s="4">
        <v>32988.479999999996</v>
      </c>
      <c r="AI219" s="4">
        <v>690583.22</v>
      </c>
      <c r="AJ219" s="4">
        <v>1175327.4500000002</v>
      </c>
      <c r="AK219" s="4">
        <v>166666.72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</row>
    <row r="220" spans="1:42">
      <c r="A220" t="s">
        <v>27</v>
      </c>
      <c r="B220">
        <v>36</v>
      </c>
      <c r="C220" t="s">
        <v>629</v>
      </c>
      <c r="D220" t="s">
        <v>632</v>
      </c>
      <c r="E220" s="4">
        <v>120546722.78</v>
      </c>
      <c r="F220" s="4">
        <v>1403699.6500000001</v>
      </c>
      <c r="G220" s="4">
        <v>1925139.76</v>
      </c>
      <c r="H220" s="4">
        <v>109955.52</v>
      </c>
      <c r="I220" s="4">
        <v>1925794.82</v>
      </c>
      <c r="J220" s="4">
        <v>2515017.2799999998</v>
      </c>
      <c r="K220" s="4">
        <v>1925794.9200000002</v>
      </c>
      <c r="L220" s="4">
        <v>1372866.89</v>
      </c>
      <c r="M220" s="4">
        <v>1443892.24</v>
      </c>
      <c r="N220" s="4">
        <v>1420214.99</v>
      </c>
      <c r="O220" s="4">
        <v>109955.52</v>
      </c>
      <c r="P220" s="4">
        <v>1504136.32</v>
      </c>
      <c r="Q220" s="4">
        <v>4267912.1900000004</v>
      </c>
      <c r="R220" s="4">
        <v>1346452.1700000002</v>
      </c>
      <c r="S220" s="4">
        <v>1493931.6300000001</v>
      </c>
      <c r="T220" s="4">
        <v>3574942.78</v>
      </c>
      <c r="U220" s="4">
        <v>2703240.9399999995</v>
      </c>
      <c r="V220" s="4">
        <v>459561.90999999992</v>
      </c>
      <c r="W220" s="4">
        <v>109955.52</v>
      </c>
      <c r="X220" s="4">
        <v>45278568.829999998</v>
      </c>
      <c r="Y220" s="4">
        <v>3360206.11</v>
      </c>
      <c r="Z220" s="4">
        <v>517227.02999999997</v>
      </c>
      <c r="AA220" s="4">
        <v>1006139.88</v>
      </c>
      <c r="AB220" s="4">
        <v>1969670.1099999999</v>
      </c>
      <c r="AC220" s="4">
        <v>5103863.7299999995</v>
      </c>
      <c r="AD220" s="4">
        <v>844752.25</v>
      </c>
      <c r="AE220" s="4">
        <v>12488663.420000002</v>
      </c>
      <c r="AF220" s="4">
        <v>11772717.57</v>
      </c>
      <c r="AG220" s="4">
        <v>2367455.8299999996</v>
      </c>
      <c r="AH220" s="4">
        <v>1452251.89</v>
      </c>
      <c r="AI220" s="4">
        <v>2751886.1199999996</v>
      </c>
      <c r="AJ220" s="4">
        <v>1428924.26</v>
      </c>
      <c r="AK220" s="4">
        <v>591930.70000000007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</row>
    <row r="221" spans="1:42">
      <c r="A221" t="s">
        <v>27</v>
      </c>
      <c r="B221">
        <v>36</v>
      </c>
      <c r="C221" t="s">
        <v>629</v>
      </c>
      <c r="D221" t="s">
        <v>633</v>
      </c>
      <c r="E221" s="4">
        <v>61827263.220000006</v>
      </c>
      <c r="F221" s="4">
        <v>1246018.5900000001</v>
      </c>
      <c r="G221" s="4">
        <v>1046916.9299999999</v>
      </c>
      <c r="H221" s="4">
        <v>0</v>
      </c>
      <c r="I221" s="4">
        <v>6316369.0600000005</v>
      </c>
      <c r="J221" s="4">
        <v>342744.52</v>
      </c>
      <c r="K221" s="4">
        <v>1341458.44</v>
      </c>
      <c r="L221" s="4">
        <v>0</v>
      </c>
      <c r="M221" s="4">
        <v>0</v>
      </c>
      <c r="N221" s="4">
        <v>0</v>
      </c>
      <c r="O221" s="4">
        <v>0</v>
      </c>
      <c r="P221" s="4">
        <v>3869871.85</v>
      </c>
      <c r="Q221" s="4">
        <v>707924.14999999991</v>
      </c>
      <c r="R221" s="4">
        <v>0</v>
      </c>
      <c r="S221" s="4">
        <v>0</v>
      </c>
      <c r="T221" s="4">
        <v>707924.14999999991</v>
      </c>
      <c r="U221" s="4">
        <v>10596.33</v>
      </c>
      <c r="V221" s="4">
        <v>726753.34999999986</v>
      </c>
      <c r="W221" s="4">
        <v>0</v>
      </c>
      <c r="X221" s="4">
        <v>22757188.59</v>
      </c>
      <c r="Y221" s="4">
        <v>2351092.35</v>
      </c>
      <c r="Z221" s="4">
        <v>0</v>
      </c>
      <c r="AA221" s="4">
        <v>539837.18000000005</v>
      </c>
      <c r="AB221" s="4">
        <v>707924.14999999991</v>
      </c>
      <c r="AC221" s="4">
        <v>10286649.700000001</v>
      </c>
      <c r="AD221" s="4">
        <v>707924.14999999991</v>
      </c>
      <c r="AE221" s="4">
        <v>2582728.2399999998</v>
      </c>
      <c r="AF221" s="4">
        <v>3453569.02</v>
      </c>
      <c r="AG221" s="4">
        <v>0</v>
      </c>
      <c r="AH221" s="4">
        <v>0</v>
      </c>
      <c r="AI221" s="4">
        <v>707924.14999999991</v>
      </c>
      <c r="AJ221" s="4">
        <v>707924.14999999991</v>
      </c>
      <c r="AK221" s="4">
        <v>707924.17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</row>
    <row r="222" spans="1:42">
      <c r="A222" t="s">
        <v>27</v>
      </c>
      <c r="B222">
        <v>36</v>
      </c>
      <c r="C222" t="s">
        <v>629</v>
      </c>
      <c r="D222" t="s">
        <v>634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</row>
    <row r="223" spans="1:42">
      <c r="A223" t="s">
        <v>27</v>
      </c>
      <c r="B223">
        <v>36</v>
      </c>
      <c r="C223" t="s">
        <v>629</v>
      </c>
      <c r="D223" t="s">
        <v>635</v>
      </c>
      <c r="E223" s="4">
        <v>2713990.19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2713990.19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</row>
    <row r="224" spans="1:42">
      <c r="A224" t="s">
        <v>27</v>
      </c>
      <c r="B224">
        <v>36</v>
      </c>
      <c r="C224" t="s">
        <v>629</v>
      </c>
      <c r="D224" t="s">
        <v>636</v>
      </c>
      <c r="E224" s="4">
        <v>45824.19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45824.19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</row>
    <row r="225" spans="1:42">
      <c r="A225" t="s">
        <v>27</v>
      </c>
      <c r="B225">
        <v>36</v>
      </c>
      <c r="C225" t="s">
        <v>629</v>
      </c>
      <c r="D225" t="s">
        <v>637</v>
      </c>
      <c r="E225" s="4">
        <v>21961159.059999999</v>
      </c>
      <c r="F225" s="4">
        <v>0</v>
      </c>
      <c r="G225" s="4">
        <v>124933.89</v>
      </c>
      <c r="H225" s="4">
        <v>0</v>
      </c>
      <c r="I225" s="4">
        <v>0</v>
      </c>
      <c r="J225" s="4">
        <v>568065.01</v>
      </c>
      <c r="K225" s="4">
        <v>0</v>
      </c>
      <c r="L225" s="4">
        <v>0</v>
      </c>
      <c r="M225" s="4">
        <v>292837.33</v>
      </c>
      <c r="N225" s="4">
        <v>0</v>
      </c>
      <c r="O225" s="4">
        <v>0</v>
      </c>
      <c r="P225" s="4">
        <v>310010.03000000003</v>
      </c>
      <c r="Q225" s="4">
        <v>124933.89</v>
      </c>
      <c r="R225" s="4">
        <v>0</v>
      </c>
      <c r="S225" s="4">
        <v>0</v>
      </c>
      <c r="T225" s="4">
        <v>124933.89</v>
      </c>
      <c r="U225" s="4">
        <v>568065</v>
      </c>
      <c r="V225" s="4">
        <v>124933.89</v>
      </c>
      <c r="W225" s="4">
        <v>0</v>
      </c>
      <c r="X225" s="4">
        <v>11826429.949999999</v>
      </c>
      <c r="Y225" s="4">
        <v>0</v>
      </c>
      <c r="Z225" s="4">
        <v>0</v>
      </c>
      <c r="AA225" s="4">
        <v>95915.15</v>
      </c>
      <c r="AB225" s="4">
        <v>124933.89</v>
      </c>
      <c r="AC225" s="4">
        <v>1407692.69</v>
      </c>
      <c r="AD225" s="4">
        <v>124933.89</v>
      </c>
      <c r="AE225" s="4">
        <v>5431974.3300000001</v>
      </c>
      <c r="AF225" s="4">
        <v>99249.22</v>
      </c>
      <c r="AG225" s="4">
        <v>236515.34</v>
      </c>
      <c r="AH225" s="4">
        <v>0</v>
      </c>
      <c r="AI225" s="4">
        <v>124933.89</v>
      </c>
      <c r="AJ225" s="4">
        <v>124933.89</v>
      </c>
      <c r="AK225" s="4">
        <v>124933.89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</row>
    <row r="226" spans="1:42">
      <c r="A226" t="s">
        <v>27</v>
      </c>
      <c r="B226">
        <v>36</v>
      </c>
      <c r="C226" t="s">
        <v>629</v>
      </c>
      <c r="D226" t="s">
        <v>638</v>
      </c>
      <c r="E226" s="4">
        <v>10825933.950000005</v>
      </c>
      <c r="F226" s="4">
        <v>62499.99</v>
      </c>
      <c r="G226" s="4">
        <v>62499.99</v>
      </c>
      <c r="H226" s="4">
        <v>62499.99</v>
      </c>
      <c r="I226" s="4">
        <v>1442938.6700000002</v>
      </c>
      <c r="J226" s="4">
        <v>62499.99</v>
      </c>
      <c r="K226" s="4">
        <v>62499.99</v>
      </c>
      <c r="L226" s="4">
        <v>62499.99</v>
      </c>
      <c r="M226" s="4">
        <v>62499.99</v>
      </c>
      <c r="N226" s="4">
        <v>62500.31</v>
      </c>
      <c r="O226" s="4">
        <v>62499.99</v>
      </c>
      <c r="P226" s="4">
        <v>62499.99</v>
      </c>
      <c r="Q226" s="4">
        <v>62499.99</v>
      </c>
      <c r="R226" s="4">
        <v>62499.99</v>
      </c>
      <c r="S226" s="4">
        <v>62499.99</v>
      </c>
      <c r="T226" s="4">
        <v>62499.99</v>
      </c>
      <c r="U226" s="4">
        <v>62499.99</v>
      </c>
      <c r="V226" s="4">
        <v>62499.99</v>
      </c>
      <c r="W226" s="4">
        <v>281874.46000000002</v>
      </c>
      <c r="X226" s="4">
        <v>62499.99</v>
      </c>
      <c r="Y226" s="4">
        <v>62499.99</v>
      </c>
      <c r="Z226" s="4">
        <v>62499.99</v>
      </c>
      <c r="AA226" s="4">
        <v>62499.99</v>
      </c>
      <c r="AB226" s="4">
        <v>62499.99</v>
      </c>
      <c r="AC226" s="4">
        <v>62499.99</v>
      </c>
      <c r="AD226" s="4">
        <v>62499.99</v>
      </c>
      <c r="AE226" s="4">
        <v>62499.99</v>
      </c>
      <c r="AF226" s="4">
        <v>7288620.79</v>
      </c>
      <c r="AG226" s="4">
        <v>62499.99</v>
      </c>
      <c r="AH226" s="4">
        <v>62499.99</v>
      </c>
      <c r="AI226" s="4">
        <v>62499.99</v>
      </c>
      <c r="AJ226" s="4">
        <v>62499.99</v>
      </c>
      <c r="AK226" s="4">
        <v>62499.99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</row>
    <row r="227" spans="1:42">
      <c r="A227" t="s">
        <v>27</v>
      </c>
      <c r="B227">
        <v>40</v>
      </c>
      <c r="C227" t="s">
        <v>28</v>
      </c>
      <c r="D227" t="s">
        <v>656</v>
      </c>
      <c r="E227" s="4">
        <v>2911100.5399999996</v>
      </c>
      <c r="F227" s="4">
        <v>0</v>
      </c>
      <c r="G227" s="4">
        <v>675607.01</v>
      </c>
      <c r="H227" s="4">
        <v>0</v>
      </c>
      <c r="I227" s="4">
        <v>0</v>
      </c>
      <c r="J227" s="4">
        <v>647890.54</v>
      </c>
      <c r="K227" s="4">
        <v>331678.28000000003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866396.38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106750.01</v>
      </c>
      <c r="AF227" s="4">
        <v>0</v>
      </c>
      <c r="AG227" s="4">
        <v>282778.32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</row>
    <row r="228" spans="1:42">
      <c r="A228" t="s">
        <v>27</v>
      </c>
      <c r="B228">
        <v>40</v>
      </c>
      <c r="C228" t="s">
        <v>28</v>
      </c>
      <c r="D228" t="s">
        <v>657</v>
      </c>
      <c r="E228" s="4">
        <v>1549617.1799999997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624302.35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925314.82999999984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</row>
    <row r="229" spans="1:42">
      <c r="A229" t="s">
        <v>27</v>
      </c>
      <c r="B229">
        <v>40</v>
      </c>
      <c r="C229" t="s">
        <v>28</v>
      </c>
      <c r="D229" t="s">
        <v>658</v>
      </c>
      <c r="E229" s="4">
        <v>22646267.000000007</v>
      </c>
      <c r="F229" s="4">
        <v>589922.88</v>
      </c>
      <c r="G229" s="4">
        <v>84241.87000000001</v>
      </c>
      <c r="H229" s="4">
        <v>831543.28999999992</v>
      </c>
      <c r="I229" s="4">
        <v>2098088.9299999997</v>
      </c>
      <c r="J229" s="4">
        <v>279450.06</v>
      </c>
      <c r="K229" s="4">
        <v>2034089.6399999997</v>
      </c>
      <c r="L229" s="4">
        <v>429075.35000000003</v>
      </c>
      <c r="M229" s="4">
        <v>1115.07</v>
      </c>
      <c r="N229" s="4">
        <v>2073022.01</v>
      </c>
      <c r="O229" s="4">
        <v>1407020.07</v>
      </c>
      <c r="P229" s="4">
        <v>208894.92</v>
      </c>
      <c r="Q229" s="4">
        <v>3059013.6</v>
      </c>
      <c r="R229" s="4">
        <v>498091.85</v>
      </c>
      <c r="S229" s="4">
        <v>1115.07</v>
      </c>
      <c r="T229" s="4">
        <v>419153.14</v>
      </c>
      <c r="U229" s="4">
        <v>1696545.2100000002</v>
      </c>
      <c r="V229" s="4">
        <v>176185.22</v>
      </c>
      <c r="W229" s="4">
        <v>363105.46</v>
      </c>
      <c r="X229" s="4">
        <v>1115.07</v>
      </c>
      <c r="Y229" s="4">
        <v>517235.82</v>
      </c>
      <c r="Z229" s="4">
        <v>303178.34999999998</v>
      </c>
      <c r="AA229" s="4">
        <v>203835.28</v>
      </c>
      <c r="AB229" s="4">
        <v>518470.38</v>
      </c>
      <c r="AC229" s="4">
        <v>1115.07</v>
      </c>
      <c r="AD229" s="4">
        <v>388646.42</v>
      </c>
      <c r="AE229" s="4">
        <v>323842.61</v>
      </c>
      <c r="AF229" s="4">
        <v>534270.23</v>
      </c>
      <c r="AG229" s="4">
        <v>3233795.6199999996</v>
      </c>
      <c r="AH229" s="4">
        <v>1115.07</v>
      </c>
      <c r="AI229" s="4">
        <v>1115.07</v>
      </c>
      <c r="AJ229" s="4">
        <v>367743.3</v>
      </c>
      <c r="AK229" s="4">
        <v>1115.07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</row>
    <row r="230" spans="1:42">
      <c r="A230" t="s">
        <v>27</v>
      </c>
      <c r="B230">
        <v>40</v>
      </c>
      <c r="C230" t="s">
        <v>28</v>
      </c>
      <c r="D230" t="s">
        <v>659</v>
      </c>
      <c r="E230" s="4">
        <v>919310.30999999982</v>
      </c>
      <c r="F230" s="4">
        <v>0</v>
      </c>
      <c r="G230" s="4">
        <v>461773.33999999997</v>
      </c>
      <c r="H230" s="4">
        <v>0</v>
      </c>
      <c r="I230" s="4">
        <v>0</v>
      </c>
      <c r="J230" s="4">
        <v>0</v>
      </c>
      <c r="K230" s="4">
        <v>0</v>
      </c>
      <c r="L230" s="4">
        <v>103139.56</v>
      </c>
      <c r="M230" s="4">
        <v>0</v>
      </c>
      <c r="N230" s="4">
        <v>6347.35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348050.06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</row>
    <row r="231" spans="1:42">
      <c r="A231" t="s">
        <v>27</v>
      </c>
      <c r="B231">
        <v>40</v>
      </c>
      <c r="C231" t="s">
        <v>28</v>
      </c>
      <c r="D231" t="s">
        <v>660</v>
      </c>
      <c r="E231" s="4">
        <v>5979433.1900000004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351037.01</v>
      </c>
      <c r="L231" s="4">
        <v>39987.64</v>
      </c>
      <c r="M231" s="4">
        <v>0</v>
      </c>
      <c r="N231" s="4">
        <v>4884.87</v>
      </c>
      <c r="O231" s="4">
        <v>979330.85999999987</v>
      </c>
      <c r="P231" s="4">
        <v>4397.72</v>
      </c>
      <c r="Q231" s="4">
        <v>742626.72</v>
      </c>
      <c r="R231" s="4">
        <v>0</v>
      </c>
      <c r="S231" s="4">
        <v>0</v>
      </c>
      <c r="T231" s="4">
        <v>329468.25</v>
      </c>
      <c r="U231" s="4">
        <v>0</v>
      </c>
      <c r="V231" s="4">
        <v>0</v>
      </c>
      <c r="W231" s="4">
        <v>0</v>
      </c>
      <c r="X231" s="4">
        <v>0</v>
      </c>
      <c r="Y231" s="4">
        <v>77450.59</v>
      </c>
      <c r="Z231" s="4">
        <v>0</v>
      </c>
      <c r="AA231" s="4">
        <v>315656.5</v>
      </c>
      <c r="AB231" s="4">
        <v>0</v>
      </c>
      <c r="AC231" s="4">
        <v>25096.09</v>
      </c>
      <c r="AD231" s="4">
        <v>0</v>
      </c>
      <c r="AE231" s="4">
        <v>0</v>
      </c>
      <c r="AF231" s="4">
        <v>0</v>
      </c>
      <c r="AG231" s="4">
        <v>3107211.25</v>
      </c>
      <c r="AH231" s="4">
        <v>0</v>
      </c>
      <c r="AI231" s="4">
        <v>0</v>
      </c>
      <c r="AJ231" s="4">
        <v>2285.69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</row>
    <row r="232" spans="1:42">
      <c r="A232" t="s">
        <v>27</v>
      </c>
      <c r="B232">
        <v>40</v>
      </c>
      <c r="C232" t="s">
        <v>28</v>
      </c>
      <c r="D232" t="s">
        <v>661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</row>
    <row r="233" spans="1:42">
      <c r="A233" t="s">
        <v>27</v>
      </c>
      <c r="B233">
        <v>40</v>
      </c>
      <c r="C233" t="s">
        <v>28</v>
      </c>
      <c r="D233" t="s">
        <v>662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</row>
    <row r="234" spans="1:42">
      <c r="A234" t="s">
        <v>30</v>
      </c>
      <c r="B234">
        <v>42</v>
      </c>
      <c r="C234" t="s">
        <v>29</v>
      </c>
      <c r="D234" t="s">
        <v>663</v>
      </c>
      <c r="E234" s="4">
        <v>11999211.26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11999211.26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</row>
    <row r="235" spans="1:42">
      <c r="A235" t="s">
        <v>30</v>
      </c>
      <c r="B235">
        <v>42</v>
      </c>
      <c r="C235" t="s">
        <v>29</v>
      </c>
      <c r="D235" t="s">
        <v>664</v>
      </c>
      <c r="E235" s="4">
        <v>579470.91999999993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287430.23000000004</v>
      </c>
      <c r="M235" s="4">
        <v>0</v>
      </c>
      <c r="N235" s="4">
        <v>0</v>
      </c>
      <c r="O235" s="4">
        <v>0</v>
      </c>
      <c r="P235" s="4">
        <v>292040.68999999994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</row>
    <row r="236" spans="1:42">
      <c r="A236" t="s">
        <v>32</v>
      </c>
      <c r="B236">
        <v>53</v>
      </c>
      <c r="C236" t="s">
        <v>31</v>
      </c>
      <c r="D236" t="s">
        <v>700</v>
      </c>
      <c r="E236" s="4">
        <v>2613377.5</v>
      </c>
      <c r="F236" s="4">
        <v>0</v>
      </c>
      <c r="G236" s="4">
        <v>0</v>
      </c>
      <c r="H236" s="4">
        <v>261337.75</v>
      </c>
      <c r="I236" s="4">
        <v>261337.75</v>
      </c>
      <c r="J236" s="4">
        <v>0</v>
      </c>
      <c r="K236" s="4">
        <v>261337.75</v>
      </c>
      <c r="L236" s="4">
        <v>261337.75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261337.75</v>
      </c>
      <c r="X236" s="4">
        <v>0</v>
      </c>
      <c r="Y236" s="4">
        <v>0</v>
      </c>
      <c r="Z236" s="4">
        <v>261337.75</v>
      </c>
      <c r="AA236" s="4">
        <v>0</v>
      </c>
      <c r="AB236" s="4">
        <v>0</v>
      </c>
      <c r="AC236" s="4">
        <v>261337.75</v>
      </c>
      <c r="AD236" s="4">
        <v>0</v>
      </c>
      <c r="AE236" s="4">
        <v>0</v>
      </c>
      <c r="AF236" s="4">
        <v>261337.75</v>
      </c>
      <c r="AG236" s="4">
        <v>261337.75</v>
      </c>
      <c r="AH236" s="4">
        <v>261337.75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</row>
    <row r="237" spans="1:42">
      <c r="A237" t="s">
        <v>32</v>
      </c>
      <c r="B237">
        <v>54</v>
      </c>
      <c r="C237" t="s">
        <v>33</v>
      </c>
      <c r="D237" t="s">
        <v>701</v>
      </c>
      <c r="E237" s="4">
        <v>4928264.2300000004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4928264.2300000004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</row>
    <row r="238" spans="1:42">
      <c r="A238" t="s">
        <v>35</v>
      </c>
      <c r="B238">
        <v>55</v>
      </c>
      <c r="C238" t="s">
        <v>34</v>
      </c>
      <c r="D238" t="s">
        <v>702</v>
      </c>
      <c r="E238" s="4">
        <v>19071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13671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5400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</row>
    <row r="239" spans="1:42">
      <c r="A239" t="s">
        <v>37</v>
      </c>
      <c r="B239">
        <v>59</v>
      </c>
      <c r="C239" t="s">
        <v>36</v>
      </c>
      <c r="D239" t="s">
        <v>721</v>
      </c>
      <c r="E239" s="4">
        <v>98352.909999999989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53552.469999999994</v>
      </c>
      <c r="AM239" s="4">
        <v>5038.3599999999997</v>
      </c>
      <c r="AN239" s="4">
        <v>5038.3599999999997</v>
      </c>
      <c r="AO239" s="4">
        <v>29685.329999999998</v>
      </c>
      <c r="AP239" s="4">
        <v>5038.3900000000003</v>
      </c>
    </row>
    <row r="240" spans="1:42">
      <c r="A240" t="s">
        <v>39</v>
      </c>
      <c r="B240">
        <v>62</v>
      </c>
      <c r="C240" t="s">
        <v>38</v>
      </c>
      <c r="D240" t="s">
        <v>726</v>
      </c>
      <c r="E240" s="4">
        <v>1557680.0200000003</v>
      </c>
      <c r="F240" s="4">
        <v>0</v>
      </c>
      <c r="G240" s="4">
        <v>0</v>
      </c>
      <c r="H240" s="4">
        <v>243743.36000000002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1313936.6600000001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</row>
    <row r="241" spans="1:42">
      <c r="A241" t="s">
        <v>39</v>
      </c>
      <c r="B241">
        <v>62</v>
      </c>
      <c r="C241" t="s">
        <v>38</v>
      </c>
      <c r="D241" t="s">
        <v>727</v>
      </c>
      <c r="E241" s="4">
        <v>165667.93</v>
      </c>
      <c r="F241" s="4">
        <v>0</v>
      </c>
      <c r="G241" s="4">
        <v>0</v>
      </c>
      <c r="H241" s="4">
        <v>0</v>
      </c>
      <c r="I241" s="4">
        <v>165667.93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</row>
    <row r="242" spans="1:42">
      <c r="A242" t="s">
        <v>39</v>
      </c>
      <c r="B242">
        <v>62</v>
      </c>
      <c r="C242" t="s">
        <v>38</v>
      </c>
      <c r="D242" t="s">
        <v>728</v>
      </c>
      <c r="E242" s="4">
        <v>6003815.8899999997</v>
      </c>
      <c r="F242" s="4">
        <v>0</v>
      </c>
      <c r="G242" s="4">
        <v>5712712.8399999989</v>
      </c>
      <c r="H242" s="4">
        <v>15334.9</v>
      </c>
      <c r="I242" s="4">
        <v>0</v>
      </c>
      <c r="J242" s="4">
        <v>21200.48</v>
      </c>
      <c r="K242" s="4">
        <v>254567.67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</row>
    <row r="243" spans="1:42">
      <c r="A243" t="s">
        <v>39</v>
      </c>
      <c r="B243">
        <v>62</v>
      </c>
      <c r="C243" t="s">
        <v>38</v>
      </c>
      <c r="D243" t="s">
        <v>729</v>
      </c>
      <c r="E243" s="4">
        <v>12767.220000000001</v>
      </c>
      <c r="F243" s="4">
        <v>0</v>
      </c>
      <c r="G243" s="4">
        <v>12767.220000000001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</row>
    <row r="244" spans="1:42">
      <c r="A244" t="s">
        <v>39</v>
      </c>
      <c r="B244">
        <v>62</v>
      </c>
      <c r="C244" t="s">
        <v>38</v>
      </c>
      <c r="D244" t="s">
        <v>730</v>
      </c>
      <c r="E244" s="4">
        <v>15806120.470000001</v>
      </c>
      <c r="F244" s="4">
        <v>0</v>
      </c>
      <c r="G244" s="4">
        <v>2637914.7300000004</v>
      </c>
      <c r="H244" s="4">
        <v>0</v>
      </c>
      <c r="I244" s="4">
        <v>0</v>
      </c>
      <c r="J244" s="4">
        <v>0</v>
      </c>
      <c r="K244" s="4">
        <v>0</v>
      </c>
      <c r="L244" s="4">
        <v>85085.47</v>
      </c>
      <c r="M244" s="4">
        <v>0</v>
      </c>
      <c r="N244" s="4">
        <v>0</v>
      </c>
      <c r="O244" s="4">
        <v>0</v>
      </c>
      <c r="P244" s="4">
        <v>0</v>
      </c>
      <c r="Q244" s="4">
        <v>2925155.2699999996</v>
      </c>
      <c r="R244" s="4">
        <v>2544388.8299999996</v>
      </c>
      <c r="S244" s="4">
        <v>141698.41999999998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2426169.5100000002</v>
      </c>
      <c r="AB244" s="4">
        <v>0</v>
      </c>
      <c r="AC244" s="4">
        <v>1212099.01</v>
      </c>
      <c r="AD244" s="4">
        <v>0</v>
      </c>
      <c r="AE244" s="4">
        <v>3581620.38</v>
      </c>
      <c r="AF244" s="4">
        <v>0</v>
      </c>
      <c r="AG244" s="4">
        <v>0</v>
      </c>
      <c r="AH244" s="4">
        <v>0</v>
      </c>
      <c r="AI244" s="4">
        <v>0</v>
      </c>
      <c r="AJ244" s="4">
        <v>251988.85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</row>
    <row r="245" spans="1:42">
      <c r="A245" t="s">
        <v>39</v>
      </c>
      <c r="B245">
        <v>62</v>
      </c>
      <c r="C245" t="s">
        <v>38</v>
      </c>
      <c r="D245" t="s">
        <v>731</v>
      </c>
      <c r="E245" s="4">
        <v>2985396.08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687118.86</v>
      </c>
      <c r="AG245" s="4">
        <v>0</v>
      </c>
      <c r="AH245" s="4">
        <v>2298277.2199999997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</row>
    <row r="246" spans="1:42">
      <c r="A246" t="s">
        <v>39</v>
      </c>
      <c r="B246">
        <v>62</v>
      </c>
      <c r="C246" t="s">
        <v>38</v>
      </c>
      <c r="D246" t="s">
        <v>732</v>
      </c>
      <c r="E246" s="4">
        <v>7459812.2699999996</v>
      </c>
      <c r="F246" s="4">
        <v>0</v>
      </c>
      <c r="G246" s="4">
        <v>492941.66000000003</v>
      </c>
      <c r="H246" s="4">
        <v>1450444.52</v>
      </c>
      <c r="I246" s="4">
        <v>1278374.6900000002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388895.75999999995</v>
      </c>
      <c r="T246" s="4">
        <v>0</v>
      </c>
      <c r="U246" s="4">
        <v>0</v>
      </c>
      <c r="V246" s="4">
        <v>0</v>
      </c>
      <c r="W246" s="4">
        <v>0</v>
      </c>
      <c r="X246" s="4">
        <v>848992.05999999994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124249.51</v>
      </c>
      <c r="AF246" s="4">
        <v>2875914.07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</row>
    <row r="247" spans="1:42">
      <c r="A247" t="s">
        <v>39</v>
      </c>
      <c r="B247">
        <v>62</v>
      </c>
      <c r="C247" t="s">
        <v>38</v>
      </c>
      <c r="D247" t="s">
        <v>733</v>
      </c>
      <c r="E247" s="4">
        <v>2660120.87</v>
      </c>
      <c r="F247" s="4">
        <v>0</v>
      </c>
      <c r="G247" s="4">
        <v>0</v>
      </c>
      <c r="H247" s="4">
        <v>0</v>
      </c>
      <c r="I247" s="4">
        <v>126117.75999999999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126117.75999999999</v>
      </c>
      <c r="Z247" s="4">
        <v>0</v>
      </c>
      <c r="AA247" s="4">
        <v>491147.29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1916738.06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</row>
    <row r="248" spans="1:42">
      <c r="A248" t="s">
        <v>41</v>
      </c>
      <c r="B248">
        <v>72</v>
      </c>
      <c r="C248" t="s">
        <v>848</v>
      </c>
      <c r="D248" t="s">
        <v>849</v>
      </c>
      <c r="E248" s="4">
        <v>216535.95999999996</v>
      </c>
      <c r="F248" s="4">
        <v>0</v>
      </c>
      <c r="G248" s="4">
        <v>18008.37</v>
      </c>
      <c r="H248" s="4">
        <v>18008.37</v>
      </c>
      <c r="I248" s="4">
        <v>18008.37</v>
      </c>
      <c r="J248" s="4">
        <v>0</v>
      </c>
      <c r="K248" s="4">
        <v>0</v>
      </c>
      <c r="L248" s="4">
        <v>18008.37</v>
      </c>
      <c r="M248" s="4">
        <v>0</v>
      </c>
      <c r="N248" s="4">
        <v>0</v>
      </c>
      <c r="O248" s="4">
        <v>0</v>
      </c>
      <c r="P248" s="4">
        <v>0</v>
      </c>
      <c r="Q248" s="4">
        <v>18008.37</v>
      </c>
      <c r="R248" s="4">
        <v>0</v>
      </c>
      <c r="S248" s="4">
        <v>0</v>
      </c>
      <c r="T248" s="4">
        <v>18008.37</v>
      </c>
      <c r="U248" s="4">
        <v>0</v>
      </c>
      <c r="V248" s="4">
        <v>18008.39</v>
      </c>
      <c r="W248" s="4">
        <v>0</v>
      </c>
      <c r="X248" s="4">
        <v>0</v>
      </c>
      <c r="Y248" s="4">
        <v>0</v>
      </c>
      <c r="Z248" s="4">
        <v>18008.37</v>
      </c>
      <c r="AA248" s="4">
        <v>0</v>
      </c>
      <c r="AB248" s="4">
        <v>0</v>
      </c>
      <c r="AC248" s="4">
        <v>0</v>
      </c>
      <c r="AD248" s="4">
        <v>18008.37</v>
      </c>
      <c r="AE248" s="4">
        <v>0</v>
      </c>
      <c r="AF248" s="4">
        <v>18008.37</v>
      </c>
      <c r="AG248" s="4">
        <v>18008.37</v>
      </c>
      <c r="AH248" s="4">
        <v>0</v>
      </c>
      <c r="AI248" s="4">
        <v>435.5</v>
      </c>
      <c r="AJ248" s="4">
        <v>18008.37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</row>
    <row r="249" spans="1:42">
      <c r="A249" t="s">
        <v>41</v>
      </c>
      <c r="B249">
        <v>72</v>
      </c>
      <c r="C249" t="s">
        <v>848</v>
      </c>
      <c r="D249" t="s">
        <v>850</v>
      </c>
      <c r="E249" s="4">
        <v>2819668.43</v>
      </c>
      <c r="F249" s="4">
        <v>0</v>
      </c>
      <c r="G249" s="4">
        <v>1131.1199999999999</v>
      </c>
      <c r="H249" s="4">
        <v>452317.03</v>
      </c>
      <c r="I249" s="4">
        <v>0</v>
      </c>
      <c r="J249" s="4">
        <v>44268.83</v>
      </c>
      <c r="K249" s="4">
        <v>359648.36</v>
      </c>
      <c r="L249" s="4">
        <v>27834.58</v>
      </c>
      <c r="M249" s="4">
        <v>0</v>
      </c>
      <c r="N249" s="4">
        <v>206566.38</v>
      </c>
      <c r="O249" s="4">
        <v>0</v>
      </c>
      <c r="P249" s="4">
        <v>0</v>
      </c>
      <c r="Q249" s="4">
        <v>9311.92</v>
      </c>
      <c r="R249" s="4">
        <v>117177.43000000001</v>
      </c>
      <c r="S249" s="4">
        <v>0</v>
      </c>
      <c r="T249" s="4">
        <v>0</v>
      </c>
      <c r="U249" s="4">
        <v>271131.19</v>
      </c>
      <c r="V249" s="4">
        <v>51243.98</v>
      </c>
      <c r="W249" s="4">
        <v>284734.55</v>
      </c>
      <c r="X249" s="4">
        <v>0</v>
      </c>
      <c r="Y249" s="4">
        <v>68727.98000000001</v>
      </c>
      <c r="Z249" s="4">
        <v>0</v>
      </c>
      <c r="AA249" s="4">
        <v>208334.81</v>
      </c>
      <c r="AB249" s="4">
        <v>50308.6</v>
      </c>
      <c r="AC249" s="4">
        <v>0</v>
      </c>
      <c r="AD249" s="4">
        <v>0</v>
      </c>
      <c r="AE249" s="4">
        <v>245970.26</v>
      </c>
      <c r="AF249" s="4">
        <v>0</v>
      </c>
      <c r="AG249" s="4">
        <v>0</v>
      </c>
      <c r="AH249" s="4">
        <v>86707.47</v>
      </c>
      <c r="AI249" s="4">
        <v>158397.35999999999</v>
      </c>
      <c r="AJ249" s="4">
        <v>0</v>
      </c>
      <c r="AK249" s="4">
        <v>175856.58000000002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</row>
    <row r="250" spans="1:42">
      <c r="A250" t="s">
        <v>41</v>
      </c>
      <c r="B250">
        <v>72</v>
      </c>
      <c r="C250" t="s">
        <v>848</v>
      </c>
      <c r="D250" t="s">
        <v>851</v>
      </c>
      <c r="E250" s="4">
        <v>9458230.3599999994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1161185.73</v>
      </c>
      <c r="L250" s="4">
        <v>646131.72</v>
      </c>
      <c r="M250" s="4">
        <v>0</v>
      </c>
      <c r="N250" s="4">
        <v>840041.85</v>
      </c>
      <c r="O250" s="4">
        <v>0</v>
      </c>
      <c r="P250" s="4">
        <v>656100.94999999995</v>
      </c>
      <c r="Q250" s="4">
        <v>981922.59</v>
      </c>
      <c r="R250" s="4">
        <v>0</v>
      </c>
      <c r="S250" s="4">
        <v>0</v>
      </c>
      <c r="T250" s="4">
        <v>0</v>
      </c>
      <c r="U250" s="4">
        <v>627696.8600000001</v>
      </c>
      <c r="V250" s="4">
        <v>791090.51</v>
      </c>
      <c r="W250" s="4">
        <v>369393.52999999997</v>
      </c>
      <c r="X250" s="4">
        <v>0</v>
      </c>
      <c r="Y250" s="4">
        <v>374138.4</v>
      </c>
      <c r="Z250" s="4">
        <v>0</v>
      </c>
      <c r="AA250" s="4">
        <v>565851.87</v>
      </c>
      <c r="AB250" s="4">
        <v>230064.38</v>
      </c>
      <c r="AC250" s="4">
        <v>0</v>
      </c>
      <c r="AD250" s="4">
        <v>0</v>
      </c>
      <c r="AE250" s="4">
        <v>1030868.83</v>
      </c>
      <c r="AF250" s="4">
        <v>0</v>
      </c>
      <c r="AG250" s="4">
        <v>0</v>
      </c>
      <c r="AH250" s="4">
        <v>0</v>
      </c>
      <c r="AI250" s="4">
        <v>298622.37</v>
      </c>
      <c r="AJ250" s="4">
        <v>0</v>
      </c>
      <c r="AK250" s="4">
        <v>885120.77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</row>
    <row r="251" spans="1:42">
      <c r="A251" t="s">
        <v>41</v>
      </c>
      <c r="B251">
        <v>72</v>
      </c>
      <c r="C251" t="s">
        <v>848</v>
      </c>
      <c r="D251" t="s">
        <v>852</v>
      </c>
      <c r="E251" s="4">
        <v>2611068.19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199878.52000000002</v>
      </c>
      <c r="L251" s="4">
        <v>47769.39</v>
      </c>
      <c r="M251" s="4">
        <v>0</v>
      </c>
      <c r="N251" s="4">
        <v>218378.62</v>
      </c>
      <c r="O251" s="4">
        <v>0</v>
      </c>
      <c r="P251" s="4">
        <v>95538.84</v>
      </c>
      <c r="Q251" s="4">
        <v>47769.39</v>
      </c>
      <c r="R251" s="4">
        <v>0</v>
      </c>
      <c r="S251" s="4">
        <v>0</v>
      </c>
      <c r="T251" s="4">
        <v>0</v>
      </c>
      <c r="U251" s="4">
        <v>226928.52000000002</v>
      </c>
      <c r="V251" s="4">
        <v>47769.39</v>
      </c>
      <c r="W251" s="4">
        <v>61442.82</v>
      </c>
      <c r="X251" s="4">
        <v>0</v>
      </c>
      <c r="Y251" s="4">
        <v>0</v>
      </c>
      <c r="Z251" s="4">
        <v>0</v>
      </c>
      <c r="AA251" s="4">
        <v>196428.52000000002</v>
      </c>
      <c r="AB251" s="4">
        <v>0</v>
      </c>
      <c r="AC251" s="4">
        <v>0</v>
      </c>
      <c r="AD251" s="4">
        <v>0</v>
      </c>
      <c r="AE251" s="4">
        <v>59342.89</v>
      </c>
      <c r="AF251" s="4">
        <v>0</v>
      </c>
      <c r="AG251" s="4">
        <v>0</v>
      </c>
      <c r="AH251" s="4">
        <v>188338.86</v>
      </c>
      <c r="AI251" s="4">
        <v>966400.52</v>
      </c>
      <c r="AJ251" s="4">
        <v>47769.39</v>
      </c>
      <c r="AK251" s="4">
        <v>207312.52000000002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</row>
    <row r="252" spans="1:42">
      <c r="A252" t="s">
        <v>41</v>
      </c>
      <c r="B252">
        <v>72</v>
      </c>
      <c r="C252" t="s">
        <v>848</v>
      </c>
      <c r="D252" t="s">
        <v>853</v>
      </c>
      <c r="E252" s="4">
        <v>49263.76</v>
      </c>
      <c r="F252" s="4">
        <v>0</v>
      </c>
      <c r="G252" s="4">
        <v>1464.5</v>
      </c>
      <c r="H252" s="4">
        <v>1464.5</v>
      </c>
      <c r="I252" s="4">
        <v>2634.26</v>
      </c>
      <c r="J252" s="4">
        <v>0</v>
      </c>
      <c r="K252" s="4">
        <v>0</v>
      </c>
      <c r="L252" s="4">
        <v>1464.5</v>
      </c>
      <c r="M252" s="4">
        <v>0</v>
      </c>
      <c r="N252" s="4">
        <v>0</v>
      </c>
      <c r="O252" s="4">
        <v>0</v>
      </c>
      <c r="P252" s="4">
        <v>0</v>
      </c>
      <c r="Q252" s="4">
        <v>1464.5</v>
      </c>
      <c r="R252" s="4">
        <v>0</v>
      </c>
      <c r="S252" s="4">
        <v>0</v>
      </c>
      <c r="T252" s="4">
        <v>1464.5</v>
      </c>
      <c r="U252" s="4">
        <v>0</v>
      </c>
      <c r="V252" s="4">
        <v>1464.5</v>
      </c>
      <c r="W252" s="4">
        <v>0</v>
      </c>
      <c r="X252" s="4">
        <v>0</v>
      </c>
      <c r="Y252" s="4">
        <v>0</v>
      </c>
      <c r="Z252" s="4">
        <v>1464.5</v>
      </c>
      <c r="AA252" s="4">
        <v>0</v>
      </c>
      <c r="AB252" s="4">
        <v>0</v>
      </c>
      <c r="AC252" s="4">
        <v>0</v>
      </c>
      <c r="AD252" s="4">
        <v>1464.5</v>
      </c>
      <c r="AE252" s="4">
        <v>0</v>
      </c>
      <c r="AF252" s="4">
        <v>1464.5</v>
      </c>
      <c r="AG252" s="4">
        <v>1464.5</v>
      </c>
      <c r="AH252" s="4">
        <v>0</v>
      </c>
      <c r="AI252" s="4">
        <v>30520</v>
      </c>
      <c r="AJ252" s="4">
        <v>1464.5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</row>
    <row r="253" spans="1:42">
      <c r="A253" t="s">
        <v>41</v>
      </c>
      <c r="B253">
        <v>72</v>
      </c>
      <c r="C253" t="s">
        <v>848</v>
      </c>
      <c r="D253" t="s">
        <v>854</v>
      </c>
      <c r="E253" s="4">
        <v>9575998.5500000007</v>
      </c>
      <c r="F253" s="4">
        <v>0</v>
      </c>
      <c r="G253" s="4">
        <v>610067.22000000009</v>
      </c>
      <c r="H253" s="4">
        <v>874529.19000000006</v>
      </c>
      <c r="I253" s="4">
        <v>854619.49000000011</v>
      </c>
      <c r="J253" s="4">
        <v>0</v>
      </c>
      <c r="K253" s="4">
        <v>0</v>
      </c>
      <c r="L253" s="4">
        <v>631236.49</v>
      </c>
      <c r="M253" s="4">
        <v>0</v>
      </c>
      <c r="N253" s="4">
        <v>0</v>
      </c>
      <c r="O253" s="4">
        <v>0</v>
      </c>
      <c r="P253" s="4">
        <v>318308.49</v>
      </c>
      <c r="Q253" s="4">
        <v>670664.79</v>
      </c>
      <c r="R253" s="4">
        <v>0</v>
      </c>
      <c r="S253" s="4">
        <v>0</v>
      </c>
      <c r="T253" s="4">
        <v>854619.49000000011</v>
      </c>
      <c r="U253" s="4">
        <v>0</v>
      </c>
      <c r="V253" s="4">
        <v>318308.47000000003</v>
      </c>
      <c r="W253" s="4">
        <v>0</v>
      </c>
      <c r="X253" s="4">
        <v>0</v>
      </c>
      <c r="Y253" s="4">
        <v>0</v>
      </c>
      <c r="Z253" s="4">
        <v>834709.79</v>
      </c>
      <c r="AA253" s="4">
        <v>0</v>
      </c>
      <c r="AB253" s="4">
        <v>0</v>
      </c>
      <c r="AC253" s="4">
        <v>0</v>
      </c>
      <c r="AD253" s="4">
        <v>629018.75999999978</v>
      </c>
      <c r="AE253" s="4">
        <v>0</v>
      </c>
      <c r="AF253" s="4">
        <v>814800.09000000008</v>
      </c>
      <c r="AG253" s="4">
        <v>1013897.2000000002</v>
      </c>
      <c r="AH253" s="4">
        <v>41389.06</v>
      </c>
      <c r="AI253" s="4">
        <v>102506.81999999999</v>
      </c>
      <c r="AJ253" s="4">
        <v>1007323.1999999997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</row>
    <row r="254" spans="1:42">
      <c r="A254" t="s">
        <v>41</v>
      </c>
      <c r="B254">
        <v>72</v>
      </c>
      <c r="C254" t="s">
        <v>848</v>
      </c>
      <c r="D254" t="s">
        <v>855</v>
      </c>
      <c r="E254" s="4">
        <v>583026.1399999999</v>
      </c>
      <c r="F254" s="4">
        <v>0</v>
      </c>
      <c r="G254" s="4">
        <v>0</v>
      </c>
      <c r="H254" s="4">
        <v>267255.06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238712.63999999998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77058.44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</row>
    <row r="255" spans="1:42">
      <c r="A255" t="s">
        <v>41</v>
      </c>
      <c r="B255">
        <v>72</v>
      </c>
      <c r="C255" t="s">
        <v>848</v>
      </c>
      <c r="D255" t="s">
        <v>856</v>
      </c>
      <c r="E255" s="4">
        <v>6191224.3999999976</v>
      </c>
      <c r="F255" s="4">
        <v>0</v>
      </c>
      <c r="G255" s="4">
        <v>501499.29000000015</v>
      </c>
      <c r="H255" s="4">
        <v>1245372.7</v>
      </c>
      <c r="I255" s="4">
        <v>516761.22</v>
      </c>
      <c r="J255" s="4">
        <v>0</v>
      </c>
      <c r="K255" s="4">
        <v>0</v>
      </c>
      <c r="L255" s="4">
        <v>999401.73999999941</v>
      </c>
      <c r="M255" s="4">
        <v>1633.33</v>
      </c>
      <c r="N255" s="4">
        <v>0</v>
      </c>
      <c r="O255" s="4">
        <v>0</v>
      </c>
      <c r="P255" s="4">
        <v>34322.11</v>
      </c>
      <c r="Q255" s="4">
        <v>592872.06999999983</v>
      </c>
      <c r="R255" s="4">
        <v>0</v>
      </c>
      <c r="S255" s="4">
        <v>0</v>
      </c>
      <c r="T255" s="4">
        <v>537095.72999999952</v>
      </c>
      <c r="U255" s="4">
        <v>0</v>
      </c>
      <c r="V255" s="4">
        <v>56313.219999999987</v>
      </c>
      <c r="W255" s="4">
        <v>0</v>
      </c>
      <c r="X255" s="4">
        <v>0</v>
      </c>
      <c r="Y255" s="4">
        <v>0</v>
      </c>
      <c r="Z255" s="4">
        <v>269934.05000000028</v>
      </c>
      <c r="AA255" s="4">
        <v>0</v>
      </c>
      <c r="AB255" s="4">
        <v>0</v>
      </c>
      <c r="AC255" s="4">
        <v>0</v>
      </c>
      <c r="AD255" s="4">
        <v>524530.23999999976</v>
      </c>
      <c r="AE255" s="4">
        <v>0</v>
      </c>
      <c r="AF255" s="4">
        <v>390577.14999999997</v>
      </c>
      <c r="AG255" s="4">
        <v>351707.93999999977</v>
      </c>
      <c r="AH255" s="4">
        <v>2586</v>
      </c>
      <c r="AI255" s="4">
        <v>21554.050000000003</v>
      </c>
      <c r="AJ255" s="4">
        <v>145063.56000000003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</row>
    <row r="256" spans="1:42">
      <c r="A256" t="s">
        <v>41</v>
      </c>
      <c r="B256">
        <v>72</v>
      </c>
      <c r="C256" t="s">
        <v>848</v>
      </c>
      <c r="D256" t="s">
        <v>857</v>
      </c>
      <c r="E256" s="4">
        <v>13273799.560000004</v>
      </c>
      <c r="F256" s="4">
        <v>0</v>
      </c>
      <c r="G256" s="4">
        <v>1101275.8700000003</v>
      </c>
      <c r="H256" s="4">
        <v>1069282.4900000002</v>
      </c>
      <c r="I256" s="4">
        <v>1091397.9000000001</v>
      </c>
      <c r="J256" s="4">
        <v>0</v>
      </c>
      <c r="K256" s="4">
        <v>0</v>
      </c>
      <c r="L256" s="4">
        <v>1034005.5000000001</v>
      </c>
      <c r="M256" s="4">
        <v>0</v>
      </c>
      <c r="N256" s="4">
        <v>0</v>
      </c>
      <c r="O256" s="4">
        <v>0</v>
      </c>
      <c r="P256" s="4">
        <v>592493.46</v>
      </c>
      <c r="Q256" s="4">
        <v>1053127.31</v>
      </c>
      <c r="R256" s="4">
        <v>0</v>
      </c>
      <c r="S256" s="4">
        <v>0</v>
      </c>
      <c r="T256" s="4">
        <v>1096803.28</v>
      </c>
      <c r="U256" s="4">
        <v>0</v>
      </c>
      <c r="V256" s="4">
        <v>591605.42000000004</v>
      </c>
      <c r="W256" s="4">
        <v>0</v>
      </c>
      <c r="X256" s="4">
        <v>0</v>
      </c>
      <c r="Y256" s="4">
        <v>0</v>
      </c>
      <c r="Z256" s="4">
        <v>1092679.8500000003</v>
      </c>
      <c r="AA256" s="4">
        <v>0</v>
      </c>
      <c r="AB256" s="4">
        <v>0</v>
      </c>
      <c r="AC256" s="4">
        <v>0</v>
      </c>
      <c r="AD256" s="4">
        <v>1076620.2900000005</v>
      </c>
      <c r="AE256" s="4">
        <v>0</v>
      </c>
      <c r="AF256" s="4">
        <v>1093136.4500000002</v>
      </c>
      <c r="AG256" s="4">
        <v>1114317.6500000004</v>
      </c>
      <c r="AH256" s="4">
        <v>0</v>
      </c>
      <c r="AI256" s="4">
        <v>270247.5199999999</v>
      </c>
      <c r="AJ256" s="4">
        <v>996806.56999999983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</row>
    <row r="257" spans="1:45">
      <c r="A257" t="s">
        <v>7</v>
      </c>
      <c r="B257">
        <v>78</v>
      </c>
      <c r="C257" t="s">
        <v>872</v>
      </c>
      <c r="D257" t="s">
        <v>108</v>
      </c>
      <c r="E257" s="4">
        <v>2814228869.9200001</v>
      </c>
      <c r="F257" s="4">
        <v>69061446.379999995</v>
      </c>
      <c r="G257" s="4">
        <v>154729508.28</v>
      </c>
      <c r="H257" s="4">
        <v>47347018.460000001</v>
      </c>
      <c r="I257" s="4">
        <v>85894097.870000005</v>
      </c>
      <c r="J257" s="4">
        <v>168404758.15000001</v>
      </c>
      <c r="K257" s="4">
        <v>56327576.869999997</v>
      </c>
      <c r="L257" s="4">
        <v>0</v>
      </c>
      <c r="M257" s="4">
        <v>0</v>
      </c>
      <c r="N257" s="4">
        <v>77998740.24000001</v>
      </c>
      <c r="O257" s="4">
        <v>399377.63</v>
      </c>
      <c r="P257" s="4">
        <v>707654.87999999989</v>
      </c>
      <c r="Q257" s="4">
        <v>142218744.93000001</v>
      </c>
      <c r="R257" s="4">
        <v>0</v>
      </c>
      <c r="S257" s="4">
        <v>0</v>
      </c>
      <c r="T257" s="4">
        <v>114358557.7</v>
      </c>
      <c r="U257" s="4">
        <v>68345960.099999994</v>
      </c>
      <c r="V257" s="4">
        <v>97726657.040000021</v>
      </c>
      <c r="W257" s="4">
        <v>36518439.780000001</v>
      </c>
      <c r="X257" s="4">
        <v>141348919.84</v>
      </c>
      <c r="Y257" s="4">
        <v>23604124.919999998</v>
      </c>
      <c r="Z257" s="4">
        <v>181886551.59</v>
      </c>
      <c r="AA257" s="4">
        <v>920348.99</v>
      </c>
      <c r="AB257" s="4">
        <v>37294858.689999998</v>
      </c>
      <c r="AC257" s="4">
        <v>40340562.259999998</v>
      </c>
      <c r="AD257" s="4">
        <v>716044597.69999993</v>
      </c>
      <c r="AE257" s="4">
        <v>15112300.949999999</v>
      </c>
      <c r="AF257" s="4">
        <v>0</v>
      </c>
      <c r="AG257" s="4">
        <v>0</v>
      </c>
      <c r="AH257" s="4">
        <v>124768643.81000002</v>
      </c>
      <c r="AI257" s="4">
        <v>281177307.06</v>
      </c>
      <c r="AJ257" s="4">
        <v>53561253.560000002</v>
      </c>
      <c r="AK257" s="4">
        <v>78130862.24000001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t="s">
        <v>931</v>
      </c>
    </row>
    <row r="258" spans="1:45">
      <c r="A258" t="s">
        <v>14</v>
      </c>
      <c r="B258">
        <v>80</v>
      </c>
      <c r="C258" t="s">
        <v>873</v>
      </c>
      <c r="D258" t="s">
        <v>874</v>
      </c>
      <c r="E258" s="4">
        <v>24751015.369999997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9653371.7599999998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10479586.460000001</v>
      </c>
      <c r="S258" s="4">
        <v>0</v>
      </c>
      <c r="T258" s="4">
        <v>0</v>
      </c>
      <c r="U258" s="4">
        <v>0</v>
      </c>
      <c r="V258" s="4">
        <v>0</v>
      </c>
      <c r="W258" s="4">
        <v>4246979.3200000012</v>
      </c>
      <c r="X258" s="4">
        <v>0</v>
      </c>
      <c r="Y258" s="4">
        <v>0</v>
      </c>
      <c r="Z258" s="4">
        <v>371077.83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</row>
    <row r="259" spans="1:45">
      <c r="A259" t="s">
        <v>14</v>
      </c>
      <c r="B259">
        <v>80</v>
      </c>
      <c r="C259" t="s">
        <v>873</v>
      </c>
      <c r="D259" t="s">
        <v>875</v>
      </c>
      <c r="E259" s="4">
        <v>36169572.420000002</v>
      </c>
      <c r="F259" s="4">
        <v>503086.28000000009</v>
      </c>
      <c r="G259" s="4">
        <v>2446091.7300000004</v>
      </c>
      <c r="H259" s="4">
        <v>1296487.23</v>
      </c>
      <c r="I259" s="4">
        <v>1713114.4400000004</v>
      </c>
      <c r="J259" s="4">
        <v>519804.49</v>
      </c>
      <c r="K259" s="4">
        <v>716002.85</v>
      </c>
      <c r="L259" s="4">
        <v>985336.9</v>
      </c>
      <c r="M259" s="4">
        <v>940221.10000000021</v>
      </c>
      <c r="N259" s="4">
        <v>207856.83</v>
      </c>
      <c r="O259" s="4">
        <v>776204.39999999979</v>
      </c>
      <c r="P259" s="4">
        <v>1421395.5299999998</v>
      </c>
      <c r="Q259" s="4">
        <v>4195284.2200000007</v>
      </c>
      <c r="R259" s="4">
        <v>2173167.5199999996</v>
      </c>
      <c r="S259" s="4">
        <v>2056288.7700000003</v>
      </c>
      <c r="T259" s="4">
        <v>220450.1</v>
      </c>
      <c r="U259" s="4">
        <v>1806626.05</v>
      </c>
      <c r="V259" s="4">
        <v>213646.62000000002</v>
      </c>
      <c r="W259" s="4">
        <v>5569533.8200000003</v>
      </c>
      <c r="X259" s="4">
        <v>553257.56000000006</v>
      </c>
      <c r="Y259" s="4">
        <v>458057.07999999996</v>
      </c>
      <c r="Z259" s="4">
        <v>1199532.28</v>
      </c>
      <c r="AA259" s="4">
        <v>284639.67</v>
      </c>
      <c r="AB259" s="4">
        <v>134239.31</v>
      </c>
      <c r="AC259" s="4">
        <v>1397212.4599999997</v>
      </c>
      <c r="AD259" s="4">
        <v>223441.57000000004</v>
      </c>
      <c r="AE259" s="4">
        <v>193815.39</v>
      </c>
      <c r="AF259" s="4">
        <v>2318469.81</v>
      </c>
      <c r="AG259" s="4">
        <v>566083.68000000005</v>
      </c>
      <c r="AH259" s="4">
        <v>329637.78000000003</v>
      </c>
      <c r="AI259" s="4">
        <v>262921.26000000007</v>
      </c>
      <c r="AJ259" s="4">
        <v>373574.12</v>
      </c>
      <c r="AK259" s="4">
        <v>114091.56999999999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</row>
    <row r="260" spans="1:45">
      <c r="A260" t="s">
        <v>14</v>
      </c>
      <c r="B260">
        <v>80</v>
      </c>
      <c r="C260" t="s">
        <v>873</v>
      </c>
      <c r="D260" t="s">
        <v>876</v>
      </c>
      <c r="E260" s="4">
        <v>1766815.08</v>
      </c>
      <c r="F260" s="4">
        <v>0</v>
      </c>
      <c r="G260" s="4">
        <v>1164985.6499999999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601829.43000000005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</row>
    <row r="261" spans="1:45">
      <c r="A261" t="s">
        <v>14</v>
      </c>
      <c r="B261">
        <v>80</v>
      </c>
      <c r="C261" t="s">
        <v>873</v>
      </c>
      <c r="D261" t="s">
        <v>877</v>
      </c>
      <c r="E261" s="4">
        <v>8157900.1099999994</v>
      </c>
      <c r="F261" s="4">
        <v>0</v>
      </c>
      <c r="G261" s="4">
        <v>0</v>
      </c>
      <c r="H261" s="4">
        <v>2995319.9799999995</v>
      </c>
      <c r="I261" s="4">
        <v>0</v>
      </c>
      <c r="J261" s="4">
        <v>0</v>
      </c>
      <c r="K261" s="4">
        <v>0</v>
      </c>
      <c r="L261" s="4">
        <v>0</v>
      </c>
      <c r="M261" s="4">
        <v>283206.37000000005</v>
      </c>
      <c r="N261" s="4">
        <v>0</v>
      </c>
      <c r="O261" s="4">
        <v>0</v>
      </c>
      <c r="P261" s="4">
        <v>0</v>
      </c>
      <c r="Q261" s="4">
        <v>43128.53</v>
      </c>
      <c r="R261" s="4">
        <v>0</v>
      </c>
      <c r="S261" s="4">
        <v>3429690.12</v>
      </c>
      <c r="T261" s="4">
        <v>1392576.72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13978.39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</row>
    <row r="262" spans="1:45">
      <c r="A262" t="s">
        <v>14</v>
      </c>
      <c r="B262">
        <v>81</v>
      </c>
      <c r="C262" t="s">
        <v>878</v>
      </c>
      <c r="D262" t="s">
        <v>879</v>
      </c>
      <c r="E262" s="4">
        <v>5090932.7200000007</v>
      </c>
      <c r="F262" s="4">
        <v>94455.950000000026</v>
      </c>
      <c r="G262" s="4">
        <v>340402.78999999992</v>
      </c>
      <c r="H262" s="4">
        <v>269844.64</v>
      </c>
      <c r="I262" s="4">
        <v>268113.24</v>
      </c>
      <c r="J262" s="4">
        <v>83476.62000000001</v>
      </c>
      <c r="K262" s="4">
        <v>114207.73000000001</v>
      </c>
      <c r="L262" s="4">
        <v>158073.12000000002</v>
      </c>
      <c r="M262" s="4">
        <v>140488.53</v>
      </c>
      <c r="N262" s="4">
        <v>156119.65</v>
      </c>
      <c r="O262" s="4">
        <v>98387.27</v>
      </c>
      <c r="P262" s="4">
        <v>219330.97999999998</v>
      </c>
      <c r="Q262" s="4">
        <v>641512.12</v>
      </c>
      <c r="R262" s="4">
        <v>123274.81999999998</v>
      </c>
      <c r="S262" s="4">
        <v>288536.69</v>
      </c>
      <c r="T262" s="4">
        <v>65482.070000000007</v>
      </c>
      <c r="U262" s="4">
        <v>169944.56</v>
      </c>
      <c r="V262" s="4">
        <v>47054.97</v>
      </c>
      <c r="W262" s="4">
        <v>141014.19</v>
      </c>
      <c r="X262" s="4">
        <v>103854.66</v>
      </c>
      <c r="Y262" s="4">
        <v>85848.63</v>
      </c>
      <c r="Z262" s="4">
        <v>180757.23000000004</v>
      </c>
      <c r="AA262" s="4">
        <v>62708.090000000004</v>
      </c>
      <c r="AB262" s="4">
        <v>29216.35</v>
      </c>
      <c r="AC262" s="4">
        <v>216680.7</v>
      </c>
      <c r="AD262" s="4">
        <v>49201.56</v>
      </c>
      <c r="AE262" s="4">
        <v>38728.960000000006</v>
      </c>
      <c r="AF262" s="4">
        <v>427416.16000000003</v>
      </c>
      <c r="AG262" s="4">
        <v>227552.58</v>
      </c>
      <c r="AH262" s="4">
        <v>77468.42</v>
      </c>
      <c r="AI262" s="4">
        <v>58737.78</v>
      </c>
      <c r="AJ262" s="4">
        <v>87685.319999999992</v>
      </c>
      <c r="AK262" s="4">
        <v>25356.339999999997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</row>
    <row r="263" spans="1:45">
      <c r="A263" t="s">
        <v>32</v>
      </c>
      <c r="B263">
        <v>84</v>
      </c>
      <c r="C263" t="s">
        <v>882</v>
      </c>
      <c r="D263" t="s">
        <v>883</v>
      </c>
      <c r="E263" s="4">
        <v>384298.98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384298.98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</row>
    <row r="264" spans="1:45">
      <c r="A264" t="s">
        <v>32</v>
      </c>
      <c r="B264">
        <v>84</v>
      </c>
      <c r="C264" t="s">
        <v>882</v>
      </c>
      <c r="D264" t="s">
        <v>884</v>
      </c>
      <c r="E264" s="4">
        <v>13762902.389999999</v>
      </c>
      <c r="F264" s="4">
        <v>365.89</v>
      </c>
      <c r="G264" s="4">
        <v>1088.3500000000001</v>
      </c>
      <c r="H264" s="4">
        <v>275.14999999999998</v>
      </c>
      <c r="I264" s="4">
        <v>469.28</v>
      </c>
      <c r="J264" s="4">
        <v>0</v>
      </c>
      <c r="K264" s="4">
        <v>0</v>
      </c>
      <c r="L264" s="4">
        <v>4474.91</v>
      </c>
      <c r="M264" s="4">
        <v>370.73</v>
      </c>
      <c r="N264" s="4">
        <v>64</v>
      </c>
      <c r="O264" s="4">
        <v>0</v>
      </c>
      <c r="P264" s="4">
        <v>10206.480000000001</v>
      </c>
      <c r="Q264" s="4">
        <v>330.07</v>
      </c>
      <c r="R264" s="4">
        <v>275.74</v>
      </c>
      <c r="S264" s="4">
        <v>101.35</v>
      </c>
      <c r="T264" s="4">
        <v>12555104.549999997</v>
      </c>
      <c r="U264" s="4">
        <v>168.03</v>
      </c>
      <c r="V264" s="4">
        <v>8990.57</v>
      </c>
      <c r="W264" s="4">
        <v>253.48</v>
      </c>
      <c r="X264" s="4">
        <v>540.20000000000005</v>
      </c>
      <c r="Y264" s="4">
        <v>248.45000000000002</v>
      </c>
      <c r="Z264" s="4">
        <v>1464.42</v>
      </c>
      <c r="AA264" s="4">
        <v>1168630.03</v>
      </c>
      <c r="AB264" s="4">
        <v>215.07</v>
      </c>
      <c r="AC264" s="4">
        <v>0</v>
      </c>
      <c r="AD264" s="4">
        <v>486.51</v>
      </c>
      <c r="AE264" s="4">
        <v>3393.26</v>
      </c>
      <c r="AF264" s="4">
        <v>645.78</v>
      </c>
      <c r="AG264" s="4">
        <v>268.88</v>
      </c>
      <c r="AH264" s="4">
        <v>0</v>
      </c>
      <c r="AI264" s="4">
        <v>3333.5600000000004</v>
      </c>
      <c r="AJ264" s="4">
        <v>446.76</v>
      </c>
      <c r="AK264" s="4">
        <v>690.89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</row>
    <row r="266" spans="1:45">
      <c r="E266">
        <v>39</v>
      </c>
      <c r="F266">
        <v>2</v>
      </c>
      <c r="G266">
        <v>3</v>
      </c>
      <c r="H266">
        <v>4</v>
      </c>
      <c r="I266">
        <v>5</v>
      </c>
      <c r="J266">
        <v>6</v>
      </c>
      <c r="K266">
        <v>7</v>
      </c>
      <c r="L266">
        <v>8</v>
      </c>
      <c r="M266">
        <v>9</v>
      </c>
      <c r="N266">
        <v>10</v>
      </c>
      <c r="O266">
        <v>11</v>
      </c>
      <c r="P266">
        <v>12</v>
      </c>
      <c r="Q266">
        <v>13</v>
      </c>
      <c r="R266">
        <v>14</v>
      </c>
      <c r="S266">
        <v>15</v>
      </c>
      <c r="T266">
        <v>16</v>
      </c>
      <c r="U266">
        <v>17</v>
      </c>
      <c r="V266">
        <v>18</v>
      </c>
      <c r="W266">
        <v>19</v>
      </c>
      <c r="X266">
        <v>20</v>
      </c>
      <c r="Y266">
        <v>21</v>
      </c>
      <c r="Z266">
        <v>22</v>
      </c>
      <c r="AA266">
        <v>23</v>
      </c>
      <c r="AB266">
        <v>24</v>
      </c>
      <c r="AC266">
        <v>25</v>
      </c>
      <c r="AD266">
        <v>26</v>
      </c>
      <c r="AE266">
        <v>27</v>
      </c>
      <c r="AF266">
        <v>28</v>
      </c>
      <c r="AG266">
        <v>29</v>
      </c>
      <c r="AH266">
        <v>30</v>
      </c>
      <c r="AI266">
        <v>31</v>
      </c>
      <c r="AJ266">
        <v>32</v>
      </c>
      <c r="AK266">
        <v>33</v>
      </c>
      <c r="AL266">
        <v>34</v>
      </c>
      <c r="AM266">
        <v>35</v>
      </c>
      <c r="AN266">
        <v>36</v>
      </c>
      <c r="AO266">
        <v>37</v>
      </c>
      <c r="AP266">
        <v>38</v>
      </c>
    </row>
    <row r="267" spans="1:45">
      <c r="A267" t="s">
        <v>887</v>
      </c>
      <c r="B267" t="s">
        <v>888</v>
      </c>
      <c r="C267" t="s">
        <v>889</v>
      </c>
      <c r="D267" t="s">
        <v>890</v>
      </c>
      <c r="E267" t="s">
        <v>935</v>
      </c>
      <c r="F267" t="s">
        <v>892</v>
      </c>
      <c r="G267" t="s">
        <v>893</v>
      </c>
      <c r="H267" t="s">
        <v>894</v>
      </c>
      <c r="I267" t="s">
        <v>895</v>
      </c>
      <c r="J267" t="s">
        <v>896</v>
      </c>
      <c r="K267" t="s">
        <v>897</v>
      </c>
      <c r="L267" t="s">
        <v>898</v>
      </c>
      <c r="M267" t="s">
        <v>899</v>
      </c>
      <c r="N267" t="s">
        <v>900</v>
      </c>
      <c r="O267" t="s">
        <v>901</v>
      </c>
      <c r="P267" t="s">
        <v>902</v>
      </c>
      <c r="Q267" t="s">
        <v>903</v>
      </c>
      <c r="R267" t="s">
        <v>904</v>
      </c>
      <c r="S267" t="s">
        <v>905</v>
      </c>
      <c r="T267" t="s">
        <v>906</v>
      </c>
      <c r="U267" t="s">
        <v>907</v>
      </c>
      <c r="V267" t="s">
        <v>908</v>
      </c>
      <c r="W267" t="s">
        <v>909</v>
      </c>
      <c r="X267" t="s">
        <v>910</v>
      </c>
      <c r="Y267" t="s">
        <v>911</v>
      </c>
      <c r="Z267" t="s">
        <v>912</v>
      </c>
      <c r="AA267" t="s">
        <v>913</v>
      </c>
      <c r="AB267" t="s">
        <v>914</v>
      </c>
      <c r="AC267" t="s">
        <v>915</v>
      </c>
      <c r="AD267" t="s">
        <v>916</v>
      </c>
      <c r="AE267" t="s">
        <v>917</v>
      </c>
      <c r="AF267" t="s">
        <v>918</v>
      </c>
      <c r="AG267" t="s">
        <v>919</v>
      </c>
      <c r="AH267" t="s">
        <v>920</v>
      </c>
      <c r="AI267" t="s">
        <v>921</v>
      </c>
      <c r="AJ267" t="s">
        <v>922</v>
      </c>
      <c r="AK267" t="s">
        <v>923</v>
      </c>
      <c r="AL267" t="s">
        <v>924</v>
      </c>
      <c r="AM267" t="s">
        <v>925</v>
      </c>
      <c r="AN267" t="s">
        <v>926</v>
      </c>
      <c r="AO267" t="s">
        <v>927</v>
      </c>
      <c r="AP267" t="s">
        <v>928</v>
      </c>
      <c r="AQ267" t="s">
        <v>936</v>
      </c>
      <c r="AR267" t="s">
        <v>929</v>
      </c>
      <c r="AS267" t="s">
        <v>941</v>
      </c>
    </row>
    <row r="268" spans="1:45">
      <c r="A268" t="s">
        <v>7</v>
      </c>
      <c r="B268">
        <v>3</v>
      </c>
      <c r="C268" t="s">
        <v>6</v>
      </c>
      <c r="D268" t="s">
        <v>108</v>
      </c>
      <c r="E268" s="4">
        <v>8756657.9600000009</v>
      </c>
      <c r="F268" s="4">
        <v>25813583.199999999</v>
      </c>
      <c r="G268" s="4">
        <v>0</v>
      </c>
      <c r="H268" s="4">
        <v>0</v>
      </c>
      <c r="I268" s="4">
        <v>77286145.800000012</v>
      </c>
      <c r="J268" s="4">
        <v>0</v>
      </c>
      <c r="K268" s="4">
        <v>0</v>
      </c>
      <c r="L268" s="4">
        <v>56692498.679999992</v>
      </c>
      <c r="M268" s="4">
        <v>0</v>
      </c>
      <c r="N268" s="4">
        <v>0</v>
      </c>
      <c r="O268" s="4">
        <v>0</v>
      </c>
      <c r="P268" s="4">
        <v>30685015.32</v>
      </c>
      <c r="Q268" s="4">
        <v>0</v>
      </c>
      <c r="R268" s="4">
        <v>0</v>
      </c>
      <c r="S268" s="4">
        <v>0</v>
      </c>
      <c r="T268" s="4">
        <v>54155909.880000003</v>
      </c>
      <c r="U268" s="4">
        <v>0</v>
      </c>
      <c r="V268" s="4">
        <v>0</v>
      </c>
      <c r="W268" s="4">
        <v>0</v>
      </c>
      <c r="X268" s="4">
        <v>52532250.239999995</v>
      </c>
      <c r="Y268" s="4">
        <v>64223985.239999995</v>
      </c>
      <c r="Z268" s="4">
        <v>1278696.4792137153</v>
      </c>
      <c r="AA268" s="4">
        <v>0</v>
      </c>
      <c r="AB268" s="4">
        <v>0</v>
      </c>
      <c r="AC268" s="4">
        <v>53409252.719999999</v>
      </c>
      <c r="AD268" s="4">
        <v>3188676.3378167474</v>
      </c>
      <c r="AE268" s="4">
        <v>8168542.8000000007</v>
      </c>
      <c r="AF268" s="4">
        <v>0</v>
      </c>
      <c r="AG268" s="4">
        <v>0</v>
      </c>
      <c r="AH268" s="4">
        <v>0</v>
      </c>
      <c r="AI268" s="4">
        <v>54727218.480000004</v>
      </c>
      <c r="AJ268" s="4">
        <v>0</v>
      </c>
      <c r="AK268" s="4">
        <v>103450523.16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S268" s="4">
        <f>SMAE_dotacoes_pdm8[[#This Row],[Supra Subprefeitura Centro]]+SMAE_dotacoes_pdm8[[#This Row],[Subprefeitura Sé]]</f>
        <v>54727218.480000004</v>
      </c>
    </row>
    <row r="269" spans="1:45">
      <c r="A269" t="s">
        <v>7</v>
      </c>
      <c r="B269">
        <v>5</v>
      </c>
      <c r="C269" t="s">
        <v>9</v>
      </c>
      <c r="D269" t="s">
        <v>108</v>
      </c>
      <c r="E269" s="4">
        <v>2460055.21</v>
      </c>
      <c r="F269" s="4">
        <v>331716.60000000003</v>
      </c>
      <c r="G269" s="4">
        <v>0</v>
      </c>
      <c r="H269" s="4">
        <v>3348604.08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796119.84000000008</v>
      </c>
      <c r="Q269" s="4">
        <v>0</v>
      </c>
      <c r="R269" s="4">
        <v>0</v>
      </c>
      <c r="S269" s="4">
        <v>0</v>
      </c>
      <c r="T269" s="4">
        <v>796119.84000000008</v>
      </c>
      <c r="U269" s="4">
        <v>0</v>
      </c>
      <c r="V269" s="4">
        <v>0</v>
      </c>
      <c r="W269" s="4">
        <v>0</v>
      </c>
      <c r="X269" s="4">
        <v>796119.84000000008</v>
      </c>
      <c r="Y269" s="4">
        <v>796119.84000000008</v>
      </c>
      <c r="Z269" s="4">
        <v>0</v>
      </c>
      <c r="AA269" s="4">
        <v>0</v>
      </c>
      <c r="AB269" s="4">
        <v>0</v>
      </c>
      <c r="AC269" s="4">
        <v>796119.84000000008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17366905.82</v>
      </c>
      <c r="AJ269" s="4">
        <v>0</v>
      </c>
      <c r="AK269" s="4">
        <v>796119.84000000008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S269" s="4">
        <f>SMAE_dotacoes_pdm8[[#This Row],[Supra Subprefeitura Centro]]+SMAE_dotacoes_pdm8[[#This Row],[Subprefeitura Sé]]</f>
        <v>17366905.82</v>
      </c>
    </row>
    <row r="270" spans="1:45">
      <c r="A270" t="s">
        <v>7</v>
      </c>
      <c r="B270">
        <v>7</v>
      </c>
      <c r="C270" t="s">
        <v>10</v>
      </c>
      <c r="D270" t="s">
        <v>108</v>
      </c>
      <c r="E270" s="4">
        <v>1051290.25</v>
      </c>
      <c r="F270" s="4">
        <v>0</v>
      </c>
      <c r="G270" s="4">
        <v>0</v>
      </c>
      <c r="H270" s="4">
        <v>4113528.3600000003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297448.43</v>
      </c>
      <c r="W270" s="4">
        <v>0</v>
      </c>
      <c r="X270" s="4">
        <v>0</v>
      </c>
      <c r="Y270" s="4">
        <v>0</v>
      </c>
      <c r="Z270" s="4">
        <v>7002.7414742447263</v>
      </c>
      <c r="AA270" s="4">
        <v>0</v>
      </c>
      <c r="AB270" s="4">
        <v>0</v>
      </c>
      <c r="AC270" s="4">
        <v>1512682.2000000002</v>
      </c>
      <c r="AD270" s="4">
        <v>0</v>
      </c>
      <c r="AE270" s="4">
        <v>0</v>
      </c>
      <c r="AF270" s="4">
        <v>0</v>
      </c>
      <c r="AG270" s="4">
        <v>936181.56</v>
      </c>
      <c r="AH270" s="4">
        <v>0</v>
      </c>
      <c r="AI270" s="4">
        <v>306287.31</v>
      </c>
      <c r="AJ270" s="4">
        <v>0</v>
      </c>
      <c r="AK270" s="4">
        <v>2464302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S270" s="4">
        <f>SMAE_dotacoes_pdm8[[#This Row],[Supra Subprefeitura Centro]]+SMAE_dotacoes_pdm8[[#This Row],[Subprefeitura Sé]]</f>
        <v>306287.31</v>
      </c>
    </row>
    <row r="271" spans="1:45">
      <c r="A271" t="s">
        <v>7</v>
      </c>
      <c r="B271">
        <v>8</v>
      </c>
      <c r="C271" t="s">
        <v>11</v>
      </c>
      <c r="D271" t="s">
        <v>108</v>
      </c>
      <c r="E271" s="4">
        <v>581144925.51999998</v>
      </c>
      <c r="F271" s="4">
        <v>0</v>
      </c>
      <c r="G271" s="4">
        <v>0</v>
      </c>
      <c r="H271" s="4">
        <v>28452967.079999998</v>
      </c>
      <c r="I271" s="4">
        <v>0</v>
      </c>
      <c r="J271" s="4">
        <v>0</v>
      </c>
      <c r="K271" s="4">
        <v>6019412.2800000003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14388926.280000001</v>
      </c>
      <c r="X271" s="4">
        <v>0</v>
      </c>
      <c r="Y271" s="4">
        <v>0</v>
      </c>
      <c r="Z271" s="4">
        <v>37560003.596958689</v>
      </c>
      <c r="AA271" s="4">
        <v>0</v>
      </c>
      <c r="AB271" s="4">
        <v>0</v>
      </c>
      <c r="AC271" s="4">
        <v>0</v>
      </c>
      <c r="AD271" s="4">
        <v>147864904.96460369</v>
      </c>
      <c r="AE271" s="4">
        <v>0</v>
      </c>
      <c r="AF271" s="4">
        <v>0</v>
      </c>
      <c r="AG271" s="4">
        <v>0</v>
      </c>
      <c r="AH271" s="4">
        <v>0</v>
      </c>
      <c r="AI271" s="4">
        <v>13719622.920000002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S271" s="4">
        <f>SMAE_dotacoes_pdm8[[#This Row],[Supra Subprefeitura Centro]]+SMAE_dotacoes_pdm8[[#This Row],[Subprefeitura Sé]]</f>
        <v>13719622.920000002</v>
      </c>
    </row>
    <row r="272" spans="1:45">
      <c r="A272" t="s">
        <v>7</v>
      </c>
      <c r="B272">
        <v>9</v>
      </c>
      <c r="C272" t="s">
        <v>12</v>
      </c>
      <c r="D272" t="s">
        <v>108</v>
      </c>
      <c r="E272" s="4">
        <v>1588900.31</v>
      </c>
      <c r="F272" s="4">
        <v>2700000</v>
      </c>
      <c r="G272" s="4">
        <v>3750000</v>
      </c>
      <c r="H272" s="4">
        <v>5625000</v>
      </c>
      <c r="I272" s="4">
        <v>1875000</v>
      </c>
      <c r="J272" s="4">
        <v>0</v>
      </c>
      <c r="K272" s="4">
        <v>0</v>
      </c>
      <c r="L272" s="4">
        <v>900000</v>
      </c>
      <c r="M272" s="4">
        <v>75000</v>
      </c>
      <c r="N272" s="4">
        <v>2700000</v>
      </c>
      <c r="O272" s="4">
        <v>6300000</v>
      </c>
      <c r="P272" s="4">
        <v>3600000</v>
      </c>
      <c r="Q272" s="4">
        <v>3600000</v>
      </c>
      <c r="R272" s="4">
        <v>18900000</v>
      </c>
      <c r="S272" s="4">
        <v>0</v>
      </c>
      <c r="T272" s="4">
        <v>2700000</v>
      </c>
      <c r="U272" s="4">
        <v>0</v>
      </c>
      <c r="V272" s="4">
        <v>0</v>
      </c>
      <c r="W272" s="4">
        <v>975000</v>
      </c>
      <c r="X272" s="4">
        <v>0</v>
      </c>
      <c r="Y272" s="4">
        <v>0</v>
      </c>
      <c r="Z272" s="4">
        <v>0</v>
      </c>
      <c r="AA272" s="4">
        <v>2700000</v>
      </c>
      <c r="AB272" s="4">
        <v>0</v>
      </c>
      <c r="AC272" s="4">
        <v>5400000</v>
      </c>
      <c r="AD272" s="4">
        <v>0</v>
      </c>
      <c r="AE272" s="4">
        <v>900000</v>
      </c>
      <c r="AF272" s="4">
        <v>2700000</v>
      </c>
      <c r="AG272" s="4">
        <v>0</v>
      </c>
      <c r="AH272" s="4">
        <v>0</v>
      </c>
      <c r="AI272" s="4">
        <v>0</v>
      </c>
      <c r="AJ272" s="4">
        <v>1200000</v>
      </c>
      <c r="AK272" s="4">
        <v>900000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S272" s="4">
        <f>SMAE_dotacoes_pdm8[[#This Row],[Supra Subprefeitura Centro]]+SMAE_dotacoes_pdm8[[#This Row],[Subprefeitura Sé]]</f>
        <v>0</v>
      </c>
    </row>
    <row r="273" spans="1:45">
      <c r="A273" t="s">
        <v>7</v>
      </c>
      <c r="B273">
        <v>78</v>
      </c>
      <c r="C273" t="s">
        <v>42</v>
      </c>
      <c r="D273" t="s">
        <v>108</v>
      </c>
      <c r="E273" s="4">
        <v>7140691.1299999999</v>
      </c>
      <c r="F273" s="4">
        <v>0</v>
      </c>
      <c r="G273" s="4">
        <v>0</v>
      </c>
      <c r="H273" s="4">
        <v>0</v>
      </c>
      <c r="I273" s="4">
        <v>454364.36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1029848.61</v>
      </c>
      <c r="AB273" s="4">
        <v>0</v>
      </c>
      <c r="AC273" s="4">
        <v>2764770.2399999998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S273" s="4">
        <f>SMAE_dotacoes_pdm8[[#This Row],[Supra Subprefeitura Centro]]+SMAE_dotacoes_pdm8[[#This Row],[Subprefeitura Sé]]</f>
        <v>0</v>
      </c>
    </row>
    <row r="274" spans="1:45">
      <c r="A274" t="s">
        <v>16</v>
      </c>
      <c r="B274">
        <v>12</v>
      </c>
      <c r="C274" t="s">
        <v>15</v>
      </c>
      <c r="D274" t="s">
        <v>263</v>
      </c>
      <c r="E274" s="4">
        <v>100000000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184565.84370063449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1884585.1325210838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1320842.9761870906</v>
      </c>
      <c r="AJ274" s="4">
        <v>1258362.1544532748</v>
      </c>
      <c r="AK274" s="4">
        <v>0</v>
      </c>
      <c r="AL274" s="4">
        <v>3920301.3051372776</v>
      </c>
      <c r="AM274" s="4">
        <v>13381292.147555606</v>
      </c>
      <c r="AN274" s="4">
        <v>6212277.7504462199</v>
      </c>
      <c r="AO274" s="4">
        <v>3099461.9480740665</v>
      </c>
      <c r="AP274" s="4">
        <v>68738310.741924748</v>
      </c>
      <c r="AQ274" s="4">
        <v>0</v>
      </c>
      <c r="AS274" s="4">
        <f>SMAE_dotacoes_pdm8[[#This Row],[Supra Subprefeitura Centro]]+SMAE_dotacoes_pdm8[[#This Row],[Subprefeitura Sé]]</f>
        <v>5241144.281324368</v>
      </c>
    </row>
    <row r="275" spans="1:45">
      <c r="A275" t="s">
        <v>16</v>
      </c>
      <c r="B275">
        <v>12</v>
      </c>
      <c r="C275" t="s">
        <v>15</v>
      </c>
      <c r="D275" t="s">
        <v>932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S275" s="4">
        <f>SMAE_dotacoes_pdm8[[#This Row],[Supra Subprefeitura Centro]]+SMAE_dotacoes_pdm8[[#This Row],[Subprefeitura Sé]]</f>
        <v>0</v>
      </c>
    </row>
    <row r="276" spans="1:45">
      <c r="A276" t="s">
        <v>16</v>
      </c>
      <c r="B276">
        <v>12</v>
      </c>
      <c r="C276" t="s">
        <v>15</v>
      </c>
      <c r="D276" t="s">
        <v>264</v>
      </c>
      <c r="E276" s="4">
        <v>15655791.270000001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15655791.270000001</v>
      </c>
      <c r="AQ276" s="4">
        <v>0</v>
      </c>
      <c r="AS276" s="4">
        <f>SMAE_dotacoes_pdm8[[#This Row],[Supra Subprefeitura Centro]]+SMAE_dotacoes_pdm8[[#This Row],[Subprefeitura Sé]]</f>
        <v>0</v>
      </c>
    </row>
    <row r="277" spans="1:45">
      <c r="A277" t="s">
        <v>16</v>
      </c>
      <c r="B277">
        <v>12</v>
      </c>
      <c r="C277" t="s">
        <v>15</v>
      </c>
      <c r="D277" t="s">
        <v>266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S277" s="4">
        <f>SMAE_dotacoes_pdm8[[#This Row],[Supra Subprefeitura Centro]]+SMAE_dotacoes_pdm8[[#This Row],[Subprefeitura Sé]]</f>
        <v>0</v>
      </c>
    </row>
    <row r="278" spans="1:45">
      <c r="A278" t="s">
        <v>16</v>
      </c>
      <c r="B278">
        <v>12</v>
      </c>
      <c r="C278" t="s">
        <v>15</v>
      </c>
      <c r="D278" t="s">
        <v>265</v>
      </c>
      <c r="E278" s="4">
        <v>14057627.41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14057627.41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S278" s="4">
        <f>SMAE_dotacoes_pdm8[[#This Row],[Supra Subprefeitura Centro]]+SMAE_dotacoes_pdm8[[#This Row],[Subprefeitura Sé]]</f>
        <v>14057627.41</v>
      </c>
    </row>
    <row r="279" spans="1:45">
      <c r="A279" t="s">
        <v>16</v>
      </c>
      <c r="B279">
        <v>12</v>
      </c>
      <c r="C279" t="s">
        <v>15</v>
      </c>
      <c r="D279" t="s">
        <v>267</v>
      </c>
      <c r="E279" s="4">
        <v>37478217.18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37478217.18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S279" s="4">
        <f>SMAE_dotacoes_pdm8[[#This Row],[Supra Subprefeitura Centro]]+SMAE_dotacoes_pdm8[[#This Row],[Subprefeitura Sé]]</f>
        <v>37478217.18</v>
      </c>
    </row>
    <row r="280" spans="1:45">
      <c r="A280" t="s">
        <v>16</v>
      </c>
      <c r="B280">
        <v>12</v>
      </c>
      <c r="C280" t="s">
        <v>15</v>
      </c>
      <c r="D280" t="s">
        <v>269</v>
      </c>
      <c r="E280" s="4">
        <v>811474.1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811474.1</v>
      </c>
      <c r="AN280" s="4">
        <v>0</v>
      </c>
      <c r="AO280" s="4">
        <v>0</v>
      </c>
      <c r="AP280" s="4">
        <v>0</v>
      </c>
      <c r="AQ280" s="4">
        <v>0</v>
      </c>
      <c r="AR280" t="s">
        <v>942</v>
      </c>
      <c r="AS280" s="4">
        <f>SMAE_dotacoes_pdm8[[#This Row],[Supra Subprefeitura Centro]]+SMAE_dotacoes_pdm8[[#This Row],[Subprefeitura Sé]]</f>
        <v>0</v>
      </c>
    </row>
    <row r="281" spans="1:45">
      <c r="A281" t="s">
        <v>16</v>
      </c>
      <c r="B281">
        <v>12</v>
      </c>
      <c r="C281" t="s">
        <v>15</v>
      </c>
      <c r="D281" t="s">
        <v>268</v>
      </c>
      <c r="E281" s="4">
        <v>642653.66</v>
      </c>
      <c r="F281" s="4">
        <v>0</v>
      </c>
      <c r="G281" s="4">
        <v>0</v>
      </c>
      <c r="H281" s="4">
        <v>642653.66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t="s">
        <v>942</v>
      </c>
      <c r="AS281" s="4">
        <f>SMAE_dotacoes_pdm8[[#This Row],[Supra Subprefeitura Centro]]+SMAE_dotacoes_pdm8[[#This Row],[Subprefeitura Sé]]</f>
        <v>0</v>
      </c>
    </row>
    <row r="282" spans="1:45">
      <c r="A282" t="s">
        <v>16</v>
      </c>
      <c r="B282">
        <v>12</v>
      </c>
      <c r="C282" t="s">
        <v>15</v>
      </c>
      <c r="D282" t="s">
        <v>270</v>
      </c>
      <c r="E282" s="4">
        <v>5318.44</v>
      </c>
      <c r="F282" s="4">
        <v>0</v>
      </c>
      <c r="G282" s="4">
        <v>0</v>
      </c>
      <c r="H282" s="4">
        <v>0</v>
      </c>
      <c r="I282" s="4">
        <v>2649.5746684637429</v>
      </c>
      <c r="J282" s="4">
        <v>0</v>
      </c>
      <c r="K282" s="4">
        <v>1155.3453641773624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1055.5908672392434</v>
      </c>
      <c r="X282" s="4">
        <v>0</v>
      </c>
      <c r="Y282" s="4">
        <v>457.92910011965108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S282" s="4">
        <f>SMAE_dotacoes_pdm8[[#This Row],[Supra Subprefeitura Centro]]+SMAE_dotacoes_pdm8[[#This Row],[Subprefeitura Sé]]</f>
        <v>0</v>
      </c>
    </row>
    <row r="283" spans="1:45">
      <c r="A283" t="s">
        <v>16</v>
      </c>
      <c r="B283">
        <v>12</v>
      </c>
      <c r="C283" t="s">
        <v>15</v>
      </c>
      <c r="D283" t="s">
        <v>271</v>
      </c>
      <c r="E283" s="4">
        <v>739587.91</v>
      </c>
      <c r="F283" s="4">
        <v>0</v>
      </c>
      <c r="G283" s="4">
        <v>0</v>
      </c>
      <c r="H283" s="4">
        <v>0</v>
      </c>
      <c r="I283" s="4">
        <v>513845.07548816083</v>
      </c>
      <c r="J283" s="4">
        <v>0</v>
      </c>
      <c r="K283" s="4">
        <v>151471.93937958777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74270.895132251317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S283" s="4">
        <f>SMAE_dotacoes_pdm8[[#This Row],[Supra Subprefeitura Centro]]+SMAE_dotacoes_pdm8[[#This Row],[Subprefeitura Sé]]</f>
        <v>0</v>
      </c>
    </row>
    <row r="284" spans="1:45">
      <c r="A284" t="s">
        <v>16</v>
      </c>
      <c r="B284">
        <v>12</v>
      </c>
      <c r="C284" t="s">
        <v>15</v>
      </c>
      <c r="D284" t="s">
        <v>272</v>
      </c>
      <c r="E284" s="4">
        <v>229102057.91999999</v>
      </c>
      <c r="F284" s="4">
        <v>0</v>
      </c>
      <c r="G284" s="4">
        <v>0</v>
      </c>
      <c r="H284" s="4">
        <v>0</v>
      </c>
      <c r="I284" s="4">
        <v>0</v>
      </c>
      <c r="J284" s="4">
        <v>222539447.36055106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6562610.5594489193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t="s">
        <v>943</v>
      </c>
      <c r="AS284" s="4">
        <f>SMAE_dotacoes_pdm8[[#This Row],[Supra Subprefeitura Centro]]+SMAE_dotacoes_pdm8[[#This Row],[Subprefeitura Sé]]</f>
        <v>0</v>
      </c>
    </row>
    <row r="285" spans="1:45">
      <c r="A285" t="s">
        <v>16</v>
      </c>
      <c r="B285">
        <v>12</v>
      </c>
      <c r="C285" t="s">
        <v>15</v>
      </c>
      <c r="D285" t="s">
        <v>273</v>
      </c>
      <c r="E285" s="4">
        <v>14306013.160000002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14306013.160000002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S285" s="4">
        <f>SMAE_dotacoes_pdm8[[#This Row],[Supra Subprefeitura Centro]]+SMAE_dotacoes_pdm8[[#This Row],[Subprefeitura Sé]]</f>
        <v>0</v>
      </c>
    </row>
    <row r="286" spans="1:45">
      <c r="A286" t="s">
        <v>16</v>
      </c>
      <c r="B286">
        <v>12</v>
      </c>
      <c r="C286" t="s">
        <v>15</v>
      </c>
      <c r="D286" t="s">
        <v>274</v>
      </c>
      <c r="E286" s="4">
        <v>471774.2</v>
      </c>
      <c r="F286" s="4">
        <v>0</v>
      </c>
      <c r="G286" s="4">
        <v>20891.574537215045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85008.164754074896</v>
      </c>
      <c r="AM286" s="4">
        <v>129534.16994794441</v>
      </c>
      <c r="AN286" s="4">
        <v>149523.47476201315</v>
      </c>
      <c r="AO286" s="4">
        <v>7489.2381418499808</v>
      </c>
      <c r="AP286" s="4">
        <v>79327.577856902542</v>
      </c>
      <c r="AQ286" s="4">
        <v>0</v>
      </c>
      <c r="AS286" s="4">
        <f>SMAE_dotacoes_pdm8[[#This Row],[Supra Subprefeitura Centro]]+SMAE_dotacoes_pdm8[[#This Row],[Subprefeitura Sé]]</f>
        <v>85008.164754074896</v>
      </c>
    </row>
    <row r="287" spans="1:45">
      <c r="A287" t="s">
        <v>16</v>
      </c>
      <c r="B287">
        <v>12</v>
      </c>
      <c r="C287" t="s">
        <v>15</v>
      </c>
      <c r="D287" t="s">
        <v>275</v>
      </c>
      <c r="E287" s="4">
        <v>207063.52</v>
      </c>
      <c r="F287" s="4">
        <v>0</v>
      </c>
      <c r="G287" s="4">
        <v>53039.341558731328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792.04375713487241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4106.1228341208607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11153.281664959117</v>
      </c>
      <c r="AM287" s="4">
        <v>14360.120025509021</v>
      </c>
      <c r="AN287" s="4">
        <v>27198.337204633372</v>
      </c>
      <c r="AO287" s="4">
        <v>3828.7183686154563</v>
      </c>
      <c r="AP287" s="4">
        <v>92585.554586295955</v>
      </c>
      <c r="AQ287" s="4">
        <v>0</v>
      </c>
      <c r="AS287" s="4">
        <f>SMAE_dotacoes_pdm8[[#This Row],[Supra Subprefeitura Centro]]+SMAE_dotacoes_pdm8[[#This Row],[Subprefeitura Sé]]</f>
        <v>11153.281664959117</v>
      </c>
    </row>
    <row r="288" spans="1:45">
      <c r="A288" t="s">
        <v>16</v>
      </c>
      <c r="B288">
        <v>12</v>
      </c>
      <c r="C288" t="s">
        <v>15</v>
      </c>
      <c r="D288" t="s">
        <v>276</v>
      </c>
      <c r="E288" s="4">
        <v>944889.25</v>
      </c>
      <c r="F288" s="4">
        <v>0</v>
      </c>
      <c r="G288" s="4">
        <v>0</v>
      </c>
      <c r="H288" s="4">
        <v>0</v>
      </c>
      <c r="I288" s="4">
        <v>407255.38238124974</v>
      </c>
      <c r="J288" s="4">
        <v>0</v>
      </c>
      <c r="K288" s="4">
        <v>232723.79470961459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166059.57932846207</v>
      </c>
      <c r="X288" s="4">
        <v>0</v>
      </c>
      <c r="Y288" s="4">
        <v>108202.20917092783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30648.284409745869</v>
      </c>
      <c r="AQ288" s="4">
        <v>0</v>
      </c>
      <c r="AR288" t="s">
        <v>943</v>
      </c>
      <c r="AS288" s="4">
        <f>SMAE_dotacoes_pdm8[[#This Row],[Supra Subprefeitura Centro]]+SMAE_dotacoes_pdm8[[#This Row],[Subprefeitura Sé]]</f>
        <v>0</v>
      </c>
    </row>
    <row r="289" spans="1:45">
      <c r="A289" t="s">
        <v>16</v>
      </c>
      <c r="B289">
        <v>12</v>
      </c>
      <c r="C289" t="s">
        <v>15</v>
      </c>
      <c r="D289" t="s">
        <v>277</v>
      </c>
      <c r="E289" s="4">
        <v>3317725.8899999992</v>
      </c>
      <c r="F289" s="4">
        <v>0</v>
      </c>
      <c r="G289" s="4">
        <v>0</v>
      </c>
      <c r="H289" s="4">
        <v>50791.842265446663</v>
      </c>
      <c r="I289" s="4">
        <v>0</v>
      </c>
      <c r="J289" s="4">
        <v>0</v>
      </c>
      <c r="K289" s="4">
        <v>0</v>
      </c>
      <c r="L289" s="4">
        <v>3179.5324256640247</v>
      </c>
      <c r="M289" s="4">
        <v>999322.1262277849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275798.20070898294</v>
      </c>
      <c r="T289" s="4">
        <v>0</v>
      </c>
      <c r="U289" s="4">
        <v>17756.631147099444</v>
      </c>
      <c r="V289" s="4">
        <v>0</v>
      </c>
      <c r="W289" s="4">
        <v>0</v>
      </c>
      <c r="X289" s="4">
        <v>155181.71714160839</v>
      </c>
      <c r="Y289" s="4">
        <v>0</v>
      </c>
      <c r="Z289" s="4">
        <v>297187.88257364731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1045601.163397477</v>
      </c>
      <c r="AG289" s="4">
        <v>0</v>
      </c>
      <c r="AH289" s="4">
        <v>187970.24012165138</v>
      </c>
      <c r="AI289" s="4">
        <v>284936.55399063695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t="s">
        <v>943</v>
      </c>
      <c r="AS289" s="4">
        <f>SMAE_dotacoes_pdm8[[#This Row],[Supra Subprefeitura Centro]]+SMAE_dotacoes_pdm8[[#This Row],[Subprefeitura Sé]]</f>
        <v>284936.55399063695</v>
      </c>
    </row>
    <row r="290" spans="1:45">
      <c r="A290" t="s">
        <v>16</v>
      </c>
      <c r="B290">
        <v>12</v>
      </c>
      <c r="C290" t="s">
        <v>15</v>
      </c>
      <c r="D290" t="s">
        <v>278</v>
      </c>
      <c r="E290" s="4">
        <v>2945782.43</v>
      </c>
      <c r="F290" s="4">
        <v>0</v>
      </c>
      <c r="G290" s="4">
        <v>0</v>
      </c>
      <c r="H290" s="4">
        <v>24909.998720228406</v>
      </c>
      <c r="I290" s="4">
        <v>0</v>
      </c>
      <c r="J290" s="4">
        <v>0</v>
      </c>
      <c r="K290" s="4">
        <v>0</v>
      </c>
      <c r="L290" s="4">
        <v>21258.105538538137</v>
      </c>
      <c r="M290" s="4">
        <v>474332.87256511446</v>
      </c>
      <c r="N290" s="4">
        <v>0</v>
      </c>
      <c r="O290" s="4">
        <v>0</v>
      </c>
      <c r="P290" s="4">
        <v>9153.9313486297888</v>
      </c>
      <c r="Q290" s="4">
        <v>70871.880046682621</v>
      </c>
      <c r="R290" s="4">
        <v>0</v>
      </c>
      <c r="S290" s="4">
        <v>446785.33334377472</v>
      </c>
      <c r="T290" s="4">
        <v>0</v>
      </c>
      <c r="U290" s="4">
        <v>5712.7365857377217</v>
      </c>
      <c r="V290" s="4">
        <v>0</v>
      </c>
      <c r="W290" s="4">
        <v>0</v>
      </c>
      <c r="X290" s="4">
        <v>76584.022089202452</v>
      </c>
      <c r="Y290" s="4">
        <v>0</v>
      </c>
      <c r="Z290" s="4">
        <v>252925.70614316859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573165.28092348529</v>
      </c>
      <c r="AG290" s="4">
        <v>238011.52040544618</v>
      </c>
      <c r="AH290" s="4">
        <v>43465.377248678225</v>
      </c>
      <c r="AI290" s="4">
        <v>575917.79850089399</v>
      </c>
      <c r="AJ290" s="4">
        <v>132687.86654041967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t="s">
        <v>943</v>
      </c>
      <c r="AS290" s="4">
        <f>SMAE_dotacoes_pdm8[[#This Row],[Supra Subprefeitura Centro]]+SMAE_dotacoes_pdm8[[#This Row],[Subprefeitura Sé]]</f>
        <v>575917.79850089399</v>
      </c>
    </row>
    <row r="291" spans="1:45">
      <c r="A291" t="s">
        <v>16</v>
      </c>
      <c r="B291">
        <v>12</v>
      </c>
      <c r="C291" t="s">
        <v>15</v>
      </c>
      <c r="D291" t="s">
        <v>279</v>
      </c>
      <c r="E291" s="4">
        <v>116208128.13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116208128.13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t="s">
        <v>942</v>
      </c>
      <c r="AS291" s="4">
        <f>SMAE_dotacoes_pdm8[[#This Row],[Supra Subprefeitura Centro]]+SMAE_dotacoes_pdm8[[#This Row],[Subprefeitura Sé]]</f>
        <v>116208128.13</v>
      </c>
    </row>
    <row r="292" spans="1:45">
      <c r="A292" t="s">
        <v>16</v>
      </c>
      <c r="B292">
        <v>12</v>
      </c>
      <c r="C292" t="s">
        <v>15</v>
      </c>
      <c r="D292" t="s">
        <v>280</v>
      </c>
      <c r="E292" s="4">
        <v>239000000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239000000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t="s">
        <v>944</v>
      </c>
      <c r="AS292" s="4">
        <f>SMAE_dotacoes_pdm8[[#This Row],[Supra Subprefeitura Centro]]+SMAE_dotacoes_pdm8[[#This Row],[Subprefeitura Sé]]</f>
        <v>239000000</v>
      </c>
    </row>
    <row r="293" spans="1:45">
      <c r="A293" t="s">
        <v>16</v>
      </c>
      <c r="B293">
        <v>12</v>
      </c>
      <c r="C293" t="s">
        <v>15</v>
      </c>
      <c r="D293" t="s">
        <v>281</v>
      </c>
      <c r="E293" s="4">
        <v>196321870.81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45760662.789289445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85896090.134124935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64665117.886585616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S293" s="4">
        <f>SMAE_dotacoes_pdm8[[#This Row],[Supra Subprefeitura Centro]]+SMAE_dotacoes_pdm8[[#This Row],[Subprefeitura Sé]]</f>
        <v>0</v>
      </c>
    </row>
    <row r="294" spans="1:45">
      <c r="A294" t="s">
        <v>16</v>
      </c>
      <c r="B294">
        <v>12</v>
      </c>
      <c r="C294" t="s">
        <v>15</v>
      </c>
      <c r="D294" t="s">
        <v>282</v>
      </c>
      <c r="E294" s="4">
        <v>3111879.01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975315.80073006882</v>
      </c>
      <c r="T294" s="4">
        <v>0</v>
      </c>
      <c r="U294" s="4">
        <v>0</v>
      </c>
      <c r="V294" s="4">
        <v>0</v>
      </c>
      <c r="W294" s="4">
        <v>0</v>
      </c>
      <c r="X294" s="4">
        <v>1194488.7737569129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168014.27620343945</v>
      </c>
      <c r="AF294" s="4">
        <v>0</v>
      </c>
      <c r="AG294" s="4">
        <v>774060.15930957848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S294" s="4">
        <f>SMAE_dotacoes_pdm8[[#This Row],[Supra Subprefeitura Centro]]+SMAE_dotacoes_pdm8[[#This Row],[Subprefeitura Sé]]</f>
        <v>0</v>
      </c>
    </row>
    <row r="295" spans="1:45">
      <c r="A295" t="s">
        <v>16</v>
      </c>
      <c r="B295">
        <v>12</v>
      </c>
      <c r="C295" t="s">
        <v>15</v>
      </c>
      <c r="D295" t="s">
        <v>283</v>
      </c>
      <c r="E295" s="4">
        <v>382162.83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382162.83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t="s">
        <v>945</v>
      </c>
      <c r="AS295" s="4">
        <f>SMAE_dotacoes_pdm8[[#This Row],[Supra Subprefeitura Centro]]+SMAE_dotacoes_pdm8[[#This Row],[Subprefeitura Sé]]</f>
        <v>382162.83</v>
      </c>
    </row>
    <row r="296" spans="1:45">
      <c r="A296" t="s">
        <v>16</v>
      </c>
      <c r="B296">
        <v>12</v>
      </c>
      <c r="C296" t="s">
        <v>15</v>
      </c>
      <c r="D296" t="s">
        <v>284</v>
      </c>
      <c r="E296" s="4">
        <v>39599000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2886565.2212818866</v>
      </c>
      <c r="AO296" s="4">
        <v>4713320.6779192323</v>
      </c>
      <c r="AP296" s="4">
        <v>31999114.100798879</v>
      </c>
      <c r="AQ296" s="4">
        <v>0</v>
      </c>
      <c r="AS296" s="4">
        <f>SMAE_dotacoes_pdm8[[#This Row],[Supra Subprefeitura Centro]]+SMAE_dotacoes_pdm8[[#This Row],[Subprefeitura Sé]]</f>
        <v>0</v>
      </c>
    </row>
    <row r="297" spans="1:45">
      <c r="A297" t="s">
        <v>16</v>
      </c>
      <c r="B297">
        <v>12</v>
      </c>
      <c r="C297" t="s">
        <v>15</v>
      </c>
      <c r="D297" t="s">
        <v>285</v>
      </c>
      <c r="E297" s="4">
        <v>35713753.68</v>
      </c>
      <c r="F297" s="4">
        <v>0</v>
      </c>
      <c r="G297" s="4">
        <v>5419126.0855781008</v>
      </c>
      <c r="H297" s="4">
        <v>769195.28092879953</v>
      </c>
      <c r="I297" s="4">
        <v>0</v>
      </c>
      <c r="J297" s="4">
        <v>817105.93428593862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5616208.5925924098</v>
      </c>
      <c r="R297" s="4">
        <v>0</v>
      </c>
      <c r="S297" s="4">
        <v>0</v>
      </c>
      <c r="T297" s="4">
        <v>0</v>
      </c>
      <c r="U297" s="4">
        <v>0</v>
      </c>
      <c r="V297" s="4">
        <v>21095468.796064872</v>
      </c>
      <c r="W297" s="4">
        <v>0</v>
      </c>
      <c r="X297" s="4">
        <v>0</v>
      </c>
      <c r="Y297" s="4">
        <v>0</v>
      </c>
      <c r="Z297" s="4">
        <v>0</v>
      </c>
      <c r="AA297" s="4">
        <v>1924582.4094176674</v>
      </c>
      <c r="AB297" s="4">
        <v>2699.9013337843439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69366.67979841982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t="s">
        <v>943</v>
      </c>
      <c r="AS297" s="4">
        <f>SMAE_dotacoes_pdm8[[#This Row],[Supra Subprefeitura Centro]]+SMAE_dotacoes_pdm8[[#This Row],[Subprefeitura Sé]]</f>
        <v>69366.67979841982</v>
      </c>
    </row>
    <row r="298" spans="1:45">
      <c r="A298" t="s">
        <v>16</v>
      </c>
      <c r="B298">
        <v>12</v>
      </c>
      <c r="C298" t="s">
        <v>15</v>
      </c>
      <c r="D298" t="s">
        <v>286</v>
      </c>
      <c r="E298" s="4">
        <v>13773977.689999999</v>
      </c>
      <c r="F298" s="4">
        <v>0</v>
      </c>
      <c r="G298" s="4">
        <v>0</v>
      </c>
      <c r="H298" s="4">
        <v>0</v>
      </c>
      <c r="I298" s="4">
        <v>6580673.387483852</v>
      </c>
      <c r="J298" s="4">
        <v>0</v>
      </c>
      <c r="K298" s="4">
        <v>3522923.3527687867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2868981.7104768502</v>
      </c>
      <c r="X298" s="4">
        <v>0</v>
      </c>
      <c r="Y298" s="4">
        <v>801399.23927051027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t="s">
        <v>943</v>
      </c>
      <c r="AS298" s="4">
        <f>SMAE_dotacoes_pdm8[[#This Row],[Supra Subprefeitura Centro]]+SMAE_dotacoes_pdm8[[#This Row],[Subprefeitura Sé]]</f>
        <v>0</v>
      </c>
    </row>
    <row r="299" spans="1:45">
      <c r="A299" t="s">
        <v>16</v>
      </c>
      <c r="B299">
        <v>12</v>
      </c>
      <c r="C299" t="s">
        <v>15</v>
      </c>
      <c r="D299" t="s">
        <v>287</v>
      </c>
      <c r="E299" s="4">
        <v>80979174.969999999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149459.89750519354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1526121.4919228547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1069607.7447654996</v>
      </c>
      <c r="AJ299" s="4">
        <v>1019011.2908109791</v>
      </c>
      <c r="AK299" s="4">
        <v>0</v>
      </c>
      <c r="AL299" s="4">
        <v>3174627.6532383095</v>
      </c>
      <c r="AM299" s="4">
        <v>10836059.981415926</v>
      </c>
      <c r="AN299" s="4">
        <v>5030651.2691562241</v>
      </c>
      <c r="AO299" s="4">
        <v>2509918.7140594688</v>
      </c>
      <c r="AP299" s="4">
        <v>55663716.927125543</v>
      </c>
      <c r="AQ299" s="4">
        <v>0</v>
      </c>
      <c r="AR299" t="s">
        <v>943</v>
      </c>
      <c r="AS299" s="4">
        <f>SMAE_dotacoes_pdm8[[#This Row],[Supra Subprefeitura Centro]]+SMAE_dotacoes_pdm8[[#This Row],[Subprefeitura Sé]]</f>
        <v>4244235.3980038092</v>
      </c>
    </row>
    <row r="300" spans="1:45">
      <c r="A300" t="s">
        <v>16</v>
      </c>
      <c r="B300">
        <v>12</v>
      </c>
      <c r="C300" t="s">
        <v>15</v>
      </c>
      <c r="D300" t="s">
        <v>288</v>
      </c>
      <c r="E300" s="4">
        <v>108935719.78</v>
      </c>
      <c r="F300" s="4">
        <v>0</v>
      </c>
      <c r="G300" s="4">
        <v>19102889.059263136</v>
      </c>
      <c r="H300" s="4">
        <v>58876334.975619055</v>
      </c>
      <c r="I300" s="4">
        <v>0</v>
      </c>
      <c r="J300" s="4">
        <v>8276118.5656850226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22680377.17943278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t="s">
        <v>943</v>
      </c>
      <c r="AS300" s="4">
        <f>SMAE_dotacoes_pdm8[[#This Row],[Supra Subprefeitura Centro]]+SMAE_dotacoes_pdm8[[#This Row],[Subprefeitura Sé]]</f>
        <v>0</v>
      </c>
    </row>
    <row r="301" spans="1:45">
      <c r="A301" t="s">
        <v>16</v>
      </c>
      <c r="B301">
        <v>13</v>
      </c>
      <c r="C301" t="s">
        <v>17</v>
      </c>
      <c r="D301" t="s">
        <v>264</v>
      </c>
      <c r="E301" s="4">
        <v>4322522.459999999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7977.9000474484192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81461.615631044595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57093.734307019433</v>
      </c>
      <c r="AJ301" s="4">
        <v>54392.986754382684</v>
      </c>
      <c r="AK301" s="4">
        <v>0</v>
      </c>
      <c r="AL301" s="4">
        <v>169455.90441423192</v>
      </c>
      <c r="AM301" s="4">
        <v>578409.35851630731</v>
      </c>
      <c r="AN301" s="4">
        <v>268527.10104062053</v>
      </c>
      <c r="AO301" s="4">
        <v>133974.93884465503</v>
      </c>
      <c r="AP301" s="4">
        <v>2971228.9204442892</v>
      </c>
      <c r="AQ301" s="4">
        <v>0</v>
      </c>
      <c r="AR301" t="s">
        <v>946</v>
      </c>
      <c r="AS301" s="4">
        <f>SMAE_dotacoes_pdm8[[#This Row],[Supra Subprefeitura Centro]]+SMAE_dotacoes_pdm8[[#This Row],[Subprefeitura Sé]]</f>
        <v>226549.63872125134</v>
      </c>
    </row>
    <row r="302" spans="1:45">
      <c r="A302" t="s">
        <v>16</v>
      </c>
      <c r="B302">
        <v>13</v>
      </c>
      <c r="C302" t="s">
        <v>17</v>
      </c>
      <c r="D302" t="s">
        <v>289</v>
      </c>
      <c r="E302" s="4">
        <v>12246628.73</v>
      </c>
      <c r="F302" s="4">
        <v>0</v>
      </c>
      <c r="G302" s="4">
        <v>2147559.9596866649</v>
      </c>
      <c r="H302" s="4">
        <v>6618918.1738155512</v>
      </c>
      <c r="I302" s="4">
        <v>0</v>
      </c>
      <c r="J302" s="4">
        <v>930406.95562570402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2549743.6408720799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t="s">
        <v>946</v>
      </c>
      <c r="AS302" s="4">
        <f>SMAE_dotacoes_pdm8[[#This Row],[Supra Subprefeitura Centro]]+SMAE_dotacoes_pdm8[[#This Row],[Subprefeitura Sé]]</f>
        <v>0</v>
      </c>
    </row>
    <row r="303" spans="1:45">
      <c r="A303" t="s">
        <v>16</v>
      </c>
      <c r="B303">
        <v>13</v>
      </c>
      <c r="C303" t="s">
        <v>17</v>
      </c>
      <c r="D303" t="s">
        <v>290</v>
      </c>
      <c r="E303" s="4">
        <v>1049981.67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1049981.67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t="s">
        <v>946</v>
      </c>
      <c r="AS303" s="4">
        <f>SMAE_dotacoes_pdm8[[#This Row],[Supra Subprefeitura Centro]]+SMAE_dotacoes_pdm8[[#This Row],[Subprefeitura Sé]]</f>
        <v>0</v>
      </c>
    </row>
    <row r="304" spans="1:45">
      <c r="A304" t="s">
        <v>16</v>
      </c>
      <c r="B304">
        <v>13</v>
      </c>
      <c r="C304" t="s">
        <v>17</v>
      </c>
      <c r="D304" t="s">
        <v>291</v>
      </c>
      <c r="E304" s="4">
        <v>3039327.46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3039327.46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t="s">
        <v>946</v>
      </c>
      <c r="AS304" s="4">
        <f>SMAE_dotacoes_pdm8[[#This Row],[Supra Subprefeitura Centro]]+SMAE_dotacoes_pdm8[[#This Row],[Subprefeitura Sé]]</f>
        <v>0</v>
      </c>
    </row>
    <row r="305" spans="1:45">
      <c r="A305" t="s">
        <v>16</v>
      </c>
      <c r="B305">
        <v>13</v>
      </c>
      <c r="C305" t="s">
        <v>17</v>
      </c>
      <c r="D305" t="s">
        <v>276</v>
      </c>
      <c r="E305" s="4">
        <v>21248926.370000005</v>
      </c>
      <c r="F305" s="4">
        <v>0</v>
      </c>
      <c r="G305" s="4">
        <v>940966.1000848487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3828806.733619954</v>
      </c>
      <c r="AM305" s="4">
        <v>5834278.4315525051</v>
      </c>
      <c r="AN305" s="4">
        <v>6734605.889437302</v>
      </c>
      <c r="AO305" s="4">
        <v>337318.72120935371</v>
      </c>
      <c r="AP305" s="4">
        <v>3572950.4940960421</v>
      </c>
      <c r="AQ305" s="4">
        <v>0</v>
      </c>
      <c r="AR305" t="s">
        <v>946</v>
      </c>
      <c r="AS305" s="4">
        <f>SMAE_dotacoes_pdm8[[#This Row],[Supra Subprefeitura Centro]]+SMAE_dotacoes_pdm8[[#This Row],[Subprefeitura Sé]]</f>
        <v>3828806.733619954</v>
      </c>
    </row>
    <row r="306" spans="1:45">
      <c r="A306" t="s">
        <v>16</v>
      </c>
      <c r="B306">
        <v>13</v>
      </c>
      <c r="C306" t="s">
        <v>17</v>
      </c>
      <c r="D306" t="s">
        <v>292</v>
      </c>
      <c r="E306" s="4">
        <v>27585774.049999993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483028.56797779276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2923110.7517522485</v>
      </c>
      <c r="AB306" s="4">
        <v>0</v>
      </c>
      <c r="AC306" s="4">
        <v>0</v>
      </c>
      <c r="AD306" s="4">
        <v>0</v>
      </c>
      <c r="AE306" s="4">
        <v>0</v>
      </c>
      <c r="AF306" s="4">
        <v>24179634.730269954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S306" s="4">
        <f>SMAE_dotacoes_pdm8[[#This Row],[Supra Subprefeitura Centro]]+SMAE_dotacoes_pdm8[[#This Row],[Subprefeitura Sé]]</f>
        <v>0</v>
      </c>
    </row>
    <row r="307" spans="1:45">
      <c r="A307" t="s">
        <v>16</v>
      </c>
      <c r="B307">
        <v>13</v>
      </c>
      <c r="C307" t="s">
        <v>17</v>
      </c>
      <c r="D307" t="s">
        <v>277</v>
      </c>
      <c r="E307" s="4">
        <v>26548678.889999993</v>
      </c>
      <c r="F307" s="4">
        <v>0</v>
      </c>
      <c r="G307" s="4">
        <v>6800446.7787459129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101552.00382473393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526467.12760399061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1430019.6069917292</v>
      </c>
      <c r="AM307" s="4">
        <v>1841184.8469450222</v>
      </c>
      <c r="AN307" s="4">
        <v>3487238.7023448236</v>
      </c>
      <c r="AO307" s="4">
        <v>490899.67430581874</v>
      </c>
      <c r="AP307" s="4">
        <v>11870870.149237962</v>
      </c>
      <c r="AQ307" s="4">
        <v>0</v>
      </c>
      <c r="AR307" t="s">
        <v>946</v>
      </c>
      <c r="AS307" s="4">
        <f>SMAE_dotacoes_pdm8[[#This Row],[Supra Subprefeitura Centro]]+SMAE_dotacoes_pdm8[[#This Row],[Subprefeitura Sé]]</f>
        <v>1430019.6069917292</v>
      </c>
    </row>
    <row r="308" spans="1:45">
      <c r="A308" t="s">
        <v>16</v>
      </c>
      <c r="B308">
        <v>13</v>
      </c>
      <c r="C308" t="s">
        <v>17</v>
      </c>
      <c r="D308" t="s">
        <v>278</v>
      </c>
      <c r="E308" s="4">
        <v>17273836.530000001</v>
      </c>
      <c r="F308" s="4">
        <v>0</v>
      </c>
      <c r="G308" s="4">
        <v>0</v>
      </c>
      <c r="H308" s="4">
        <v>0</v>
      </c>
      <c r="I308" s="4">
        <v>7445171.9090002887</v>
      </c>
      <c r="J308" s="4">
        <v>0</v>
      </c>
      <c r="K308" s="4">
        <v>4254501.5582039496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3035790.7316232263</v>
      </c>
      <c r="X308" s="4">
        <v>0</v>
      </c>
      <c r="Y308" s="4">
        <v>1978080.7892601956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560291.54191234335</v>
      </c>
      <c r="AQ308" s="4">
        <v>0</v>
      </c>
      <c r="AR308" t="s">
        <v>942</v>
      </c>
      <c r="AS308" s="4">
        <f>SMAE_dotacoes_pdm8[[#This Row],[Supra Subprefeitura Centro]]+SMAE_dotacoes_pdm8[[#This Row],[Subprefeitura Sé]]</f>
        <v>0</v>
      </c>
    </row>
    <row r="309" spans="1:45">
      <c r="A309" t="s">
        <v>16</v>
      </c>
      <c r="B309">
        <v>13</v>
      </c>
      <c r="C309" t="s">
        <v>17</v>
      </c>
      <c r="D309" t="s">
        <v>293</v>
      </c>
      <c r="E309" s="4">
        <v>290998054.99999994</v>
      </c>
      <c r="F309" s="4">
        <v>0</v>
      </c>
      <c r="G309" s="4">
        <v>0</v>
      </c>
      <c r="H309" s="4">
        <v>0</v>
      </c>
      <c r="I309" s="4">
        <v>137871565.48830369</v>
      </c>
      <c r="J309" s="4">
        <v>0</v>
      </c>
      <c r="K309" s="4">
        <v>81703532.486846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34112936.448480733</v>
      </c>
      <c r="X309" s="4">
        <v>0</v>
      </c>
      <c r="Y309" s="4">
        <v>37310020.576369554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t="s">
        <v>942</v>
      </c>
      <c r="AS309" s="4">
        <f>SMAE_dotacoes_pdm8[[#This Row],[Supra Subprefeitura Centro]]+SMAE_dotacoes_pdm8[[#This Row],[Subprefeitura Sé]]</f>
        <v>0</v>
      </c>
    </row>
    <row r="310" spans="1:45">
      <c r="A310" t="s">
        <v>16</v>
      </c>
      <c r="B310">
        <v>13</v>
      </c>
      <c r="C310" t="s">
        <v>17</v>
      </c>
      <c r="D310" t="s">
        <v>294</v>
      </c>
      <c r="E310" s="4">
        <v>19885257.330000002</v>
      </c>
      <c r="F310" s="4">
        <v>0</v>
      </c>
      <c r="G310" s="4">
        <v>4791965.2264179904</v>
      </c>
      <c r="H310" s="4">
        <v>13581498.842401581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1511793.2611804307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t="s">
        <v>942</v>
      </c>
      <c r="AS310" s="4">
        <f>SMAE_dotacoes_pdm8[[#This Row],[Supra Subprefeitura Centro]]+SMAE_dotacoes_pdm8[[#This Row],[Subprefeitura Sé]]</f>
        <v>0</v>
      </c>
    </row>
    <row r="311" spans="1:45">
      <c r="A311" t="s">
        <v>16</v>
      </c>
      <c r="B311">
        <v>14</v>
      </c>
      <c r="C311" t="s">
        <v>18</v>
      </c>
      <c r="D311" t="s">
        <v>295</v>
      </c>
      <c r="E311" s="4">
        <v>14385507.719999999</v>
      </c>
      <c r="F311" s="4">
        <v>0</v>
      </c>
      <c r="G311" s="4">
        <v>0</v>
      </c>
      <c r="H311" s="4">
        <v>0</v>
      </c>
      <c r="I311" s="4">
        <v>11605.770532585017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4959700.7581125768</v>
      </c>
      <c r="AN311" s="4">
        <v>3458302.5044328501</v>
      </c>
      <c r="AO311" s="4">
        <v>0</v>
      </c>
      <c r="AP311" s="4">
        <v>5955898.6869219877</v>
      </c>
      <c r="AQ311" s="4">
        <v>0</v>
      </c>
      <c r="AR311" t="s">
        <v>947</v>
      </c>
      <c r="AS311" s="4">
        <f>SMAE_dotacoes_pdm8[[#This Row],[Supra Subprefeitura Centro]]+SMAE_dotacoes_pdm8[[#This Row],[Subprefeitura Sé]]</f>
        <v>0</v>
      </c>
    </row>
    <row r="312" spans="1:45">
      <c r="A312" t="s">
        <v>16</v>
      </c>
      <c r="B312">
        <v>14</v>
      </c>
      <c r="C312" t="s">
        <v>18</v>
      </c>
      <c r="D312" t="s">
        <v>277</v>
      </c>
      <c r="E312" s="4">
        <v>4801993.57</v>
      </c>
      <c r="F312" s="4">
        <v>0</v>
      </c>
      <c r="G312" s="4">
        <v>1230031.1378946018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18368.223571782702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95224.767004243695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258654.86513284704</v>
      </c>
      <c r="AM312" s="4">
        <v>333024.39766754938</v>
      </c>
      <c r="AN312" s="4">
        <v>630754.46786252467</v>
      </c>
      <c r="AO312" s="4">
        <v>88791.502179777075</v>
      </c>
      <c r="AP312" s="4">
        <v>2147144.2086866735</v>
      </c>
      <c r="AQ312" s="4">
        <v>0</v>
      </c>
      <c r="AR312" t="s">
        <v>947</v>
      </c>
      <c r="AS312" s="4">
        <f>SMAE_dotacoes_pdm8[[#This Row],[Supra Subprefeitura Centro]]+SMAE_dotacoes_pdm8[[#This Row],[Subprefeitura Sé]]</f>
        <v>258654.86513284704</v>
      </c>
    </row>
    <row r="313" spans="1:45">
      <c r="A313" t="s">
        <v>16</v>
      </c>
      <c r="B313">
        <v>14</v>
      </c>
      <c r="C313" t="s">
        <v>18</v>
      </c>
      <c r="D313" t="s">
        <v>296</v>
      </c>
      <c r="E313" s="4">
        <v>219105.82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78209.754179964904</v>
      </c>
      <c r="AN313" s="4">
        <v>61571.297101790107</v>
      </c>
      <c r="AO313" s="4">
        <v>0</v>
      </c>
      <c r="AP313" s="4">
        <v>79324.768718245003</v>
      </c>
      <c r="AQ313" s="4">
        <v>0</v>
      </c>
      <c r="AR313" t="s">
        <v>947</v>
      </c>
      <c r="AS313" s="4">
        <f>SMAE_dotacoes_pdm8[[#This Row],[Supra Subprefeitura Centro]]+SMAE_dotacoes_pdm8[[#This Row],[Subprefeitura Sé]]</f>
        <v>0</v>
      </c>
    </row>
    <row r="314" spans="1:45">
      <c r="A314" t="s">
        <v>16</v>
      </c>
      <c r="B314">
        <v>14</v>
      </c>
      <c r="C314" t="s">
        <v>18</v>
      </c>
      <c r="D314" t="s">
        <v>297</v>
      </c>
      <c r="E314" s="4">
        <v>431066.6</v>
      </c>
      <c r="F314" s="4">
        <v>0</v>
      </c>
      <c r="G314" s="4">
        <v>5107.770436873072</v>
      </c>
      <c r="H314" s="4">
        <v>0</v>
      </c>
      <c r="I314" s="4">
        <v>219623.17059336771</v>
      </c>
      <c r="J314" s="4">
        <v>205503.6534625144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557.66939048156496</v>
      </c>
      <c r="AJ314" s="4">
        <v>274.33611676323079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S314" s="4">
        <f>SMAE_dotacoes_pdm8[[#This Row],[Supra Subprefeitura Centro]]+SMAE_dotacoes_pdm8[[#This Row],[Subprefeitura Sé]]</f>
        <v>557.66939048156496</v>
      </c>
    </row>
    <row r="315" spans="1:45">
      <c r="A315" t="s">
        <v>16</v>
      </c>
      <c r="B315">
        <v>14</v>
      </c>
      <c r="C315" t="s">
        <v>18</v>
      </c>
      <c r="D315" t="s">
        <v>298</v>
      </c>
      <c r="E315" s="4">
        <v>112556.57</v>
      </c>
      <c r="F315" s="4">
        <v>0</v>
      </c>
      <c r="G315" s="4">
        <v>0</v>
      </c>
      <c r="H315" s="4">
        <v>0</v>
      </c>
      <c r="I315" s="4">
        <v>0</v>
      </c>
      <c r="J315" s="4">
        <v>106350.73</v>
      </c>
      <c r="K315" s="4">
        <v>0</v>
      </c>
      <c r="L315" s="4">
        <v>2555.21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68.249999999999986</v>
      </c>
      <c r="T315" s="4">
        <v>99.999999999999986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68.249999999999986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483.0499999999999</v>
      </c>
      <c r="AG315" s="4">
        <v>0</v>
      </c>
      <c r="AH315" s="4">
        <v>0</v>
      </c>
      <c r="AI315" s="4">
        <v>2931.0799999999995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t="s">
        <v>943</v>
      </c>
      <c r="AS315" s="4">
        <f>SMAE_dotacoes_pdm8[[#This Row],[Supra Subprefeitura Centro]]+SMAE_dotacoes_pdm8[[#This Row],[Subprefeitura Sé]]</f>
        <v>2931.0799999999995</v>
      </c>
    </row>
    <row r="316" spans="1:45">
      <c r="A316" t="s">
        <v>16</v>
      </c>
      <c r="B316">
        <v>14</v>
      </c>
      <c r="C316" t="s">
        <v>18</v>
      </c>
      <c r="D316" t="s">
        <v>299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S316" s="4">
        <f>SMAE_dotacoes_pdm8[[#This Row],[Supra Subprefeitura Centro]]+SMAE_dotacoes_pdm8[[#This Row],[Subprefeitura Sé]]</f>
        <v>0</v>
      </c>
    </row>
    <row r="317" spans="1:45">
      <c r="A317" t="s">
        <v>20</v>
      </c>
      <c r="B317">
        <v>17</v>
      </c>
      <c r="C317" t="s">
        <v>19</v>
      </c>
      <c r="D317" t="s">
        <v>108</v>
      </c>
      <c r="E317" s="4">
        <v>1540500</v>
      </c>
      <c r="F317" s="4">
        <v>37804.017749066123</v>
      </c>
      <c r="G317" s="4">
        <v>84698.444413341509</v>
      </c>
      <c r="H317" s="4">
        <v>25917.608449416344</v>
      </c>
      <c r="I317" s="4">
        <v>47018.158040748283</v>
      </c>
      <c r="J317" s="4">
        <v>92184.23302488889</v>
      </c>
      <c r="K317" s="4">
        <v>30833.537775021716</v>
      </c>
      <c r="L317" s="4">
        <v>0</v>
      </c>
      <c r="M317" s="4">
        <v>0</v>
      </c>
      <c r="N317" s="4">
        <v>42696.264196570381</v>
      </c>
      <c r="O317" s="4">
        <v>218.61805398666436</v>
      </c>
      <c r="P317" s="4">
        <v>387.36804752876731</v>
      </c>
      <c r="Q317" s="4">
        <v>77850.092047024242</v>
      </c>
      <c r="R317" s="4">
        <v>0</v>
      </c>
      <c r="S317" s="4">
        <v>0</v>
      </c>
      <c r="T317" s="4">
        <v>62599.513500782887</v>
      </c>
      <c r="U317" s="4">
        <v>37412.362817897956</v>
      </c>
      <c r="V317" s="4">
        <v>53495.263579752718</v>
      </c>
      <c r="W317" s="4">
        <v>19990.078661473333</v>
      </c>
      <c r="X317" s="4">
        <v>77373.95253844792</v>
      </c>
      <c r="Y317" s="4">
        <v>12920.823472432667</v>
      </c>
      <c r="Z317" s="4">
        <v>99564.124197318801</v>
      </c>
      <c r="AA317" s="4">
        <v>503.79613195258833</v>
      </c>
      <c r="AB317" s="4">
        <v>20415.087921963575</v>
      </c>
      <c r="AC317" s="4">
        <v>22082.296442114384</v>
      </c>
      <c r="AD317" s="4">
        <v>391960.5525147664</v>
      </c>
      <c r="AE317" s="4">
        <v>8272.4258365442729</v>
      </c>
      <c r="AF317" s="4">
        <v>0</v>
      </c>
      <c r="AG317" s="4">
        <v>0</v>
      </c>
      <c r="AH317" s="4">
        <v>68297.961776921453</v>
      </c>
      <c r="AI317" s="4">
        <v>153915.57032042075</v>
      </c>
      <c r="AJ317" s="4">
        <v>29319.261127303245</v>
      </c>
      <c r="AK317" s="4">
        <v>42768.587362314101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S317" s="4">
        <f>SMAE_dotacoes_pdm8[[#This Row],[Supra Subprefeitura Centro]]+SMAE_dotacoes_pdm8[[#This Row],[Subprefeitura Sé]]</f>
        <v>153915.57032042075</v>
      </c>
    </row>
    <row r="318" spans="1:45">
      <c r="A318" t="s">
        <v>20</v>
      </c>
      <c r="B318">
        <v>17</v>
      </c>
      <c r="C318" t="s">
        <v>19</v>
      </c>
      <c r="D318" t="s">
        <v>304</v>
      </c>
      <c r="E318" s="4">
        <v>1098600.42</v>
      </c>
      <c r="F318" s="4">
        <v>0</v>
      </c>
      <c r="G318" s="4">
        <v>25820.80309010408</v>
      </c>
      <c r="H318" s="4">
        <v>59724.537911010259</v>
      </c>
      <c r="I318" s="4">
        <v>14238.716433066236</v>
      </c>
      <c r="J318" s="4">
        <v>21207.664164719779</v>
      </c>
      <c r="K318" s="4">
        <v>67125.610524393633</v>
      </c>
      <c r="L318" s="4">
        <v>21012.451748946416</v>
      </c>
      <c r="M318" s="4">
        <v>16539.887129020335</v>
      </c>
      <c r="N318" s="4">
        <v>16822.086270049243</v>
      </c>
      <c r="O318" s="4">
        <v>40803.68800076194</v>
      </c>
      <c r="P318" s="4">
        <v>14641.085132209513</v>
      </c>
      <c r="Q318" s="4">
        <v>7439.0227500849815</v>
      </c>
      <c r="R318" s="4">
        <v>12058.711295384766</v>
      </c>
      <c r="S318" s="4">
        <v>69527.460386980441</v>
      </c>
      <c r="T318" s="4">
        <v>15568.428462863232</v>
      </c>
      <c r="U318" s="4">
        <v>38382.046174957752</v>
      </c>
      <c r="V318" s="4">
        <v>19221.579896326955</v>
      </c>
      <c r="W318" s="4">
        <v>83027.256775230824</v>
      </c>
      <c r="X318" s="4">
        <v>15449.135601802875</v>
      </c>
      <c r="Y318" s="4">
        <v>18010.483471584332</v>
      </c>
      <c r="Z318" s="4">
        <v>35636.804922054485</v>
      </c>
      <c r="AA318" s="4">
        <v>7593.6666875428627</v>
      </c>
      <c r="AB318" s="4">
        <v>15254.553443842922</v>
      </c>
      <c r="AC318" s="4">
        <v>31813.656506951054</v>
      </c>
      <c r="AD318" s="4">
        <v>0</v>
      </c>
      <c r="AE318" s="4">
        <v>13394.886179203231</v>
      </c>
      <c r="AF318" s="4">
        <v>27715.831373066645</v>
      </c>
      <c r="AG318" s="4">
        <v>45043.973393217319</v>
      </c>
      <c r="AH318" s="4">
        <v>256961.36919659952</v>
      </c>
      <c r="AI318" s="4">
        <v>52326.356590282288</v>
      </c>
      <c r="AJ318" s="4">
        <v>23815.955998403253</v>
      </c>
      <c r="AK318" s="4">
        <v>12422.710489338735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t="s">
        <v>947</v>
      </c>
      <c r="AS318" s="4">
        <f>SMAE_dotacoes_pdm8[[#This Row],[Supra Subprefeitura Centro]]+SMAE_dotacoes_pdm8[[#This Row],[Subprefeitura Sé]]</f>
        <v>52326.356590282288</v>
      </c>
    </row>
    <row r="319" spans="1:45">
      <c r="A319" t="s">
        <v>20</v>
      </c>
      <c r="B319">
        <v>17</v>
      </c>
      <c r="C319" t="s">
        <v>19</v>
      </c>
      <c r="D319" t="s">
        <v>305</v>
      </c>
      <c r="E319" s="4">
        <v>4461400.6100000003</v>
      </c>
      <c r="F319" s="4">
        <v>79911.644797358997</v>
      </c>
      <c r="G319" s="4">
        <v>219429.26068983166</v>
      </c>
      <c r="H319" s="4">
        <v>184628.67095224405</v>
      </c>
      <c r="I319" s="4">
        <v>79946.045676834969</v>
      </c>
      <c r="J319" s="4">
        <v>205456.18437222496</v>
      </c>
      <c r="K319" s="4">
        <v>86391.567623535302</v>
      </c>
      <c r="L319" s="4">
        <v>73448.78321065045</v>
      </c>
      <c r="M319" s="4">
        <v>57591.559794345805</v>
      </c>
      <c r="N319" s="4">
        <v>0</v>
      </c>
      <c r="O319" s="4">
        <v>84924.633931540055</v>
      </c>
      <c r="P319" s="4">
        <v>24189.040123014798</v>
      </c>
      <c r="Q319" s="4">
        <v>59842.028239052233</v>
      </c>
      <c r="R319" s="4">
        <v>110335.40462930214</v>
      </c>
      <c r="S319" s="4">
        <v>194425.92991948288</v>
      </c>
      <c r="T319" s="4">
        <v>0</v>
      </c>
      <c r="U319" s="4">
        <v>170187.93328238811</v>
      </c>
      <c r="V319" s="4">
        <v>130942.10149365896</v>
      </c>
      <c r="W319" s="4">
        <v>0</v>
      </c>
      <c r="X319" s="4">
        <v>281803.46410455473</v>
      </c>
      <c r="Y319" s="4">
        <v>222413.17904082025</v>
      </c>
      <c r="Z319" s="4">
        <v>95673.709730533257</v>
      </c>
      <c r="AA319" s="4">
        <v>89990.543473209938</v>
      </c>
      <c r="AB319" s="4">
        <v>81827.069975820326</v>
      </c>
      <c r="AC319" s="4">
        <v>76904.43802021147</v>
      </c>
      <c r="AD319" s="4">
        <v>129375.07765181732</v>
      </c>
      <c r="AE319" s="4">
        <v>103674.76008088775</v>
      </c>
      <c r="AF319" s="4">
        <v>156054.9902417564</v>
      </c>
      <c r="AG319" s="4">
        <v>282905.66657426301</v>
      </c>
      <c r="AH319" s="4">
        <v>946215.58522426698</v>
      </c>
      <c r="AI319" s="4">
        <v>71989.121075627598</v>
      </c>
      <c r="AJ319" s="4">
        <v>0</v>
      </c>
      <c r="AK319" s="4">
        <v>160922.2160707656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t="s">
        <v>947</v>
      </c>
      <c r="AS319" s="4">
        <f>SMAE_dotacoes_pdm8[[#This Row],[Supra Subprefeitura Centro]]+SMAE_dotacoes_pdm8[[#This Row],[Subprefeitura Sé]]</f>
        <v>71989.121075627598</v>
      </c>
    </row>
    <row r="320" spans="1:45">
      <c r="A320" t="s">
        <v>20</v>
      </c>
      <c r="B320">
        <v>17</v>
      </c>
      <c r="C320" t="s">
        <v>19</v>
      </c>
      <c r="D320" t="s">
        <v>306</v>
      </c>
      <c r="E320" s="4">
        <v>1313362.42</v>
      </c>
      <c r="F320" s="4">
        <v>26953.866282962998</v>
      </c>
      <c r="G320" s="4">
        <v>13273.684703144943</v>
      </c>
      <c r="H320" s="4">
        <v>15021.893867353083</v>
      </c>
      <c r="I320" s="4">
        <v>12097.700820541124</v>
      </c>
      <c r="J320" s="4">
        <v>22779.680540611611</v>
      </c>
      <c r="K320" s="4">
        <v>17160.133648226478</v>
      </c>
      <c r="L320" s="4">
        <v>7727.0750549189661</v>
      </c>
      <c r="M320" s="4">
        <v>24928.521382066348</v>
      </c>
      <c r="N320" s="4">
        <v>14820.814536790669</v>
      </c>
      <c r="O320" s="4">
        <v>17308.459236959152</v>
      </c>
      <c r="P320" s="4">
        <v>0</v>
      </c>
      <c r="Q320" s="4">
        <v>11196.736533077141</v>
      </c>
      <c r="R320" s="4">
        <v>19283.192100739197</v>
      </c>
      <c r="S320" s="4">
        <v>22410.810199674223</v>
      </c>
      <c r="T320" s="4">
        <v>13277.318319725975</v>
      </c>
      <c r="U320" s="4">
        <v>5136.1614553127301</v>
      </c>
      <c r="V320" s="4">
        <v>39055.572183800985</v>
      </c>
      <c r="W320" s="4">
        <v>2955.0543969096843</v>
      </c>
      <c r="X320" s="4">
        <v>170524.05168453715</v>
      </c>
      <c r="Y320" s="4">
        <v>0</v>
      </c>
      <c r="Z320" s="4">
        <v>26081.331132615978</v>
      </c>
      <c r="AA320" s="4">
        <v>3250.7876776661542</v>
      </c>
      <c r="AB320" s="4">
        <v>11220.492430651042</v>
      </c>
      <c r="AC320" s="4">
        <v>4927.8255076285359</v>
      </c>
      <c r="AD320" s="4">
        <v>43452.825420761023</v>
      </c>
      <c r="AE320" s="4">
        <v>48645.238570607922</v>
      </c>
      <c r="AF320" s="4">
        <v>28741.596783272351</v>
      </c>
      <c r="AG320" s="4">
        <v>10231.223822527047</v>
      </c>
      <c r="AH320" s="4">
        <v>141936.0886078258</v>
      </c>
      <c r="AI320" s="4">
        <v>442905.09198557126</v>
      </c>
      <c r="AJ320" s="4">
        <v>66948.621801781817</v>
      </c>
      <c r="AK320" s="4">
        <v>29110.569311738491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t="s">
        <v>947</v>
      </c>
      <c r="AS320" s="4">
        <f>SMAE_dotacoes_pdm8[[#This Row],[Supra Subprefeitura Centro]]+SMAE_dotacoes_pdm8[[#This Row],[Subprefeitura Sé]]</f>
        <v>442905.09198557126</v>
      </c>
    </row>
    <row r="321" spans="1:45">
      <c r="A321" t="s">
        <v>20</v>
      </c>
      <c r="B321">
        <v>17</v>
      </c>
      <c r="C321" t="s">
        <v>19</v>
      </c>
      <c r="D321" t="s">
        <v>307</v>
      </c>
      <c r="E321" s="4">
        <v>1600684.6900000002</v>
      </c>
      <c r="F321" s="4">
        <v>36365.320071336355</v>
      </c>
      <c r="G321" s="4">
        <v>59643.731569426651</v>
      </c>
      <c r="H321" s="4">
        <v>120046.74879575605</v>
      </c>
      <c r="I321" s="4">
        <v>49144.314595380936</v>
      </c>
      <c r="J321" s="4">
        <v>0</v>
      </c>
      <c r="K321" s="4">
        <v>74634.866509875617</v>
      </c>
      <c r="L321" s="4">
        <v>23656.601665211987</v>
      </c>
      <c r="M321" s="4">
        <v>0</v>
      </c>
      <c r="N321" s="4">
        <v>15996.075436472425</v>
      </c>
      <c r="O321" s="4">
        <v>10899.293621185137</v>
      </c>
      <c r="P321" s="4">
        <v>15253.421096185897</v>
      </c>
      <c r="Q321" s="4">
        <v>10754.56970720861</v>
      </c>
      <c r="R321" s="4">
        <v>2617.9169578578008</v>
      </c>
      <c r="S321" s="4">
        <v>224782.57985328179</v>
      </c>
      <c r="T321" s="4">
        <v>39297.639127008501</v>
      </c>
      <c r="U321" s="4">
        <v>39326.602876640092</v>
      </c>
      <c r="V321" s="4">
        <v>39010.423891739687</v>
      </c>
      <c r="W321" s="4">
        <v>84631.416231757903</v>
      </c>
      <c r="X321" s="4">
        <v>13952.008431740616</v>
      </c>
      <c r="Y321" s="4">
        <v>68184.499438320243</v>
      </c>
      <c r="Z321" s="4">
        <v>26482.860999067474</v>
      </c>
      <c r="AA321" s="4">
        <v>8038.7553781810248</v>
      </c>
      <c r="AB321" s="4">
        <v>32680.02217378237</v>
      </c>
      <c r="AC321" s="4">
        <v>19791.533608342994</v>
      </c>
      <c r="AD321" s="4">
        <v>8408.8869195418538</v>
      </c>
      <c r="AE321" s="4">
        <v>0</v>
      </c>
      <c r="AF321" s="4">
        <v>86345.637984929563</v>
      </c>
      <c r="AG321" s="4">
        <v>15902.282037304312</v>
      </c>
      <c r="AH321" s="4">
        <v>366763.71615966788</v>
      </c>
      <c r="AI321" s="4">
        <v>60708.757042342819</v>
      </c>
      <c r="AJ321" s="4">
        <v>39915.043387745434</v>
      </c>
      <c r="AK321" s="4">
        <v>7449.1644327078702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t="s">
        <v>947</v>
      </c>
      <c r="AS321" s="4">
        <f>SMAE_dotacoes_pdm8[[#This Row],[Supra Subprefeitura Centro]]+SMAE_dotacoes_pdm8[[#This Row],[Subprefeitura Sé]]</f>
        <v>60708.757042342819</v>
      </c>
    </row>
    <row r="322" spans="1:45">
      <c r="A322" t="s">
        <v>14</v>
      </c>
      <c r="B322">
        <v>25</v>
      </c>
      <c r="C322" t="s">
        <v>21</v>
      </c>
      <c r="D322" t="s">
        <v>355</v>
      </c>
      <c r="E322" s="4">
        <v>7031825.2699999996</v>
      </c>
      <c r="F322" s="4">
        <v>0</v>
      </c>
      <c r="G322" s="4">
        <v>0</v>
      </c>
      <c r="H322" s="4">
        <v>3585924.5579037191</v>
      </c>
      <c r="I322" s="4">
        <v>404085.28329771187</v>
      </c>
      <c r="J322" s="4">
        <v>0</v>
      </c>
      <c r="K322" s="4">
        <v>1882838.3939185138</v>
      </c>
      <c r="L322" s="4">
        <v>101369.4266457139</v>
      </c>
      <c r="M322" s="4">
        <v>0</v>
      </c>
      <c r="N322" s="4">
        <v>0</v>
      </c>
      <c r="O322" s="4">
        <v>0</v>
      </c>
      <c r="P322" s="4">
        <v>945934.5549560613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111085.78630035213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587.26697792829236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t="s">
        <v>947</v>
      </c>
      <c r="AS322" s="4">
        <f>SMAE_dotacoes_pdm8[[#This Row],[Supra Subprefeitura Centro]]+SMAE_dotacoes_pdm8[[#This Row],[Subprefeitura Sé]]</f>
        <v>587.26697792829236</v>
      </c>
    </row>
    <row r="323" spans="1:45">
      <c r="A323" t="s">
        <v>14</v>
      </c>
      <c r="B323">
        <v>26</v>
      </c>
      <c r="C323" t="s">
        <v>356</v>
      </c>
      <c r="D323" t="s">
        <v>357</v>
      </c>
      <c r="E323" s="4">
        <v>457742.91</v>
      </c>
      <c r="F323" s="4">
        <v>0</v>
      </c>
      <c r="G323" s="4">
        <v>0</v>
      </c>
      <c r="H323" s="4">
        <v>233428.94328989944</v>
      </c>
      <c r="I323" s="4">
        <v>26304.290331842818</v>
      </c>
      <c r="J323" s="4">
        <v>0</v>
      </c>
      <c r="K323" s="4">
        <v>122565.03715599104</v>
      </c>
      <c r="L323" s="4">
        <v>6598.7328405048129</v>
      </c>
      <c r="M323" s="4">
        <v>0</v>
      </c>
      <c r="N323" s="4">
        <v>0</v>
      </c>
      <c r="O323" s="4">
        <v>0</v>
      </c>
      <c r="P323" s="4">
        <v>61576.449816299602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7231.2279000586323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38.228665403655896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t="s">
        <v>947</v>
      </c>
      <c r="AS323" s="4">
        <f>SMAE_dotacoes_pdm8[[#This Row],[Supra Subprefeitura Centro]]+SMAE_dotacoes_pdm8[[#This Row],[Subprefeitura Sé]]</f>
        <v>38.228665403655896</v>
      </c>
    </row>
    <row r="324" spans="1:45">
      <c r="A324" t="s">
        <v>14</v>
      </c>
      <c r="B324">
        <v>26</v>
      </c>
      <c r="C324" t="s">
        <v>356</v>
      </c>
      <c r="D324" t="s">
        <v>358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S324" s="4">
        <f>SMAE_dotacoes_pdm8[[#This Row],[Supra Subprefeitura Centro]]+SMAE_dotacoes_pdm8[[#This Row],[Subprefeitura Sé]]</f>
        <v>0</v>
      </c>
    </row>
    <row r="325" spans="1:45">
      <c r="A325" t="s">
        <v>25</v>
      </c>
      <c r="B325">
        <v>28</v>
      </c>
      <c r="C325" t="s">
        <v>24</v>
      </c>
      <c r="D325" t="s">
        <v>359</v>
      </c>
      <c r="E325" s="4">
        <v>18076533.18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18076533.18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t="s">
        <v>947</v>
      </c>
      <c r="AS325" s="4">
        <f>SMAE_dotacoes_pdm8[[#This Row],[Supra Subprefeitura Centro]]+SMAE_dotacoes_pdm8[[#This Row],[Subprefeitura Sé]]</f>
        <v>0</v>
      </c>
    </row>
    <row r="326" spans="1:45">
      <c r="A326" t="s">
        <v>25</v>
      </c>
      <c r="B326">
        <v>28</v>
      </c>
      <c r="C326" t="s">
        <v>24</v>
      </c>
      <c r="D326" t="s">
        <v>360</v>
      </c>
      <c r="E326" s="4">
        <v>1863737.57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1863737.57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t="s">
        <v>947</v>
      </c>
      <c r="AS326" s="4">
        <f>SMAE_dotacoes_pdm8[[#This Row],[Supra Subprefeitura Centro]]+SMAE_dotacoes_pdm8[[#This Row],[Subprefeitura Sé]]</f>
        <v>0</v>
      </c>
    </row>
    <row r="327" spans="1:45">
      <c r="A327" t="s">
        <v>25</v>
      </c>
      <c r="B327">
        <v>28</v>
      </c>
      <c r="C327" t="s">
        <v>24</v>
      </c>
      <c r="D327" t="s">
        <v>361</v>
      </c>
      <c r="E327" s="4">
        <v>4533429.3600000003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4533429.3600000003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t="s">
        <v>947</v>
      </c>
      <c r="AS327" s="4">
        <f>SMAE_dotacoes_pdm8[[#This Row],[Supra Subprefeitura Centro]]+SMAE_dotacoes_pdm8[[#This Row],[Subprefeitura Sé]]</f>
        <v>0</v>
      </c>
    </row>
    <row r="328" spans="1:45">
      <c r="A328" t="s">
        <v>25</v>
      </c>
      <c r="B328">
        <v>28</v>
      </c>
      <c r="C328" t="s">
        <v>24</v>
      </c>
      <c r="D328" t="s">
        <v>362</v>
      </c>
      <c r="E328" s="4">
        <v>103622.97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103622.97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t="s">
        <v>947</v>
      </c>
      <c r="AS328" s="4">
        <f>SMAE_dotacoes_pdm8[[#This Row],[Supra Subprefeitura Centro]]+SMAE_dotacoes_pdm8[[#This Row],[Subprefeitura Sé]]</f>
        <v>0</v>
      </c>
    </row>
    <row r="329" spans="1:45">
      <c r="A329" t="s">
        <v>25</v>
      </c>
      <c r="B329">
        <v>28</v>
      </c>
      <c r="C329" t="s">
        <v>24</v>
      </c>
      <c r="D329" t="s">
        <v>363</v>
      </c>
      <c r="E329" s="4">
        <v>2249949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2249949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t="s">
        <v>947</v>
      </c>
      <c r="AS329" s="4">
        <f>SMAE_dotacoes_pdm8[[#This Row],[Supra Subprefeitura Centro]]+SMAE_dotacoes_pdm8[[#This Row],[Subprefeitura Sé]]</f>
        <v>0</v>
      </c>
    </row>
    <row r="330" spans="1:45">
      <c r="A330" t="s">
        <v>25</v>
      </c>
      <c r="B330">
        <v>28</v>
      </c>
      <c r="C330" t="s">
        <v>24</v>
      </c>
      <c r="D330" t="s">
        <v>364</v>
      </c>
      <c r="E330" s="4">
        <v>6797301.8399999999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3768285.3254832579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3029016.5145167424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t="s">
        <v>947</v>
      </c>
      <c r="AS330" s="4">
        <f>SMAE_dotacoes_pdm8[[#This Row],[Supra Subprefeitura Centro]]+SMAE_dotacoes_pdm8[[#This Row],[Subprefeitura Sé]]</f>
        <v>3029016.5145167424</v>
      </c>
    </row>
    <row r="331" spans="1:45">
      <c r="A331" t="s">
        <v>25</v>
      </c>
      <c r="B331">
        <v>28</v>
      </c>
      <c r="C331" t="s">
        <v>24</v>
      </c>
      <c r="D331" t="s">
        <v>365</v>
      </c>
      <c r="E331" s="4">
        <v>9712113.4800000004</v>
      </c>
      <c r="F331" s="4">
        <v>1267023.5897630479</v>
      </c>
      <c r="G331" s="4">
        <v>116128.32034167903</v>
      </c>
      <c r="H331" s="4">
        <v>1462.6994718625476</v>
      </c>
      <c r="I331" s="4">
        <v>4456.2642481456951</v>
      </c>
      <c r="J331" s="4">
        <v>363035.99818746658</v>
      </c>
      <c r="K331" s="4">
        <v>0</v>
      </c>
      <c r="L331" s="4">
        <v>0</v>
      </c>
      <c r="M331" s="4">
        <v>0</v>
      </c>
      <c r="N331" s="4">
        <v>142301.93266254003</v>
      </c>
      <c r="O331" s="4">
        <v>72547.906808021682</v>
      </c>
      <c r="P331" s="4">
        <v>0</v>
      </c>
      <c r="Q331" s="4">
        <v>163038.46265152242</v>
      </c>
      <c r="R331" s="4">
        <v>41452.254152980568</v>
      </c>
      <c r="S331" s="4">
        <v>2513758.3672702932</v>
      </c>
      <c r="T331" s="4">
        <v>286501.36080684478</v>
      </c>
      <c r="U331" s="4">
        <v>0</v>
      </c>
      <c r="V331" s="4">
        <v>1888785.9856834097</v>
      </c>
      <c r="W331" s="4">
        <v>6804.5632125699376</v>
      </c>
      <c r="X331" s="4">
        <v>674724.3765858328</v>
      </c>
      <c r="Y331" s="4">
        <v>0</v>
      </c>
      <c r="Z331" s="4">
        <v>0</v>
      </c>
      <c r="AA331" s="4">
        <v>15611.775479879136</v>
      </c>
      <c r="AB331" s="4">
        <v>0</v>
      </c>
      <c r="AC331" s="4">
        <v>0</v>
      </c>
      <c r="AD331" s="4">
        <v>301132.26398432179</v>
      </c>
      <c r="AE331" s="4">
        <v>127838.76672499812</v>
      </c>
      <c r="AF331" s="4">
        <v>56075.946247449807</v>
      </c>
      <c r="AG331" s="4">
        <v>0</v>
      </c>
      <c r="AH331" s="4">
        <v>0</v>
      </c>
      <c r="AI331" s="4">
        <v>338648.73896977928</v>
      </c>
      <c r="AJ331" s="4">
        <v>1224920.4204486075</v>
      </c>
      <c r="AK331" s="4">
        <v>105863.48629874749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t="s">
        <v>947</v>
      </c>
      <c r="AS331" s="4">
        <f>SMAE_dotacoes_pdm8[[#This Row],[Supra Subprefeitura Centro]]+SMAE_dotacoes_pdm8[[#This Row],[Subprefeitura Sé]]</f>
        <v>338648.73896977928</v>
      </c>
    </row>
    <row r="332" spans="1:45">
      <c r="A332" t="s">
        <v>25</v>
      </c>
      <c r="B332">
        <v>28</v>
      </c>
      <c r="C332" t="s">
        <v>24</v>
      </c>
      <c r="D332" t="s">
        <v>365</v>
      </c>
      <c r="E332" s="4">
        <v>2123807</v>
      </c>
      <c r="F332" s="4">
        <v>277067.76435893634</v>
      </c>
      <c r="G332" s="4">
        <v>25394.487013335467</v>
      </c>
      <c r="H332" s="4">
        <v>319.8574011346891</v>
      </c>
      <c r="I332" s="4">
        <v>974.47844112933115</v>
      </c>
      <c r="J332" s="4">
        <v>79387.29255895481</v>
      </c>
      <c r="K332" s="4">
        <v>0</v>
      </c>
      <c r="L332" s="4">
        <v>0</v>
      </c>
      <c r="M332" s="4">
        <v>0</v>
      </c>
      <c r="N332" s="4">
        <v>31118.03021294919</v>
      </c>
      <c r="O332" s="4">
        <v>15864.492587685878</v>
      </c>
      <c r="P332" s="4">
        <v>0</v>
      </c>
      <c r="Q332" s="4">
        <v>35652.613508027287</v>
      </c>
      <c r="R332" s="4">
        <v>9064.6168537024951</v>
      </c>
      <c r="S332" s="4">
        <v>549698.85058604355</v>
      </c>
      <c r="T332" s="4">
        <v>62650.9973183615</v>
      </c>
      <c r="U332" s="4">
        <v>0</v>
      </c>
      <c r="V332" s="4">
        <v>413032.3339154729</v>
      </c>
      <c r="W332" s="4">
        <v>1487.9952764718437</v>
      </c>
      <c r="X332" s="4">
        <v>147546.08839925003</v>
      </c>
      <c r="Y332" s="4">
        <v>0</v>
      </c>
      <c r="Z332" s="4">
        <v>0</v>
      </c>
      <c r="AA332" s="4">
        <v>3413.92201757878</v>
      </c>
      <c r="AB332" s="4">
        <v>0</v>
      </c>
      <c r="AC332" s="4">
        <v>0</v>
      </c>
      <c r="AD332" s="4">
        <v>65850.426016207392</v>
      </c>
      <c r="AE332" s="4">
        <v>27955.281638854787</v>
      </c>
      <c r="AF332" s="4">
        <v>12262.468660112652</v>
      </c>
      <c r="AG332" s="4">
        <v>0</v>
      </c>
      <c r="AH332" s="4">
        <v>0</v>
      </c>
      <c r="AI332" s="4">
        <v>74054.382071037136</v>
      </c>
      <c r="AJ332" s="4">
        <v>267860.80792290083</v>
      </c>
      <c r="AK332" s="4">
        <v>23149.813241853102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t="s">
        <v>947</v>
      </c>
      <c r="AS332" s="4">
        <f>SMAE_dotacoes_pdm8[[#This Row],[Supra Subprefeitura Centro]]+SMAE_dotacoes_pdm8[[#This Row],[Subprefeitura Sé]]</f>
        <v>74054.382071037136</v>
      </c>
    </row>
    <row r="333" spans="1:45">
      <c r="A333" t="s">
        <v>25</v>
      </c>
      <c r="B333">
        <v>28</v>
      </c>
      <c r="C333" t="s">
        <v>24</v>
      </c>
      <c r="D333" t="s">
        <v>365</v>
      </c>
      <c r="E333" s="4">
        <v>14973587.83</v>
      </c>
      <c r="F333" s="4">
        <v>1953425.3839874701</v>
      </c>
      <c r="G333" s="4">
        <v>179040.08306403219</v>
      </c>
      <c r="H333" s="4">
        <v>2255.1074033402324</v>
      </c>
      <c r="I333" s="4">
        <v>6870.4164392958137</v>
      </c>
      <c r="J333" s="4">
        <v>559708.3905069601</v>
      </c>
      <c r="K333" s="4">
        <v>0</v>
      </c>
      <c r="L333" s="4">
        <v>0</v>
      </c>
      <c r="M333" s="4">
        <v>0</v>
      </c>
      <c r="N333" s="4">
        <v>219393.0797337933</v>
      </c>
      <c r="O333" s="4">
        <v>111850.26376695174</v>
      </c>
      <c r="P333" s="4">
        <v>0</v>
      </c>
      <c r="Q333" s="4">
        <v>251363.49005888528</v>
      </c>
      <c r="R333" s="4">
        <v>63908.743404750327</v>
      </c>
      <c r="S333" s="4">
        <v>3875570.623554857</v>
      </c>
      <c r="T333" s="4">
        <v>441711.61079306185</v>
      </c>
      <c r="U333" s="4">
        <v>0</v>
      </c>
      <c r="V333" s="4">
        <v>2912023.5165027804</v>
      </c>
      <c r="W333" s="4">
        <v>10490.891103982747</v>
      </c>
      <c r="X333" s="4">
        <v>1040251.9219585934</v>
      </c>
      <c r="Y333" s="4">
        <v>0</v>
      </c>
      <c r="Z333" s="4">
        <v>0</v>
      </c>
      <c r="AA333" s="4">
        <v>24069.353371086294</v>
      </c>
      <c r="AB333" s="4">
        <v>0</v>
      </c>
      <c r="AC333" s="4">
        <v>0</v>
      </c>
      <c r="AD333" s="4">
        <v>464268.71066749399</v>
      </c>
      <c r="AE333" s="4">
        <v>197094.58765875548</v>
      </c>
      <c r="AF333" s="4">
        <v>86454.725638826509</v>
      </c>
      <c r="AG333" s="4">
        <v>0</v>
      </c>
      <c r="AH333" s="4">
        <v>0</v>
      </c>
      <c r="AI333" s="4">
        <v>522109.49212289619</v>
      </c>
      <c r="AJ333" s="4">
        <v>1888513.0963634243</v>
      </c>
      <c r="AK333" s="4">
        <v>163214.34189876218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t="s">
        <v>947</v>
      </c>
      <c r="AS333" s="4">
        <f>SMAE_dotacoes_pdm8[[#This Row],[Supra Subprefeitura Centro]]+SMAE_dotacoes_pdm8[[#This Row],[Subprefeitura Sé]]</f>
        <v>522109.49212289619</v>
      </c>
    </row>
    <row r="334" spans="1:45">
      <c r="A334" t="s">
        <v>25</v>
      </c>
      <c r="B334">
        <v>28</v>
      </c>
      <c r="C334" t="s">
        <v>24</v>
      </c>
      <c r="D334" t="s">
        <v>366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S334" s="4">
        <f>SMAE_dotacoes_pdm8[[#This Row],[Supra Subprefeitura Centro]]+SMAE_dotacoes_pdm8[[#This Row],[Subprefeitura Sé]]</f>
        <v>0</v>
      </c>
    </row>
    <row r="335" spans="1:45">
      <c r="A335" t="s">
        <v>27</v>
      </c>
      <c r="B335">
        <v>36</v>
      </c>
      <c r="C335" t="s">
        <v>629</v>
      </c>
      <c r="D335" t="s">
        <v>630</v>
      </c>
      <c r="E335" s="4">
        <v>30292564.010000002</v>
      </c>
      <c r="F335" s="4">
        <v>1011995.0853939195</v>
      </c>
      <c r="G335" s="4">
        <v>39610.039207580783</v>
      </c>
      <c r="H335" s="4">
        <v>980268.61400804401</v>
      </c>
      <c r="I335" s="4">
        <v>0</v>
      </c>
      <c r="J335" s="4">
        <v>0</v>
      </c>
      <c r="K335" s="4">
        <v>0</v>
      </c>
      <c r="L335" s="4">
        <v>0</v>
      </c>
      <c r="M335" s="4">
        <v>1200378.2807332873</v>
      </c>
      <c r="N335" s="4">
        <v>418663.82465209014</v>
      </c>
      <c r="O335" s="4">
        <v>3007107.1230827472</v>
      </c>
      <c r="P335" s="4">
        <v>0</v>
      </c>
      <c r="Q335" s="4">
        <v>0</v>
      </c>
      <c r="R335" s="4">
        <v>1730233.5839952694</v>
      </c>
      <c r="S335" s="4">
        <v>2138896.6429312634</v>
      </c>
      <c r="T335" s="4">
        <v>0</v>
      </c>
      <c r="U335" s="4">
        <v>0</v>
      </c>
      <c r="V335" s="4">
        <v>25278.725903014198</v>
      </c>
      <c r="W335" s="4">
        <v>478547.06011586811</v>
      </c>
      <c r="X335" s="4">
        <v>0</v>
      </c>
      <c r="Y335" s="4">
        <v>0</v>
      </c>
      <c r="Z335" s="4">
        <v>3513726.9708784148</v>
      </c>
      <c r="AA335" s="4">
        <v>835097.09973831009</v>
      </c>
      <c r="AB335" s="4">
        <v>943290.66798151121</v>
      </c>
      <c r="AC335" s="4">
        <v>1807021.9176265611</v>
      </c>
      <c r="AD335" s="4">
        <v>182805.47356821853</v>
      </c>
      <c r="AE335" s="4">
        <v>2588549.5368072386</v>
      </c>
      <c r="AF335" s="4">
        <v>0</v>
      </c>
      <c r="AG335" s="4">
        <v>3140660.0486848224</v>
      </c>
      <c r="AH335" s="4">
        <v>10340.34086540186</v>
      </c>
      <c r="AI335" s="4">
        <v>5245734.1505153086</v>
      </c>
      <c r="AJ335" s="4">
        <v>994358.82331113168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t="s">
        <v>947</v>
      </c>
      <c r="AS335" s="4">
        <f>SMAE_dotacoes_pdm8[[#This Row],[Supra Subprefeitura Centro]]+SMAE_dotacoes_pdm8[[#This Row],[Subprefeitura Sé]]</f>
        <v>5245734.1505153086</v>
      </c>
    </row>
    <row r="336" spans="1:45">
      <c r="A336" t="s">
        <v>27</v>
      </c>
      <c r="B336">
        <v>36</v>
      </c>
      <c r="C336" t="s">
        <v>629</v>
      </c>
      <c r="D336" t="s">
        <v>631</v>
      </c>
      <c r="E336" s="4">
        <v>29087571.789999999</v>
      </c>
      <c r="F336" s="4">
        <v>0</v>
      </c>
      <c r="G336" s="4">
        <v>116021.22177095558</v>
      </c>
      <c r="H336" s="4">
        <v>0</v>
      </c>
      <c r="I336" s="4">
        <v>5353963.9296569191</v>
      </c>
      <c r="J336" s="4">
        <v>120835.74300124358</v>
      </c>
      <c r="K336" s="4">
        <v>118704.34025507761</v>
      </c>
      <c r="L336" s="4">
        <v>25023.613580941415</v>
      </c>
      <c r="M336" s="4">
        <v>0</v>
      </c>
      <c r="N336" s="4">
        <v>22964.183442367732</v>
      </c>
      <c r="O336" s="4">
        <v>0</v>
      </c>
      <c r="P336" s="4">
        <v>15570.030021067958</v>
      </c>
      <c r="Q336" s="4">
        <v>138985.40521332331</v>
      </c>
      <c r="R336" s="4">
        <v>0</v>
      </c>
      <c r="S336" s="4">
        <v>3989372.8336130157</v>
      </c>
      <c r="T336" s="4">
        <v>116021.22177095558</v>
      </c>
      <c r="U336" s="4">
        <v>0</v>
      </c>
      <c r="V336" s="4">
        <v>1102431.8231027978</v>
      </c>
      <c r="W336" s="4">
        <v>0</v>
      </c>
      <c r="X336" s="4">
        <v>5240488.814583391</v>
      </c>
      <c r="Y336" s="4">
        <v>260293.99272280821</v>
      </c>
      <c r="Z336" s="4">
        <v>0</v>
      </c>
      <c r="AA336" s="4">
        <v>0</v>
      </c>
      <c r="AB336" s="4">
        <v>116021.22177095558</v>
      </c>
      <c r="AC336" s="4">
        <v>0</v>
      </c>
      <c r="AD336" s="4">
        <v>116021.22177095558</v>
      </c>
      <c r="AE336" s="4">
        <v>6135804.8859130992</v>
      </c>
      <c r="AF336" s="4">
        <v>4638186.2115371656</v>
      </c>
      <c r="AG336" s="4">
        <v>22964.183442367732</v>
      </c>
      <c r="AH336" s="4">
        <v>22964.183442367732</v>
      </c>
      <c r="AI336" s="4">
        <v>480733.87274287856</v>
      </c>
      <c r="AJ336" s="4">
        <v>818177.59310675412</v>
      </c>
      <c r="AK336" s="4">
        <v>116021.26353859708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t="s">
        <v>947</v>
      </c>
      <c r="AS336" s="4">
        <f>SMAE_dotacoes_pdm8[[#This Row],[Supra Subprefeitura Centro]]+SMAE_dotacoes_pdm8[[#This Row],[Subprefeitura Sé]]</f>
        <v>480733.87274287856</v>
      </c>
    </row>
    <row r="337" spans="1:45">
      <c r="A337" t="s">
        <v>27</v>
      </c>
      <c r="B337">
        <v>36</v>
      </c>
      <c r="C337" t="s">
        <v>629</v>
      </c>
      <c r="D337" t="s">
        <v>632</v>
      </c>
      <c r="E337" s="4">
        <v>109263976.81</v>
      </c>
      <c r="F337" s="4">
        <v>1272318.3382240525</v>
      </c>
      <c r="G337" s="4">
        <v>1744953.502191335</v>
      </c>
      <c r="H337" s="4">
        <v>99664.073069307648</v>
      </c>
      <c r="I337" s="4">
        <v>1745547.2508972187</v>
      </c>
      <c r="J337" s="4">
        <v>2279620.5771614863</v>
      </c>
      <c r="K337" s="4">
        <v>1745547.3415375731</v>
      </c>
      <c r="L337" s="4">
        <v>1244371.4152722221</v>
      </c>
      <c r="M337" s="4">
        <v>1308749.0442641377</v>
      </c>
      <c r="N337" s="4">
        <v>1287287.9009392709</v>
      </c>
      <c r="O337" s="4">
        <v>99664.073069307648</v>
      </c>
      <c r="P337" s="4">
        <v>1363354.4919134527</v>
      </c>
      <c r="Q337" s="4">
        <v>3868450.7367847366</v>
      </c>
      <c r="R337" s="4">
        <v>1220429.0194362942</v>
      </c>
      <c r="S337" s="4">
        <v>1354104.9247265609</v>
      </c>
      <c r="T337" s="4">
        <v>3240340.807305661</v>
      </c>
      <c r="U337" s="4">
        <v>2450227.1697510392</v>
      </c>
      <c r="V337" s="4">
        <v>416548.54415777005</v>
      </c>
      <c r="W337" s="4">
        <v>99664.073069307648</v>
      </c>
      <c r="X337" s="4">
        <v>41040655.279032782</v>
      </c>
      <c r="Y337" s="4">
        <v>3045702.7284757872</v>
      </c>
      <c r="Z337" s="4">
        <v>468816.41332186846</v>
      </c>
      <c r="AA337" s="4">
        <v>911968.75353110442</v>
      </c>
      <c r="AB337" s="4">
        <v>1785315.9692707669</v>
      </c>
      <c r="AC337" s="4">
        <v>4626160.1757011283</v>
      </c>
      <c r="AD337" s="4">
        <v>765686.4336548273</v>
      </c>
      <c r="AE337" s="4">
        <v>11319768.790406061</v>
      </c>
      <c r="AF337" s="4">
        <v>10670832.934270164</v>
      </c>
      <c r="AG337" s="4">
        <v>2145870.3558446025</v>
      </c>
      <c r="AH337" s="4">
        <v>1316326.2606552185</v>
      </c>
      <c r="AI337" s="4">
        <v>2494319.3333276352</v>
      </c>
      <c r="AJ337" s="4">
        <v>1295182.0141375926</v>
      </c>
      <c r="AK337" s="4">
        <v>536528.08459972194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t="s">
        <v>947</v>
      </c>
      <c r="AS337" s="4">
        <f>SMAE_dotacoes_pdm8[[#This Row],[Supra Subprefeitura Centro]]+SMAE_dotacoes_pdm8[[#This Row],[Subprefeitura Sé]]</f>
        <v>2494319.3333276352</v>
      </c>
    </row>
    <row r="338" spans="1:45">
      <c r="A338" t="s">
        <v>27</v>
      </c>
      <c r="B338">
        <v>36</v>
      </c>
      <c r="C338" t="s">
        <v>629</v>
      </c>
      <c r="D338" t="s">
        <v>633</v>
      </c>
      <c r="E338" s="4">
        <v>33057429.800000001</v>
      </c>
      <c r="F338" s="4">
        <v>666213.73684054171</v>
      </c>
      <c r="G338" s="4">
        <v>559759.2569601452</v>
      </c>
      <c r="H338" s="4">
        <v>0</v>
      </c>
      <c r="I338" s="4">
        <v>3377198.2765735299</v>
      </c>
      <c r="J338" s="4">
        <v>183256.58162998818</v>
      </c>
      <c r="K338" s="4">
        <v>717242.94268248719</v>
      </c>
      <c r="L338" s="4">
        <v>0</v>
      </c>
      <c r="M338" s="4">
        <v>0</v>
      </c>
      <c r="N338" s="4">
        <v>0</v>
      </c>
      <c r="O338" s="4">
        <v>0</v>
      </c>
      <c r="P338" s="4">
        <v>2069119.8405655567</v>
      </c>
      <c r="Q338" s="4">
        <v>378508.63314259547</v>
      </c>
      <c r="R338" s="4">
        <v>0</v>
      </c>
      <c r="S338" s="4">
        <v>0</v>
      </c>
      <c r="T338" s="4">
        <v>378508.63314259547</v>
      </c>
      <c r="U338" s="4">
        <v>5665.5820890244795</v>
      </c>
      <c r="V338" s="4">
        <v>388576.11672140617</v>
      </c>
      <c r="W338" s="4">
        <v>0</v>
      </c>
      <c r="X338" s="4">
        <v>12167676.928904276</v>
      </c>
      <c r="Y338" s="4">
        <v>1257067.9384090977</v>
      </c>
      <c r="Z338" s="4">
        <v>0</v>
      </c>
      <c r="AA338" s="4">
        <v>288636.90145526652</v>
      </c>
      <c r="AB338" s="4">
        <v>378508.63314259547</v>
      </c>
      <c r="AC338" s="4">
        <v>5500004.0859796777</v>
      </c>
      <c r="AD338" s="4">
        <v>378508.63314259547</v>
      </c>
      <c r="AE338" s="4">
        <v>1380917.6250042908</v>
      </c>
      <c r="AF338" s="4">
        <v>1846533.5434930609</v>
      </c>
      <c r="AG338" s="4">
        <v>0</v>
      </c>
      <c r="AH338" s="4">
        <v>0</v>
      </c>
      <c r="AI338" s="4">
        <v>378508.63314259547</v>
      </c>
      <c r="AJ338" s="4">
        <v>378508.63314259547</v>
      </c>
      <c r="AK338" s="4">
        <v>378508.64383607544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t="s">
        <v>947</v>
      </c>
      <c r="AS338" s="4">
        <f>SMAE_dotacoes_pdm8[[#This Row],[Supra Subprefeitura Centro]]+SMAE_dotacoes_pdm8[[#This Row],[Subprefeitura Sé]]</f>
        <v>378508.63314259547</v>
      </c>
    </row>
    <row r="339" spans="1:45">
      <c r="A339" t="s">
        <v>27</v>
      </c>
      <c r="B339">
        <v>36</v>
      </c>
      <c r="C339" t="s">
        <v>629</v>
      </c>
      <c r="D339" t="s">
        <v>634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S339" s="4">
        <f>SMAE_dotacoes_pdm8[[#This Row],[Supra Subprefeitura Centro]]+SMAE_dotacoes_pdm8[[#This Row],[Subprefeitura Sé]]</f>
        <v>0</v>
      </c>
    </row>
    <row r="340" spans="1:45">
      <c r="A340" t="s">
        <v>27</v>
      </c>
      <c r="B340">
        <v>36</v>
      </c>
      <c r="C340" t="s">
        <v>629</v>
      </c>
      <c r="D340" t="s">
        <v>635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S340" s="4">
        <f>SMAE_dotacoes_pdm8[[#This Row],[Supra Subprefeitura Centro]]+SMAE_dotacoes_pdm8[[#This Row],[Subprefeitura Sé]]</f>
        <v>0</v>
      </c>
    </row>
    <row r="341" spans="1:45">
      <c r="A341" t="s">
        <v>27</v>
      </c>
      <c r="B341">
        <v>36</v>
      </c>
      <c r="C341" t="s">
        <v>629</v>
      </c>
      <c r="D341" t="s">
        <v>636</v>
      </c>
      <c r="E341" s="4">
        <v>45824.19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45824.19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t="s">
        <v>947</v>
      </c>
      <c r="AS341" s="4">
        <f>SMAE_dotacoes_pdm8[[#This Row],[Supra Subprefeitura Centro]]+SMAE_dotacoes_pdm8[[#This Row],[Subprefeitura Sé]]</f>
        <v>0</v>
      </c>
    </row>
    <row r="342" spans="1:45">
      <c r="A342" t="s">
        <v>27</v>
      </c>
      <c r="B342">
        <v>36</v>
      </c>
      <c r="C342" t="s">
        <v>629</v>
      </c>
      <c r="D342" t="s">
        <v>637</v>
      </c>
      <c r="E342" s="4">
        <v>9636299.8699999992</v>
      </c>
      <c r="F342" s="4">
        <v>0</v>
      </c>
      <c r="G342" s="4">
        <v>54819.530457223249</v>
      </c>
      <c r="H342" s="4">
        <v>0</v>
      </c>
      <c r="I342" s="4">
        <v>0</v>
      </c>
      <c r="J342" s="4">
        <v>249260.28571893365</v>
      </c>
      <c r="K342" s="4">
        <v>0</v>
      </c>
      <c r="L342" s="4">
        <v>0</v>
      </c>
      <c r="M342" s="4">
        <v>128493.59714123156</v>
      </c>
      <c r="N342" s="4">
        <v>0</v>
      </c>
      <c r="O342" s="4">
        <v>0</v>
      </c>
      <c r="P342" s="4">
        <v>136028.77715269808</v>
      </c>
      <c r="Q342" s="4">
        <v>54819.530457223249</v>
      </c>
      <c r="R342" s="4">
        <v>0</v>
      </c>
      <c r="S342" s="4">
        <v>0</v>
      </c>
      <c r="T342" s="4">
        <v>54819.530457223249</v>
      </c>
      <c r="U342" s="4">
        <v>249260.28133105056</v>
      </c>
      <c r="V342" s="4">
        <v>54819.530457223249</v>
      </c>
      <c r="W342" s="4">
        <v>0</v>
      </c>
      <c r="X342" s="4">
        <v>5189299.2113208212</v>
      </c>
      <c r="Y342" s="4">
        <v>0</v>
      </c>
      <c r="Z342" s="4">
        <v>0</v>
      </c>
      <c r="AA342" s="4">
        <v>42086.446573737005</v>
      </c>
      <c r="AB342" s="4">
        <v>54819.530457223249</v>
      </c>
      <c r="AC342" s="4">
        <v>617679.09647146601</v>
      </c>
      <c r="AD342" s="4">
        <v>54819.530457223249</v>
      </c>
      <c r="AE342" s="4">
        <v>2383486.836328316</v>
      </c>
      <c r="AF342" s="4">
        <v>43549.397514522687</v>
      </c>
      <c r="AG342" s="4">
        <v>103780.16633221388</v>
      </c>
      <c r="AH342" s="4">
        <v>0</v>
      </c>
      <c r="AI342" s="4">
        <v>54819.530457223249</v>
      </c>
      <c r="AJ342" s="4">
        <v>54819.530457223249</v>
      </c>
      <c r="AK342" s="4">
        <v>54819.530457223249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t="s">
        <v>947</v>
      </c>
      <c r="AS342" s="4">
        <f>SMAE_dotacoes_pdm8[[#This Row],[Supra Subprefeitura Centro]]+SMAE_dotacoes_pdm8[[#This Row],[Subprefeitura Sé]]</f>
        <v>54819.530457223249</v>
      </c>
    </row>
    <row r="343" spans="1:45">
      <c r="A343" t="s">
        <v>27</v>
      </c>
      <c r="B343">
        <v>36</v>
      </c>
      <c r="C343" t="s">
        <v>629</v>
      </c>
      <c r="D343" t="s">
        <v>638</v>
      </c>
      <c r="E343" s="4">
        <v>3749148.09</v>
      </c>
      <c r="F343" s="4">
        <v>21644.480671667039</v>
      </c>
      <c r="G343" s="4">
        <v>21644.480671667039</v>
      </c>
      <c r="H343" s="4">
        <v>21644.480671667039</v>
      </c>
      <c r="I343" s="4">
        <v>499706.61040451279</v>
      </c>
      <c r="J343" s="4">
        <v>21644.480671667039</v>
      </c>
      <c r="K343" s="4">
        <v>21644.480671667039</v>
      </c>
      <c r="L343" s="4">
        <v>21644.480671667039</v>
      </c>
      <c r="M343" s="4">
        <v>21644.480671667039</v>
      </c>
      <c r="N343" s="4">
        <v>21644.591491425806</v>
      </c>
      <c r="O343" s="4">
        <v>21644.480671667039</v>
      </c>
      <c r="P343" s="4">
        <v>21644.480671667039</v>
      </c>
      <c r="Q343" s="4">
        <v>21644.480671667039</v>
      </c>
      <c r="R343" s="4">
        <v>21644.480671667039</v>
      </c>
      <c r="S343" s="4">
        <v>21644.480671667039</v>
      </c>
      <c r="T343" s="4">
        <v>21644.480671667039</v>
      </c>
      <c r="U343" s="4">
        <v>21644.480671667039</v>
      </c>
      <c r="V343" s="4">
        <v>21644.480671667039</v>
      </c>
      <c r="W343" s="4">
        <v>97616.436439535173</v>
      </c>
      <c r="X343" s="4">
        <v>21644.480671667039</v>
      </c>
      <c r="Y343" s="4">
        <v>21644.480671667039</v>
      </c>
      <c r="Z343" s="4">
        <v>21644.480671667039</v>
      </c>
      <c r="AA343" s="4">
        <v>21644.480671667039</v>
      </c>
      <c r="AB343" s="4">
        <v>21644.480671667039</v>
      </c>
      <c r="AC343" s="4">
        <v>21644.480671667039</v>
      </c>
      <c r="AD343" s="4">
        <v>21644.480671667039</v>
      </c>
      <c r="AE343" s="4">
        <v>21644.480671667039</v>
      </c>
      <c r="AF343" s="4">
        <v>2524134.9928578474</v>
      </c>
      <c r="AG343" s="4">
        <v>21644.480671667039</v>
      </c>
      <c r="AH343" s="4">
        <v>21644.480671667039</v>
      </c>
      <c r="AI343" s="4">
        <v>21644.480671667039</v>
      </c>
      <c r="AJ343" s="4">
        <v>21644.480671667039</v>
      </c>
      <c r="AK343" s="4">
        <v>21644.480671667039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t="s">
        <v>947</v>
      </c>
      <c r="AS343" s="4">
        <f>SMAE_dotacoes_pdm8[[#This Row],[Supra Subprefeitura Centro]]+SMAE_dotacoes_pdm8[[#This Row],[Subprefeitura Sé]]</f>
        <v>21644.480671667039</v>
      </c>
    </row>
    <row r="344" spans="1:45">
      <c r="A344" t="s">
        <v>27</v>
      </c>
      <c r="B344">
        <v>40</v>
      </c>
      <c r="C344" t="s">
        <v>28</v>
      </c>
      <c r="D344" t="s">
        <v>656</v>
      </c>
      <c r="E344" s="4">
        <v>1212723.67</v>
      </c>
      <c r="F344" s="4">
        <v>0</v>
      </c>
      <c r="G344" s="4">
        <v>281448.40804602607</v>
      </c>
      <c r="H344" s="4">
        <v>0</v>
      </c>
      <c r="I344" s="4">
        <v>0</v>
      </c>
      <c r="J344" s="4">
        <v>269902.11524164048</v>
      </c>
      <c r="K344" s="4">
        <v>138172.52116647529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360928.58463360206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44470.557481926306</v>
      </c>
      <c r="AF344" s="4">
        <v>0</v>
      </c>
      <c r="AG344" s="4">
        <v>117801.4834303299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t="s">
        <v>947</v>
      </c>
      <c r="AS344" s="4">
        <f>SMAE_dotacoes_pdm8[[#This Row],[Supra Subprefeitura Centro]]+SMAE_dotacoes_pdm8[[#This Row],[Subprefeitura Sé]]</f>
        <v>0</v>
      </c>
    </row>
    <row r="345" spans="1:45">
      <c r="A345" t="s">
        <v>27</v>
      </c>
      <c r="B345">
        <v>40</v>
      </c>
      <c r="C345" t="s">
        <v>28</v>
      </c>
      <c r="D345" t="s">
        <v>657</v>
      </c>
      <c r="E345" s="4">
        <v>1233118.96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496793.06250176969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736325.89749823033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t="s">
        <v>947</v>
      </c>
      <c r="AS345" s="4">
        <f>SMAE_dotacoes_pdm8[[#This Row],[Supra Subprefeitura Centro]]+SMAE_dotacoes_pdm8[[#This Row],[Subprefeitura Sé]]</f>
        <v>736325.89749823033</v>
      </c>
    </row>
    <row r="346" spans="1:45">
      <c r="A346" t="s">
        <v>27</v>
      </c>
      <c r="B346">
        <v>40</v>
      </c>
      <c r="C346" t="s">
        <v>28</v>
      </c>
      <c r="D346" t="s">
        <v>658</v>
      </c>
      <c r="E346" s="4">
        <v>16363392.630000001</v>
      </c>
      <c r="F346" s="4">
        <v>426257.43602070806</v>
      </c>
      <c r="G346" s="4">
        <v>60870.199697610995</v>
      </c>
      <c r="H346" s="4">
        <v>600843.80984786351</v>
      </c>
      <c r="I346" s="4">
        <v>1516004.9527918475</v>
      </c>
      <c r="J346" s="4">
        <v>201920.74271035736</v>
      </c>
      <c r="K346" s="4">
        <v>1469761.3264002998</v>
      </c>
      <c r="L346" s="4">
        <v>310034.69224771875</v>
      </c>
      <c r="M346" s="4">
        <v>805.7101958540934</v>
      </c>
      <c r="N346" s="4">
        <v>1497892.4818055786</v>
      </c>
      <c r="O346" s="4">
        <v>1016663.0042690956</v>
      </c>
      <c r="P346" s="4">
        <v>150940.09067244676</v>
      </c>
      <c r="Q346" s="4">
        <v>2210335.1778599871</v>
      </c>
      <c r="R346" s="4">
        <v>359903.57736897934</v>
      </c>
      <c r="S346" s="4">
        <v>805.7101958540934</v>
      </c>
      <c r="T346" s="4">
        <v>302865.25377084693</v>
      </c>
      <c r="U346" s="4">
        <v>1225863.6439186996</v>
      </c>
      <c r="V346" s="4">
        <v>127305.21681400859</v>
      </c>
      <c r="W346" s="4">
        <v>262367.17990107415</v>
      </c>
      <c r="X346" s="4">
        <v>805.7101958540934</v>
      </c>
      <c r="Y346" s="4">
        <v>373736.33389379387</v>
      </c>
      <c r="Z346" s="4">
        <v>219065.96694128701</v>
      </c>
      <c r="AA346" s="4">
        <v>147284.1735234326</v>
      </c>
      <c r="AB346" s="4">
        <v>374628.38334306033</v>
      </c>
      <c r="AC346" s="4">
        <v>805.7101958540934</v>
      </c>
      <c r="AD346" s="4">
        <v>280822.1754474538</v>
      </c>
      <c r="AE346" s="4">
        <v>233997.23132090436</v>
      </c>
      <c r="AF346" s="4">
        <v>386044.79687581188</v>
      </c>
      <c r="AG346" s="4">
        <v>2336626.4919173769</v>
      </c>
      <c r="AH346" s="4">
        <v>805.7101958540934</v>
      </c>
      <c r="AI346" s="4">
        <v>805.7101958540934</v>
      </c>
      <c r="AJ346" s="4">
        <v>265718.3192687729</v>
      </c>
      <c r="AK346" s="4">
        <v>805.7101958540934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t="s">
        <v>947</v>
      </c>
      <c r="AS346" s="4">
        <f>SMAE_dotacoes_pdm8[[#This Row],[Supra Subprefeitura Centro]]+SMAE_dotacoes_pdm8[[#This Row],[Subprefeitura Sé]]</f>
        <v>805.7101958540934</v>
      </c>
    </row>
    <row r="347" spans="1:45">
      <c r="A347" t="s">
        <v>27</v>
      </c>
      <c r="B347">
        <v>40</v>
      </c>
      <c r="C347" t="s">
        <v>28</v>
      </c>
      <c r="D347" t="s">
        <v>659</v>
      </c>
      <c r="E347" s="4">
        <v>314169.94</v>
      </c>
      <c r="F347" s="4">
        <v>0</v>
      </c>
      <c r="G347" s="4">
        <v>157808.84968145264</v>
      </c>
      <c r="H347" s="4">
        <v>0</v>
      </c>
      <c r="I347" s="4">
        <v>0</v>
      </c>
      <c r="J347" s="4">
        <v>0</v>
      </c>
      <c r="K347" s="4">
        <v>0</v>
      </c>
      <c r="L347" s="4">
        <v>35247.455646207651</v>
      </c>
      <c r="M347" s="4">
        <v>0</v>
      </c>
      <c r="N347" s="4">
        <v>2169.1767697666751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118944.45790257309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t="s">
        <v>947</v>
      </c>
      <c r="AS347" s="4">
        <f>SMAE_dotacoes_pdm8[[#This Row],[Supra Subprefeitura Centro]]+SMAE_dotacoes_pdm8[[#This Row],[Subprefeitura Sé]]</f>
        <v>0</v>
      </c>
    </row>
    <row r="348" spans="1:45">
      <c r="A348" t="s">
        <v>27</v>
      </c>
      <c r="B348">
        <v>40</v>
      </c>
      <c r="C348" t="s">
        <v>28</v>
      </c>
      <c r="D348" t="s">
        <v>660</v>
      </c>
      <c r="E348" s="4">
        <v>4086124.41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239885.76338193254</v>
      </c>
      <c r="L348" s="4">
        <v>27326.080367542731</v>
      </c>
      <c r="M348" s="4">
        <v>0</v>
      </c>
      <c r="N348" s="4">
        <v>3338.1402404592632</v>
      </c>
      <c r="O348" s="4">
        <v>669238.63940894569</v>
      </c>
      <c r="P348" s="4">
        <v>3005.2398729694983</v>
      </c>
      <c r="Q348" s="4">
        <v>507483.74832334818</v>
      </c>
      <c r="R348" s="4">
        <v>0</v>
      </c>
      <c r="S348" s="4">
        <v>0</v>
      </c>
      <c r="T348" s="4">
        <v>225146.46720970931</v>
      </c>
      <c r="U348" s="4">
        <v>0</v>
      </c>
      <c r="V348" s="4">
        <v>0</v>
      </c>
      <c r="W348" s="4">
        <v>0</v>
      </c>
      <c r="X348" s="4">
        <v>0</v>
      </c>
      <c r="Y348" s="4">
        <v>52926.88057743846</v>
      </c>
      <c r="Z348" s="4">
        <v>0</v>
      </c>
      <c r="AA348" s="4">
        <v>215708.02596845556</v>
      </c>
      <c r="AB348" s="4">
        <v>0</v>
      </c>
      <c r="AC348" s="4">
        <v>17149.743577042442</v>
      </c>
      <c r="AD348" s="4">
        <v>0</v>
      </c>
      <c r="AE348" s="4">
        <v>0</v>
      </c>
      <c r="AF348" s="4">
        <v>0</v>
      </c>
      <c r="AG348" s="4">
        <v>2123353.7247117586</v>
      </c>
      <c r="AH348" s="4">
        <v>0</v>
      </c>
      <c r="AI348" s="4">
        <v>0</v>
      </c>
      <c r="AJ348" s="4">
        <v>1561.9563603975814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t="s">
        <v>947</v>
      </c>
      <c r="AS348" s="4">
        <f>SMAE_dotacoes_pdm8[[#This Row],[Supra Subprefeitura Centro]]+SMAE_dotacoes_pdm8[[#This Row],[Subprefeitura Sé]]</f>
        <v>0</v>
      </c>
    </row>
    <row r="349" spans="1:45">
      <c r="A349" t="s">
        <v>27</v>
      </c>
      <c r="B349">
        <v>40</v>
      </c>
      <c r="C349" t="s">
        <v>28</v>
      </c>
      <c r="D349" t="s">
        <v>661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S349" s="4">
        <f>SMAE_dotacoes_pdm8[[#This Row],[Supra Subprefeitura Centro]]+SMAE_dotacoes_pdm8[[#This Row],[Subprefeitura Sé]]</f>
        <v>0</v>
      </c>
    </row>
    <row r="350" spans="1:45">
      <c r="A350" t="s">
        <v>27</v>
      </c>
      <c r="B350">
        <v>40</v>
      </c>
      <c r="C350" t="s">
        <v>28</v>
      </c>
      <c r="D350" t="s">
        <v>662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S350" s="4">
        <f>SMAE_dotacoes_pdm8[[#This Row],[Supra Subprefeitura Centro]]+SMAE_dotacoes_pdm8[[#This Row],[Subprefeitura Sé]]</f>
        <v>0</v>
      </c>
    </row>
    <row r="351" spans="1:45">
      <c r="A351" t="s">
        <v>30</v>
      </c>
      <c r="B351">
        <v>42</v>
      </c>
      <c r="C351" t="s">
        <v>29</v>
      </c>
      <c r="D351" t="s">
        <v>663</v>
      </c>
      <c r="E351" s="4">
        <v>2861768.5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2861768.5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t="s">
        <v>947</v>
      </c>
      <c r="AS351" s="4">
        <f>SMAE_dotacoes_pdm8[[#This Row],[Supra Subprefeitura Centro]]+SMAE_dotacoes_pdm8[[#This Row],[Subprefeitura Sé]]</f>
        <v>0</v>
      </c>
    </row>
    <row r="352" spans="1:45">
      <c r="A352" t="s">
        <v>30</v>
      </c>
      <c r="B352">
        <v>42</v>
      </c>
      <c r="C352" t="s">
        <v>29</v>
      </c>
      <c r="D352" t="s">
        <v>664</v>
      </c>
      <c r="E352" s="4">
        <v>579470.92000000004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287430.2300000001</v>
      </c>
      <c r="M352" s="4">
        <v>0</v>
      </c>
      <c r="N352" s="4">
        <v>0</v>
      </c>
      <c r="O352" s="4">
        <v>0</v>
      </c>
      <c r="P352" s="4">
        <v>292040.69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t="s">
        <v>947</v>
      </c>
      <c r="AS352" s="4">
        <f>SMAE_dotacoes_pdm8[[#This Row],[Supra Subprefeitura Centro]]+SMAE_dotacoes_pdm8[[#This Row],[Subprefeitura Sé]]</f>
        <v>0</v>
      </c>
    </row>
    <row r="353" spans="1:45">
      <c r="A353" t="s">
        <v>32</v>
      </c>
      <c r="B353">
        <v>53</v>
      </c>
      <c r="C353" t="s">
        <v>31</v>
      </c>
      <c r="D353" t="s">
        <v>700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S353" s="4">
        <f>SMAE_dotacoes_pdm8[[#This Row],[Supra Subprefeitura Centro]]+SMAE_dotacoes_pdm8[[#This Row],[Subprefeitura Sé]]</f>
        <v>0</v>
      </c>
    </row>
    <row r="354" spans="1:45">
      <c r="A354" t="s">
        <v>32</v>
      </c>
      <c r="B354">
        <v>54</v>
      </c>
      <c r="C354" t="s">
        <v>33</v>
      </c>
      <c r="D354" t="s">
        <v>701</v>
      </c>
      <c r="E354" s="4">
        <v>3182064.08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3182064.08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t="s">
        <v>947</v>
      </c>
      <c r="AS354" s="4">
        <f>SMAE_dotacoes_pdm8[[#This Row],[Supra Subprefeitura Centro]]+SMAE_dotacoes_pdm8[[#This Row],[Subprefeitura Sé]]</f>
        <v>0</v>
      </c>
    </row>
    <row r="355" spans="1:45">
      <c r="A355" t="s">
        <v>35</v>
      </c>
      <c r="B355">
        <v>55</v>
      </c>
      <c r="C355" t="s">
        <v>34</v>
      </c>
      <c r="D355" t="s">
        <v>702</v>
      </c>
      <c r="E355" s="4">
        <v>19071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13670.999999999998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5400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t="s">
        <v>947</v>
      </c>
      <c r="AS355" s="4">
        <f>SMAE_dotacoes_pdm8[[#This Row],[Supra Subprefeitura Centro]]+SMAE_dotacoes_pdm8[[#This Row],[Subprefeitura Sé]]</f>
        <v>5400</v>
      </c>
    </row>
    <row r="356" spans="1:45">
      <c r="A356" t="s">
        <v>37</v>
      </c>
      <c r="B356">
        <v>59</v>
      </c>
      <c r="C356" t="s">
        <v>36</v>
      </c>
      <c r="D356" t="s">
        <v>721</v>
      </c>
      <c r="E356" s="4">
        <v>90012.62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49011.240563918233</v>
      </c>
      <c r="AM356" s="4">
        <v>4611.1089555275994</v>
      </c>
      <c r="AN356" s="4">
        <v>4611.1089555275994</v>
      </c>
      <c r="AO356" s="4">
        <v>27168.025113487744</v>
      </c>
      <c r="AP356" s="4">
        <v>4611.1364115388151</v>
      </c>
      <c r="AQ356" s="4">
        <v>0</v>
      </c>
      <c r="AR356" t="s">
        <v>947</v>
      </c>
      <c r="AS356" s="4">
        <f>SMAE_dotacoes_pdm8[[#This Row],[Supra Subprefeitura Centro]]+SMAE_dotacoes_pdm8[[#This Row],[Subprefeitura Sé]]</f>
        <v>49011.240563918233</v>
      </c>
    </row>
    <row r="357" spans="1:45">
      <c r="A357" t="s">
        <v>39</v>
      </c>
      <c r="B357">
        <v>62</v>
      </c>
      <c r="C357" t="s">
        <v>38</v>
      </c>
      <c r="D357" t="s">
        <v>726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S357" s="4">
        <f>SMAE_dotacoes_pdm8[[#This Row],[Supra Subprefeitura Centro]]+SMAE_dotacoes_pdm8[[#This Row],[Subprefeitura Sé]]</f>
        <v>0</v>
      </c>
    </row>
    <row r="358" spans="1:45">
      <c r="A358" t="s">
        <v>39</v>
      </c>
      <c r="B358">
        <v>62</v>
      </c>
      <c r="C358" t="s">
        <v>38</v>
      </c>
      <c r="D358" t="s">
        <v>727</v>
      </c>
      <c r="E358" s="4">
        <v>165667.93</v>
      </c>
      <c r="F358" s="4">
        <v>0</v>
      </c>
      <c r="G358" s="4">
        <v>0</v>
      </c>
      <c r="H358" s="4">
        <v>0</v>
      </c>
      <c r="I358" s="4">
        <v>165667.93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t="s">
        <v>947</v>
      </c>
      <c r="AS358" s="4">
        <f>SMAE_dotacoes_pdm8[[#This Row],[Supra Subprefeitura Centro]]+SMAE_dotacoes_pdm8[[#This Row],[Subprefeitura Sé]]</f>
        <v>0</v>
      </c>
    </row>
    <row r="359" spans="1:45">
      <c r="A359" t="s">
        <v>39</v>
      </c>
      <c r="B359">
        <v>62</v>
      </c>
      <c r="C359" t="s">
        <v>38</v>
      </c>
      <c r="D359" t="s">
        <v>728</v>
      </c>
      <c r="E359" s="4">
        <v>4766759.0500000007</v>
      </c>
      <c r="F359" s="4">
        <v>0</v>
      </c>
      <c r="G359" s="4">
        <v>4535636.3567839526</v>
      </c>
      <c r="H359" s="4">
        <v>12175.219009896224</v>
      </c>
      <c r="I359" s="4">
        <v>0</v>
      </c>
      <c r="J359" s="4">
        <v>16832.224997549689</v>
      </c>
      <c r="K359" s="4">
        <v>202115.24920860189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t="s">
        <v>947</v>
      </c>
      <c r="AS359" s="4">
        <f>SMAE_dotacoes_pdm8[[#This Row],[Supra Subprefeitura Centro]]+SMAE_dotacoes_pdm8[[#This Row],[Subprefeitura Sé]]</f>
        <v>0</v>
      </c>
    </row>
    <row r="360" spans="1:45">
      <c r="A360" t="s">
        <v>39</v>
      </c>
      <c r="B360">
        <v>62</v>
      </c>
      <c r="C360" t="s">
        <v>38</v>
      </c>
      <c r="D360" t="s">
        <v>729</v>
      </c>
      <c r="E360" s="4">
        <v>12767.22</v>
      </c>
      <c r="F360" s="4">
        <v>0</v>
      </c>
      <c r="G360" s="4">
        <v>12767.22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t="s">
        <v>947</v>
      </c>
      <c r="AS360" s="4">
        <f>SMAE_dotacoes_pdm8[[#This Row],[Supra Subprefeitura Centro]]+SMAE_dotacoes_pdm8[[#This Row],[Subprefeitura Sé]]</f>
        <v>0</v>
      </c>
    </row>
    <row r="361" spans="1:45">
      <c r="A361" t="s">
        <v>39</v>
      </c>
      <c r="B361">
        <v>62</v>
      </c>
      <c r="C361" t="s">
        <v>38</v>
      </c>
      <c r="D361" t="s">
        <v>730</v>
      </c>
      <c r="E361" s="4">
        <v>10693492.59</v>
      </c>
      <c r="F361" s="4">
        <v>0</v>
      </c>
      <c r="G361" s="4">
        <v>1784658.143777064</v>
      </c>
      <c r="H361" s="4">
        <v>0</v>
      </c>
      <c r="I361" s="4">
        <v>0</v>
      </c>
      <c r="J361" s="4">
        <v>0</v>
      </c>
      <c r="K361" s="4">
        <v>0</v>
      </c>
      <c r="L361" s="4">
        <v>57563.830712829382</v>
      </c>
      <c r="M361" s="4">
        <v>0</v>
      </c>
      <c r="N361" s="4">
        <v>0</v>
      </c>
      <c r="O361" s="4">
        <v>0</v>
      </c>
      <c r="P361" s="4">
        <v>0</v>
      </c>
      <c r="Q361" s="4">
        <v>1978988.219387173</v>
      </c>
      <c r="R361" s="4">
        <v>1721384.0139536634</v>
      </c>
      <c r="S361" s="4">
        <v>95864.826992850794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1641403.7667567474</v>
      </c>
      <c r="AB361" s="4">
        <v>0</v>
      </c>
      <c r="AC361" s="4">
        <v>820034.98621830612</v>
      </c>
      <c r="AD361" s="4">
        <v>0</v>
      </c>
      <c r="AE361" s="4">
        <v>2423113.9492082447</v>
      </c>
      <c r="AF361" s="4">
        <v>0</v>
      </c>
      <c r="AG361" s="4">
        <v>0</v>
      </c>
      <c r="AH361" s="4">
        <v>0</v>
      </c>
      <c r="AI361" s="4">
        <v>0</v>
      </c>
      <c r="AJ361" s="4">
        <v>170480.85299312044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t="s">
        <v>947</v>
      </c>
      <c r="AS361" s="4">
        <f>SMAE_dotacoes_pdm8[[#This Row],[Supra Subprefeitura Centro]]+SMAE_dotacoes_pdm8[[#This Row],[Subprefeitura Sé]]</f>
        <v>0</v>
      </c>
    </row>
    <row r="362" spans="1:45">
      <c r="A362" t="s">
        <v>39</v>
      </c>
      <c r="B362">
        <v>62</v>
      </c>
      <c r="C362" t="s">
        <v>38</v>
      </c>
      <c r="D362" t="s">
        <v>731</v>
      </c>
      <c r="E362" s="4">
        <v>1634610.02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376221.89598606864</v>
      </c>
      <c r="AG362" s="4">
        <v>0</v>
      </c>
      <c r="AH362" s="4">
        <v>1258388.1240139313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t="s">
        <v>947</v>
      </c>
      <c r="AS362" s="4">
        <f>SMAE_dotacoes_pdm8[[#This Row],[Supra Subprefeitura Centro]]+SMAE_dotacoes_pdm8[[#This Row],[Subprefeitura Sé]]</f>
        <v>0</v>
      </c>
    </row>
    <row r="363" spans="1:45">
      <c r="A363" t="s">
        <v>39</v>
      </c>
      <c r="B363">
        <v>62</v>
      </c>
      <c r="C363" t="s">
        <v>38</v>
      </c>
      <c r="D363" t="s">
        <v>732</v>
      </c>
      <c r="E363" s="4">
        <v>4629630.0799999991</v>
      </c>
      <c r="F363" s="4">
        <v>0</v>
      </c>
      <c r="G363" s="4">
        <v>305924.25844265014</v>
      </c>
      <c r="H363" s="4">
        <v>900159.59331415733</v>
      </c>
      <c r="I363" s="4">
        <v>793371.42868002434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241352.38841345001</v>
      </c>
      <c r="T363" s="4">
        <v>0</v>
      </c>
      <c r="U363" s="4">
        <v>0</v>
      </c>
      <c r="V363" s="4">
        <v>0</v>
      </c>
      <c r="W363" s="4">
        <v>0</v>
      </c>
      <c r="X363" s="4">
        <v>526892.50565512746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77110.421563096621</v>
      </c>
      <c r="AF363" s="4">
        <v>1784819.4839314937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t="s">
        <v>947</v>
      </c>
      <c r="AS363" s="4">
        <f>SMAE_dotacoes_pdm8[[#This Row],[Supra Subprefeitura Centro]]+SMAE_dotacoes_pdm8[[#This Row],[Subprefeitura Sé]]</f>
        <v>0</v>
      </c>
    </row>
    <row r="364" spans="1:45">
      <c r="A364" t="s">
        <v>39</v>
      </c>
      <c r="B364">
        <v>62</v>
      </c>
      <c r="C364" t="s">
        <v>38</v>
      </c>
      <c r="D364" t="s">
        <v>733</v>
      </c>
      <c r="E364" s="4">
        <v>966750.64</v>
      </c>
      <c r="F364" s="4">
        <v>0</v>
      </c>
      <c r="G364" s="4">
        <v>0</v>
      </c>
      <c r="H364" s="4">
        <v>0</v>
      </c>
      <c r="I364" s="4">
        <v>45834.167375772813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45834.167375772813</v>
      </c>
      <c r="Z364" s="4">
        <v>0</v>
      </c>
      <c r="AA364" s="4">
        <v>178494.50462819217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696587.80062026216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t="s">
        <v>947</v>
      </c>
      <c r="AS364" s="4">
        <f>SMAE_dotacoes_pdm8[[#This Row],[Supra Subprefeitura Centro]]+SMAE_dotacoes_pdm8[[#This Row],[Subprefeitura Sé]]</f>
        <v>0</v>
      </c>
    </row>
    <row r="365" spans="1:45">
      <c r="A365" t="s">
        <v>41</v>
      </c>
      <c r="B365">
        <v>72</v>
      </c>
      <c r="C365" t="s">
        <v>848</v>
      </c>
      <c r="D365" t="s">
        <v>849</v>
      </c>
      <c r="E365" s="4">
        <v>216535.96</v>
      </c>
      <c r="F365" s="4">
        <v>0</v>
      </c>
      <c r="G365" s="4">
        <v>18008.370000000003</v>
      </c>
      <c r="H365" s="4">
        <v>18008.370000000003</v>
      </c>
      <c r="I365" s="4">
        <v>18008.370000000003</v>
      </c>
      <c r="J365" s="4">
        <v>0</v>
      </c>
      <c r="K365" s="4">
        <v>0</v>
      </c>
      <c r="L365" s="4">
        <v>18008.370000000003</v>
      </c>
      <c r="M365" s="4">
        <v>0</v>
      </c>
      <c r="N365" s="4">
        <v>0</v>
      </c>
      <c r="O365" s="4">
        <v>0</v>
      </c>
      <c r="P365" s="4">
        <v>0</v>
      </c>
      <c r="Q365" s="4">
        <v>18008.370000000003</v>
      </c>
      <c r="R365" s="4">
        <v>0</v>
      </c>
      <c r="S365" s="4">
        <v>0</v>
      </c>
      <c r="T365" s="4">
        <v>18008.370000000003</v>
      </c>
      <c r="U365" s="4">
        <v>0</v>
      </c>
      <c r="V365" s="4">
        <v>18008.390000000003</v>
      </c>
      <c r="W365" s="4">
        <v>0</v>
      </c>
      <c r="X365" s="4">
        <v>0</v>
      </c>
      <c r="Y365" s="4">
        <v>0</v>
      </c>
      <c r="Z365" s="4">
        <v>18008.370000000003</v>
      </c>
      <c r="AA365" s="4">
        <v>0</v>
      </c>
      <c r="AB365" s="4">
        <v>0</v>
      </c>
      <c r="AC365" s="4">
        <v>0</v>
      </c>
      <c r="AD365" s="4">
        <v>18008.370000000003</v>
      </c>
      <c r="AE365" s="4">
        <v>0</v>
      </c>
      <c r="AF365" s="4">
        <v>18008.370000000003</v>
      </c>
      <c r="AG365" s="4">
        <v>18008.370000000003</v>
      </c>
      <c r="AH365" s="4">
        <v>0</v>
      </c>
      <c r="AI365" s="4">
        <v>435.50000000000006</v>
      </c>
      <c r="AJ365" s="4">
        <v>18008.370000000003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t="s">
        <v>947</v>
      </c>
      <c r="AS365" s="4">
        <f>SMAE_dotacoes_pdm8[[#This Row],[Supra Subprefeitura Centro]]+SMAE_dotacoes_pdm8[[#This Row],[Subprefeitura Sé]]</f>
        <v>435.50000000000006</v>
      </c>
    </row>
    <row r="366" spans="1:45">
      <c r="A366" t="s">
        <v>41</v>
      </c>
      <c r="B366">
        <v>72</v>
      </c>
      <c r="C366" t="s">
        <v>848</v>
      </c>
      <c r="D366" t="s">
        <v>850</v>
      </c>
      <c r="E366" s="4">
        <v>973840.87</v>
      </c>
      <c r="F366" s="4">
        <v>0</v>
      </c>
      <c r="G366" s="4">
        <v>390.65972195688266</v>
      </c>
      <c r="H366" s="4">
        <v>156218.65511719621</v>
      </c>
      <c r="I366" s="4">
        <v>0</v>
      </c>
      <c r="J366" s="4">
        <v>15289.313971246647</v>
      </c>
      <c r="K366" s="4">
        <v>124213.28269312615</v>
      </c>
      <c r="L366" s="4">
        <v>9613.3471988706842</v>
      </c>
      <c r="M366" s="4">
        <v>0</v>
      </c>
      <c r="N366" s="4">
        <v>71342.708621932048</v>
      </c>
      <c r="O366" s="4">
        <v>0</v>
      </c>
      <c r="P366" s="4">
        <v>0</v>
      </c>
      <c r="Q366" s="4">
        <v>3216.0973885040798</v>
      </c>
      <c r="R366" s="4">
        <v>40470.067033932814</v>
      </c>
      <c r="S366" s="4">
        <v>0</v>
      </c>
      <c r="T366" s="4">
        <v>0</v>
      </c>
      <c r="U366" s="4">
        <v>93641.731469020742</v>
      </c>
      <c r="V366" s="4">
        <v>17698.3511729649</v>
      </c>
      <c r="W366" s="4">
        <v>98339.981730071173</v>
      </c>
      <c r="X366" s="4">
        <v>0</v>
      </c>
      <c r="Y366" s="4">
        <v>23736.874564553895</v>
      </c>
      <c r="Z366" s="4">
        <v>0</v>
      </c>
      <c r="AA366" s="4">
        <v>71953.478807323685</v>
      </c>
      <c r="AB366" s="4">
        <v>17375.29500675439</v>
      </c>
      <c r="AC366" s="4">
        <v>0</v>
      </c>
      <c r="AD366" s="4">
        <v>0</v>
      </c>
      <c r="AE366" s="4">
        <v>84951.794134364303</v>
      </c>
      <c r="AF366" s="4">
        <v>0</v>
      </c>
      <c r="AG366" s="4">
        <v>0</v>
      </c>
      <c r="AH366" s="4">
        <v>29946.527443405426</v>
      </c>
      <c r="AI366" s="4">
        <v>54706.369453554216</v>
      </c>
      <c r="AJ366" s="4">
        <v>0</v>
      </c>
      <c r="AK366" s="4">
        <v>60736.334471221708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t="s">
        <v>947</v>
      </c>
      <c r="AS366" s="4">
        <f>SMAE_dotacoes_pdm8[[#This Row],[Supra Subprefeitura Centro]]+SMAE_dotacoes_pdm8[[#This Row],[Subprefeitura Sé]]</f>
        <v>54706.369453554216</v>
      </c>
    </row>
    <row r="367" spans="1:45">
      <c r="A367" t="s">
        <v>41</v>
      </c>
      <c r="B367">
        <v>72</v>
      </c>
      <c r="C367" t="s">
        <v>848</v>
      </c>
      <c r="D367" t="s">
        <v>851</v>
      </c>
      <c r="E367" s="4">
        <v>2437021.4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299192.80517340056</v>
      </c>
      <c r="L367" s="4">
        <v>166483.23935079205</v>
      </c>
      <c r="M367" s="4">
        <v>0</v>
      </c>
      <c r="N367" s="4">
        <v>216446.40566204078</v>
      </c>
      <c r="O367" s="4">
        <v>0</v>
      </c>
      <c r="P367" s="4">
        <v>169051.92566173975</v>
      </c>
      <c r="Q367" s="4">
        <v>253003.60362267873</v>
      </c>
      <c r="R367" s="4">
        <v>0</v>
      </c>
      <c r="S367" s="4">
        <v>0</v>
      </c>
      <c r="T367" s="4">
        <v>0</v>
      </c>
      <c r="U367" s="4">
        <v>161733.28649322561</v>
      </c>
      <c r="V367" s="4">
        <v>203833.53215420249</v>
      </c>
      <c r="W367" s="4">
        <v>95178.474552563348</v>
      </c>
      <c r="X367" s="4">
        <v>0</v>
      </c>
      <c r="Y367" s="4">
        <v>96401.044662414002</v>
      </c>
      <c r="Z367" s="4">
        <v>0</v>
      </c>
      <c r="AA367" s="4">
        <v>145798.21636105911</v>
      </c>
      <c r="AB367" s="4">
        <v>59278.722984891647</v>
      </c>
      <c r="AC367" s="4">
        <v>0</v>
      </c>
      <c r="AD367" s="4">
        <v>0</v>
      </c>
      <c r="AE367" s="4">
        <v>265615.16305709456</v>
      </c>
      <c r="AF367" s="4">
        <v>0</v>
      </c>
      <c r="AG367" s="4">
        <v>0</v>
      </c>
      <c r="AH367" s="4">
        <v>0</v>
      </c>
      <c r="AI367" s="4">
        <v>76943.474467111417</v>
      </c>
      <c r="AJ367" s="4">
        <v>0</v>
      </c>
      <c r="AK367" s="4">
        <v>228061.50579678608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t="s">
        <v>947</v>
      </c>
      <c r="AS367" s="4">
        <f>SMAE_dotacoes_pdm8[[#This Row],[Supra Subprefeitura Centro]]+SMAE_dotacoes_pdm8[[#This Row],[Subprefeitura Sé]]</f>
        <v>76943.474467111417</v>
      </c>
    </row>
    <row r="368" spans="1:45">
      <c r="A368" t="s">
        <v>41</v>
      </c>
      <c r="B368">
        <v>72</v>
      </c>
      <c r="C368" t="s">
        <v>848</v>
      </c>
      <c r="D368" t="s">
        <v>852</v>
      </c>
      <c r="E368" s="4">
        <v>1722378.91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131848.93015375949</v>
      </c>
      <c r="L368" s="4">
        <v>31510.854521024554</v>
      </c>
      <c r="M368" s="4">
        <v>0</v>
      </c>
      <c r="N368" s="4">
        <v>144052.43452600299</v>
      </c>
      <c r="O368" s="4">
        <v>0</v>
      </c>
      <c r="P368" s="4">
        <v>63021.74862076826</v>
      </c>
      <c r="Q368" s="4">
        <v>31510.854521024554</v>
      </c>
      <c r="R368" s="4">
        <v>0</v>
      </c>
      <c r="S368" s="4">
        <v>0</v>
      </c>
      <c r="T368" s="4">
        <v>0</v>
      </c>
      <c r="U368" s="4">
        <v>149692.33604179183</v>
      </c>
      <c r="V368" s="4">
        <v>31510.854521024554</v>
      </c>
      <c r="W368" s="4">
        <v>40530.468619789746</v>
      </c>
      <c r="X368" s="4">
        <v>0</v>
      </c>
      <c r="Y368" s="4">
        <v>0</v>
      </c>
      <c r="Z368" s="4">
        <v>0</v>
      </c>
      <c r="AA368" s="4">
        <v>129573.15380205112</v>
      </c>
      <c r="AB368" s="4">
        <v>0</v>
      </c>
      <c r="AC368" s="4">
        <v>0</v>
      </c>
      <c r="AD368" s="4">
        <v>0</v>
      </c>
      <c r="AE368" s="4">
        <v>39145.259624356993</v>
      </c>
      <c r="AF368" s="4">
        <v>0</v>
      </c>
      <c r="AG368" s="4">
        <v>0</v>
      </c>
      <c r="AH368" s="4">
        <v>124236.84744803335</v>
      </c>
      <c r="AI368" s="4">
        <v>637481.57962164644</v>
      </c>
      <c r="AJ368" s="4">
        <v>31510.854521024554</v>
      </c>
      <c r="AK368" s="4">
        <v>136752.73345770154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t="s">
        <v>947</v>
      </c>
      <c r="AS368" s="4">
        <f>SMAE_dotacoes_pdm8[[#This Row],[Supra Subprefeitura Centro]]+SMAE_dotacoes_pdm8[[#This Row],[Subprefeitura Sé]]</f>
        <v>637481.57962164644</v>
      </c>
    </row>
    <row r="369" spans="1:45">
      <c r="A369" t="s">
        <v>41</v>
      </c>
      <c r="B369">
        <v>72</v>
      </c>
      <c r="C369" t="s">
        <v>848</v>
      </c>
      <c r="D369" t="s">
        <v>853</v>
      </c>
      <c r="E369" s="4">
        <v>49263.76</v>
      </c>
      <c r="F369" s="4">
        <v>0</v>
      </c>
      <c r="G369" s="4">
        <v>1464.5</v>
      </c>
      <c r="H369" s="4">
        <v>1464.5</v>
      </c>
      <c r="I369" s="4">
        <v>2634.26</v>
      </c>
      <c r="J369" s="4">
        <v>0</v>
      </c>
      <c r="K369" s="4">
        <v>0</v>
      </c>
      <c r="L369" s="4">
        <v>1464.5</v>
      </c>
      <c r="M369" s="4">
        <v>0</v>
      </c>
      <c r="N369" s="4">
        <v>0</v>
      </c>
      <c r="O369" s="4">
        <v>0</v>
      </c>
      <c r="P369" s="4">
        <v>0</v>
      </c>
      <c r="Q369" s="4">
        <v>1464.5</v>
      </c>
      <c r="R369" s="4">
        <v>0</v>
      </c>
      <c r="S369" s="4">
        <v>0</v>
      </c>
      <c r="T369" s="4">
        <v>1464.5</v>
      </c>
      <c r="U369" s="4">
        <v>0</v>
      </c>
      <c r="V369" s="4">
        <v>1464.5</v>
      </c>
      <c r="W369" s="4">
        <v>0</v>
      </c>
      <c r="X369" s="4">
        <v>0</v>
      </c>
      <c r="Y369" s="4">
        <v>0</v>
      </c>
      <c r="Z369" s="4">
        <v>1464.5</v>
      </c>
      <c r="AA369" s="4">
        <v>0</v>
      </c>
      <c r="AB369" s="4">
        <v>0</v>
      </c>
      <c r="AC369" s="4">
        <v>0</v>
      </c>
      <c r="AD369" s="4">
        <v>1464.5</v>
      </c>
      <c r="AE369" s="4">
        <v>0</v>
      </c>
      <c r="AF369" s="4">
        <v>1464.5</v>
      </c>
      <c r="AG369" s="4">
        <v>1464.5</v>
      </c>
      <c r="AH369" s="4">
        <v>0</v>
      </c>
      <c r="AI369" s="4">
        <v>30519.999999999996</v>
      </c>
      <c r="AJ369" s="4">
        <v>1464.5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t="s">
        <v>947</v>
      </c>
      <c r="AS369" s="4">
        <f>SMAE_dotacoes_pdm8[[#This Row],[Supra Subprefeitura Centro]]+SMAE_dotacoes_pdm8[[#This Row],[Subprefeitura Sé]]</f>
        <v>30519.999999999996</v>
      </c>
    </row>
    <row r="370" spans="1:45">
      <c r="A370" t="s">
        <v>41</v>
      </c>
      <c r="B370">
        <v>72</v>
      </c>
      <c r="C370" t="s">
        <v>848</v>
      </c>
      <c r="D370" t="s">
        <v>854</v>
      </c>
      <c r="E370" s="4">
        <v>8556851.0999999996</v>
      </c>
      <c r="F370" s="4">
        <v>0</v>
      </c>
      <c r="G370" s="4">
        <v>545139.42700324883</v>
      </c>
      <c r="H370" s="4">
        <v>781455.42967251281</v>
      </c>
      <c r="I370" s="4">
        <v>763664.66482891631</v>
      </c>
      <c r="J370" s="4">
        <v>0</v>
      </c>
      <c r="K370" s="4">
        <v>0</v>
      </c>
      <c r="L370" s="4">
        <v>564055.70924158487</v>
      </c>
      <c r="M370" s="4">
        <v>0</v>
      </c>
      <c r="N370" s="4">
        <v>0</v>
      </c>
      <c r="O370" s="4">
        <v>0</v>
      </c>
      <c r="P370" s="4">
        <v>284431.78417104488</v>
      </c>
      <c r="Q370" s="4">
        <v>599287.76263680286</v>
      </c>
      <c r="R370" s="4">
        <v>0</v>
      </c>
      <c r="S370" s="4">
        <v>0</v>
      </c>
      <c r="T370" s="4">
        <v>763664.66482891631</v>
      </c>
      <c r="U370" s="4">
        <v>0</v>
      </c>
      <c r="V370" s="4">
        <v>284431.76629959047</v>
      </c>
      <c r="W370" s="4">
        <v>0</v>
      </c>
      <c r="X370" s="4">
        <v>0</v>
      </c>
      <c r="Y370" s="4">
        <v>0</v>
      </c>
      <c r="Z370" s="4">
        <v>745873.89998531993</v>
      </c>
      <c r="AA370" s="4">
        <v>0</v>
      </c>
      <c r="AB370" s="4">
        <v>0</v>
      </c>
      <c r="AC370" s="4">
        <v>0</v>
      </c>
      <c r="AD370" s="4">
        <v>562074.00620655203</v>
      </c>
      <c r="AE370" s="4">
        <v>0</v>
      </c>
      <c r="AF370" s="4">
        <v>728083.13514172356</v>
      </c>
      <c r="AG370" s="4">
        <v>905990.88187068701</v>
      </c>
      <c r="AH370" s="4">
        <v>36984.135047615055</v>
      </c>
      <c r="AI370" s="4">
        <v>91597.298275959096</v>
      </c>
      <c r="AJ370" s="4">
        <v>900116.53478952509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t="s">
        <v>947</v>
      </c>
      <c r="AS370" s="4">
        <f>SMAE_dotacoes_pdm8[[#This Row],[Supra Subprefeitura Centro]]+SMAE_dotacoes_pdm8[[#This Row],[Subprefeitura Sé]]</f>
        <v>91597.298275959096</v>
      </c>
    </row>
    <row r="371" spans="1:45">
      <c r="A371" t="s">
        <v>41</v>
      </c>
      <c r="B371">
        <v>72</v>
      </c>
      <c r="C371" t="s">
        <v>848</v>
      </c>
      <c r="D371" t="s">
        <v>855</v>
      </c>
      <c r="E371" s="4">
        <v>562667.9</v>
      </c>
      <c r="F371" s="4">
        <v>0</v>
      </c>
      <c r="G371" s="4">
        <v>0</v>
      </c>
      <c r="H371" s="4">
        <v>257922.98673705099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230377.21748163132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74367.695781317816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t="s">
        <v>947</v>
      </c>
      <c r="AS371" s="4">
        <f>SMAE_dotacoes_pdm8[[#This Row],[Supra Subprefeitura Centro]]+SMAE_dotacoes_pdm8[[#This Row],[Subprefeitura Sé]]</f>
        <v>0</v>
      </c>
    </row>
    <row r="372" spans="1:45">
      <c r="A372" t="s">
        <v>41</v>
      </c>
      <c r="B372">
        <v>72</v>
      </c>
      <c r="C372" t="s">
        <v>848</v>
      </c>
      <c r="D372" t="s">
        <v>856</v>
      </c>
      <c r="E372" s="4">
        <v>5385867.25</v>
      </c>
      <c r="F372" s="4">
        <v>0</v>
      </c>
      <c r="G372" s="4">
        <v>436264.04526853433</v>
      </c>
      <c r="H372" s="4">
        <v>1083374.0800889202</v>
      </c>
      <c r="I372" s="4">
        <v>449540.69680757268</v>
      </c>
      <c r="J372" s="4">
        <v>0</v>
      </c>
      <c r="K372" s="4">
        <v>0</v>
      </c>
      <c r="L372" s="4">
        <v>869399.12904126267</v>
      </c>
      <c r="M372" s="4">
        <v>1420.865726566542</v>
      </c>
      <c r="N372" s="4">
        <v>0</v>
      </c>
      <c r="O372" s="4">
        <v>0</v>
      </c>
      <c r="P372" s="4">
        <v>29857.475073896137</v>
      </c>
      <c r="Q372" s="4">
        <v>515751.01449282118</v>
      </c>
      <c r="R372" s="4">
        <v>0</v>
      </c>
      <c r="S372" s="4">
        <v>0</v>
      </c>
      <c r="T372" s="4">
        <v>467230.08494439983</v>
      </c>
      <c r="U372" s="4">
        <v>0</v>
      </c>
      <c r="V372" s="4">
        <v>48987.97196561718</v>
      </c>
      <c r="W372" s="4">
        <v>0</v>
      </c>
      <c r="X372" s="4">
        <v>0</v>
      </c>
      <c r="Y372" s="4">
        <v>0</v>
      </c>
      <c r="Z372" s="4">
        <v>234820.91192735068</v>
      </c>
      <c r="AA372" s="4">
        <v>0</v>
      </c>
      <c r="AB372" s="4">
        <v>0</v>
      </c>
      <c r="AC372" s="4">
        <v>0</v>
      </c>
      <c r="AD372" s="4">
        <v>456299.11932293064</v>
      </c>
      <c r="AE372" s="4">
        <v>0</v>
      </c>
      <c r="AF372" s="4">
        <v>339770.70525554498</v>
      </c>
      <c r="AG372" s="4">
        <v>305957.61891799053</v>
      </c>
      <c r="AH372" s="4">
        <v>2249.6120005761713</v>
      </c>
      <c r="AI372" s="4">
        <v>18750.289845714939</v>
      </c>
      <c r="AJ372" s="4">
        <v>126193.62932030221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t="s">
        <v>947</v>
      </c>
      <c r="AS372" s="4">
        <f>SMAE_dotacoes_pdm8[[#This Row],[Supra Subprefeitura Centro]]+SMAE_dotacoes_pdm8[[#This Row],[Subprefeitura Sé]]</f>
        <v>18750.289845714939</v>
      </c>
    </row>
    <row r="373" spans="1:45">
      <c r="A373" t="s">
        <v>41</v>
      </c>
      <c r="B373">
        <v>72</v>
      </c>
      <c r="C373" t="s">
        <v>848</v>
      </c>
      <c r="D373" t="s">
        <v>857</v>
      </c>
      <c r="E373" s="4">
        <v>11204788.9</v>
      </c>
      <c r="F373" s="4">
        <v>0</v>
      </c>
      <c r="G373" s="4">
        <v>929618.04856527783</v>
      </c>
      <c r="H373" s="4">
        <v>902611.53340154549</v>
      </c>
      <c r="I373" s="4">
        <v>921279.77525398985</v>
      </c>
      <c r="J373" s="4">
        <v>0</v>
      </c>
      <c r="K373" s="4">
        <v>0</v>
      </c>
      <c r="L373" s="4">
        <v>872833.23034741892</v>
      </c>
      <c r="M373" s="4">
        <v>0</v>
      </c>
      <c r="N373" s="4">
        <v>0</v>
      </c>
      <c r="O373" s="4">
        <v>0</v>
      </c>
      <c r="P373" s="4">
        <v>500140.45442845242</v>
      </c>
      <c r="Q373" s="4">
        <v>888974.48993684025</v>
      </c>
      <c r="R373" s="4">
        <v>0</v>
      </c>
      <c r="S373" s="4">
        <v>0</v>
      </c>
      <c r="T373" s="4">
        <v>925842.60909448215</v>
      </c>
      <c r="U373" s="4">
        <v>0</v>
      </c>
      <c r="V373" s="4">
        <v>499390.83479695366</v>
      </c>
      <c r="W373" s="4">
        <v>0</v>
      </c>
      <c r="X373" s="4">
        <v>0</v>
      </c>
      <c r="Y373" s="4">
        <v>0</v>
      </c>
      <c r="Z373" s="4">
        <v>922361.90543573827</v>
      </c>
      <c r="AA373" s="4">
        <v>0</v>
      </c>
      <c r="AB373" s="4">
        <v>0</v>
      </c>
      <c r="AC373" s="4">
        <v>0</v>
      </c>
      <c r="AD373" s="4">
        <v>908805.57751218474</v>
      </c>
      <c r="AE373" s="4">
        <v>0</v>
      </c>
      <c r="AF373" s="4">
        <v>922747.33438459446</v>
      </c>
      <c r="AG373" s="4">
        <v>940626.98320525838</v>
      </c>
      <c r="AH373" s="4">
        <v>0</v>
      </c>
      <c r="AI373" s="4">
        <v>228123.56015028796</v>
      </c>
      <c r="AJ373" s="4">
        <v>841432.5634869741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t="s">
        <v>947</v>
      </c>
      <c r="AS373" s="4">
        <f>SMAE_dotacoes_pdm8[[#This Row],[Supra Subprefeitura Centro]]+SMAE_dotacoes_pdm8[[#This Row],[Subprefeitura Sé]]</f>
        <v>228123.56015028796</v>
      </c>
    </row>
    <row r="374" spans="1:45">
      <c r="A374" t="s">
        <v>14</v>
      </c>
      <c r="B374">
        <v>80</v>
      </c>
      <c r="C374" t="s">
        <v>873</v>
      </c>
      <c r="D374" t="s">
        <v>874</v>
      </c>
      <c r="E374" s="4">
        <v>22025224.280000001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8590260.8395583723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9325485.7908946984</v>
      </c>
      <c r="S374" s="4">
        <v>0</v>
      </c>
      <c r="T374" s="4">
        <v>0</v>
      </c>
      <c r="U374" s="4">
        <v>0</v>
      </c>
      <c r="V374" s="4">
        <v>0</v>
      </c>
      <c r="W374" s="4">
        <v>3779266.0477638389</v>
      </c>
      <c r="X374" s="4">
        <v>0</v>
      </c>
      <c r="Y374" s="4">
        <v>0</v>
      </c>
      <c r="Z374" s="4">
        <v>330211.60178309545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t="s">
        <v>947</v>
      </c>
      <c r="AS374" s="4">
        <f>SMAE_dotacoes_pdm8[[#This Row],[Supra Subprefeitura Centro]]+SMAE_dotacoes_pdm8[[#This Row],[Subprefeitura Sé]]</f>
        <v>0</v>
      </c>
    </row>
    <row r="375" spans="1:45">
      <c r="A375" t="s">
        <v>14</v>
      </c>
      <c r="B375">
        <v>80</v>
      </c>
      <c r="C375" t="s">
        <v>873</v>
      </c>
      <c r="D375" t="s">
        <v>875</v>
      </c>
      <c r="E375" s="4">
        <v>33553108.460000001</v>
      </c>
      <c r="F375" s="4">
        <v>466693.6153285589</v>
      </c>
      <c r="G375" s="4">
        <v>2269144.3561112205</v>
      </c>
      <c r="H375" s="4">
        <v>1202700.8818368267</v>
      </c>
      <c r="I375" s="4">
        <v>1589189.7737206421</v>
      </c>
      <c r="J375" s="4">
        <v>482202.44985038682</v>
      </c>
      <c r="K375" s="4">
        <v>664208.05324297794</v>
      </c>
      <c r="L375" s="4">
        <v>914058.79758365627</v>
      </c>
      <c r="M375" s="4">
        <v>872206.62103366142</v>
      </c>
      <c r="N375" s="4">
        <v>192820.71350352396</v>
      </c>
      <c r="O375" s="4">
        <v>720054.69453457301</v>
      </c>
      <c r="P375" s="4">
        <v>1318573.4635966476</v>
      </c>
      <c r="Q375" s="4">
        <v>3891802.3364951494</v>
      </c>
      <c r="R375" s="4">
        <v>2015963.1596858453</v>
      </c>
      <c r="S375" s="4">
        <v>1907539.2798046796</v>
      </c>
      <c r="T375" s="4">
        <v>204503.00129143317</v>
      </c>
      <c r="U375" s="4">
        <v>1675936.8647883891</v>
      </c>
      <c r="V375" s="4">
        <v>198191.67696349579</v>
      </c>
      <c r="W375" s="4">
        <v>5166640.350737608</v>
      </c>
      <c r="X375" s="4">
        <v>513235.56445279537</v>
      </c>
      <c r="Y375" s="4">
        <v>424921.77423729951</v>
      </c>
      <c r="Z375" s="4">
        <v>1112759.5378997596</v>
      </c>
      <c r="AA375" s="4">
        <v>264049.17394731555</v>
      </c>
      <c r="AB375" s="4">
        <v>124528.59756603013</v>
      </c>
      <c r="AC375" s="4">
        <v>1296139.7681914705</v>
      </c>
      <c r="AD375" s="4">
        <v>207278.07190048843</v>
      </c>
      <c r="AE375" s="4">
        <v>179795.01461541466</v>
      </c>
      <c r="AF375" s="4">
        <v>2150754.4544029641</v>
      </c>
      <c r="AG375" s="4">
        <v>525133.85814794025</v>
      </c>
      <c r="AH375" s="4">
        <v>305792.17405229196</v>
      </c>
      <c r="AI375" s="4">
        <v>243901.84796162602</v>
      </c>
      <c r="AJ375" s="4">
        <v>346550.21133946418</v>
      </c>
      <c r="AK375" s="4">
        <v>105838.32117586536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t="s">
        <v>947</v>
      </c>
      <c r="AS375" s="4">
        <f>SMAE_dotacoes_pdm8[[#This Row],[Supra Subprefeitura Centro]]+SMAE_dotacoes_pdm8[[#This Row],[Subprefeitura Sé]]</f>
        <v>243901.84796162602</v>
      </c>
    </row>
    <row r="376" spans="1:45">
      <c r="A376" t="s">
        <v>14</v>
      </c>
      <c r="B376">
        <v>80</v>
      </c>
      <c r="C376" t="s">
        <v>873</v>
      </c>
      <c r="D376" t="s">
        <v>876</v>
      </c>
      <c r="E376" s="4">
        <v>1146641.5</v>
      </c>
      <c r="F376" s="4">
        <v>0</v>
      </c>
      <c r="G376" s="4">
        <v>756061.51900994347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390579.98099005641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t="s">
        <v>947</v>
      </c>
      <c r="AS376" s="4">
        <f>SMAE_dotacoes_pdm8[[#This Row],[Supra Subprefeitura Centro]]+SMAE_dotacoes_pdm8[[#This Row],[Subprefeitura Sé]]</f>
        <v>0</v>
      </c>
    </row>
    <row r="377" spans="1:45">
      <c r="A377" t="s">
        <v>14</v>
      </c>
      <c r="B377">
        <v>80</v>
      </c>
      <c r="C377" t="s">
        <v>873</v>
      </c>
      <c r="D377" t="s">
        <v>877</v>
      </c>
      <c r="E377" s="4">
        <v>7031825.2699999996</v>
      </c>
      <c r="F377" s="4">
        <v>0</v>
      </c>
      <c r="G377" s="4">
        <v>0</v>
      </c>
      <c r="H377" s="4">
        <v>2581861.3176301681</v>
      </c>
      <c r="I377" s="4">
        <v>0</v>
      </c>
      <c r="J377" s="4">
        <v>0</v>
      </c>
      <c r="K377" s="4">
        <v>0</v>
      </c>
      <c r="L377" s="4">
        <v>0</v>
      </c>
      <c r="M377" s="4">
        <v>244114.01001954291</v>
      </c>
      <c r="N377" s="4">
        <v>0</v>
      </c>
      <c r="O377" s="4">
        <v>0</v>
      </c>
      <c r="P377" s="4">
        <v>0</v>
      </c>
      <c r="Q377" s="4">
        <v>37175.288128399639</v>
      </c>
      <c r="R377" s="4">
        <v>0</v>
      </c>
      <c r="S377" s="4">
        <v>2956273.2233657287</v>
      </c>
      <c r="T377" s="4">
        <v>1200352.5463747943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12048.884481366284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t="s">
        <v>947</v>
      </c>
      <c r="AS377" s="4">
        <f>SMAE_dotacoes_pdm8[[#This Row],[Supra Subprefeitura Centro]]+SMAE_dotacoes_pdm8[[#This Row],[Subprefeitura Sé]]</f>
        <v>0</v>
      </c>
    </row>
    <row r="378" spans="1:45">
      <c r="A378" t="s">
        <v>14</v>
      </c>
      <c r="B378">
        <v>81</v>
      </c>
      <c r="C378" t="s">
        <v>878</v>
      </c>
      <c r="D378" t="s">
        <v>879</v>
      </c>
      <c r="E378" s="4">
        <v>4594366.2</v>
      </c>
      <c r="F378" s="4">
        <v>85242.773365288172</v>
      </c>
      <c r="G378" s="4">
        <v>307200.10630226863</v>
      </c>
      <c r="H378" s="4">
        <v>243524.1558775045</v>
      </c>
      <c r="I378" s="4">
        <v>241961.63559366149</v>
      </c>
      <c r="J378" s="4">
        <v>75334.360619529863</v>
      </c>
      <c r="K378" s="4">
        <v>103067.97660659833</v>
      </c>
      <c r="L378" s="4">
        <v>142654.76281064347</v>
      </c>
      <c r="M378" s="4">
        <v>126785.36315830273</v>
      </c>
      <c r="N378" s="4">
        <v>140891.8331012298</v>
      </c>
      <c r="O378" s="4">
        <v>88790.634773557555</v>
      </c>
      <c r="P378" s="4">
        <v>197937.56793644599</v>
      </c>
      <c r="Q378" s="4">
        <v>578939.4130940988</v>
      </c>
      <c r="R378" s="4">
        <v>111250.66809350485</v>
      </c>
      <c r="S378" s="4">
        <v>260392.99454656275</v>
      </c>
      <c r="T378" s="4">
        <v>59094.988219375649</v>
      </c>
      <c r="U378" s="4">
        <v>153368.26968278454</v>
      </c>
      <c r="V378" s="4">
        <v>42465.256486440856</v>
      </c>
      <c r="W378" s="4">
        <v>127259.75059760326</v>
      </c>
      <c r="X378" s="4">
        <v>93724.738836558812</v>
      </c>
      <c r="Y378" s="4">
        <v>77475.006188709944</v>
      </c>
      <c r="Z378" s="4">
        <v>163126.27834485035</v>
      </c>
      <c r="AA378" s="4">
        <v>56591.580562580682</v>
      </c>
      <c r="AB378" s="4">
        <v>26366.604767734974</v>
      </c>
      <c r="AC378" s="4">
        <v>195545.79465594274</v>
      </c>
      <c r="AD378" s="4">
        <v>44402.469387038363</v>
      </c>
      <c r="AE378" s="4">
        <v>34951.360501411618</v>
      </c>
      <c r="AF378" s="4">
        <v>385726.24445089739</v>
      </c>
      <c r="AG378" s="4">
        <v>205357.23801016877</v>
      </c>
      <c r="AH378" s="4">
        <v>69912.196839129305</v>
      </c>
      <c r="AI378" s="4">
        <v>53008.532215494684</v>
      </c>
      <c r="AJ378" s="4">
        <v>79132.546549187944</v>
      </c>
      <c r="AK378" s="4">
        <v>22883.097824892873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t="s">
        <v>947</v>
      </c>
      <c r="AS378" s="4">
        <f>SMAE_dotacoes_pdm8[[#This Row],[Supra Subprefeitura Centro]]+SMAE_dotacoes_pdm8[[#This Row],[Subprefeitura Sé]]</f>
        <v>53008.532215494684</v>
      </c>
    </row>
    <row r="379" spans="1:45">
      <c r="A379" t="s">
        <v>32</v>
      </c>
      <c r="B379">
        <v>84</v>
      </c>
      <c r="C379" t="s">
        <v>882</v>
      </c>
      <c r="D379" t="s">
        <v>948</v>
      </c>
      <c r="E379" s="4">
        <v>14108627.880000001</v>
      </c>
      <c r="F379" s="4">
        <v>0</v>
      </c>
      <c r="G379" s="4">
        <v>2267643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987771.84</v>
      </c>
      <c r="Q379" s="4">
        <v>0</v>
      </c>
      <c r="R379" s="4">
        <v>1535569.84</v>
      </c>
      <c r="S379" s="4">
        <v>0</v>
      </c>
      <c r="T379" s="4">
        <v>7035659</v>
      </c>
      <c r="U379" s="4">
        <v>0</v>
      </c>
      <c r="V379" s="4">
        <v>0</v>
      </c>
      <c r="W379" s="4">
        <v>0</v>
      </c>
      <c r="X379" s="4">
        <v>0</v>
      </c>
      <c r="Y379" s="4">
        <v>678747.84</v>
      </c>
      <c r="Z379" s="4">
        <v>0</v>
      </c>
      <c r="AA379" s="4">
        <v>667079.61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t="s">
        <v>947</v>
      </c>
      <c r="AS379" s="4">
        <f>SMAE_dotacoes_pdm8[[#This Row],[Supra Subprefeitura Centro]]+SMAE_dotacoes_pdm8[[#This Row],[Subprefeitura Sé]]</f>
        <v>0</v>
      </c>
    </row>
    <row r="381" spans="1:45">
      <c r="B381" s="4"/>
      <c r="E381" s="4"/>
      <c r="G381" s="4"/>
      <c r="O381" s="4"/>
    </row>
    <row r="382" spans="1:45">
      <c r="E382" s="4"/>
    </row>
    <row r="383" spans="1:45">
      <c r="E383" s="4"/>
    </row>
    <row r="384" spans="1:45">
      <c r="E384" s="4"/>
    </row>
    <row r="385" spans="5:5">
      <c r="E385" s="4"/>
    </row>
    <row r="386" spans="5:5">
      <c r="E386" s="4"/>
    </row>
    <row r="388" spans="5:5">
      <c r="E388" s="4"/>
    </row>
    <row r="389" spans="5:5">
      <c r="E389" s="4"/>
    </row>
    <row r="390" spans="5:5">
      <c r="E390" s="4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0AB8-8FCB-4F00-A851-4AF66036E58C}">
  <dimension ref="A1:AN2743"/>
  <sheetViews>
    <sheetView workbookViewId="0">
      <selection activeCell="B4" sqref="B4"/>
    </sheetView>
  </sheetViews>
  <sheetFormatPr defaultRowHeight="15"/>
  <cols>
    <col min="1" max="1" width="33.7109375" customWidth="1"/>
    <col min="2" max="2" width="30.7109375" bestFit="1" customWidth="1"/>
    <col min="3" max="3" width="23.140625" bestFit="1" customWidth="1"/>
    <col min="4" max="4" width="28.85546875" bestFit="1" customWidth="1"/>
    <col min="5" max="6" width="30.7109375" bestFit="1" customWidth="1"/>
    <col min="7" max="7" width="30.28515625" bestFit="1" customWidth="1"/>
    <col min="8" max="8" width="30.7109375" bestFit="1" customWidth="1"/>
    <col min="9" max="9" width="29.5703125" bestFit="1" customWidth="1"/>
    <col min="10" max="12" width="30.7109375" bestFit="1" customWidth="1"/>
    <col min="13" max="13" width="23.5703125" bestFit="1" customWidth="1"/>
    <col min="14" max="14" width="28.85546875" bestFit="1" customWidth="1"/>
    <col min="15" max="15" width="24" bestFit="1" customWidth="1"/>
    <col min="16" max="16" width="25.5703125" bestFit="1" customWidth="1"/>
    <col min="17" max="17" width="30.7109375" bestFit="1" customWidth="1"/>
    <col min="18" max="18" width="20.5703125" bestFit="1" customWidth="1"/>
    <col min="19" max="19" width="26.85546875" bestFit="1" customWidth="1"/>
    <col min="20" max="20" width="22.28515625" bestFit="1" customWidth="1"/>
    <col min="21" max="21" width="26.7109375" bestFit="1" customWidth="1"/>
    <col min="22" max="22" width="21.85546875" bestFit="1" customWidth="1"/>
    <col min="23" max="23" width="30.7109375" bestFit="1" customWidth="1"/>
    <col min="24" max="24" width="24.85546875" bestFit="1" customWidth="1"/>
    <col min="25" max="26" width="30.7109375" bestFit="1" customWidth="1"/>
    <col min="27" max="27" width="28" bestFit="1" customWidth="1"/>
    <col min="28" max="28" width="26.5703125" bestFit="1" customWidth="1"/>
    <col min="29" max="29" width="30.7109375" bestFit="1" customWidth="1"/>
    <col min="30" max="30" width="27.140625" bestFit="1" customWidth="1"/>
    <col min="31" max="31" width="18.28515625" bestFit="1" customWidth="1"/>
    <col min="32" max="32" width="30.7109375" bestFit="1" customWidth="1"/>
    <col min="33" max="33" width="27.42578125" bestFit="1" customWidth="1"/>
    <col min="34" max="34" width="28.28515625" bestFit="1" customWidth="1"/>
    <col min="35" max="35" width="26.85546875" bestFit="1" customWidth="1"/>
    <col min="36" max="36" width="27" bestFit="1" customWidth="1"/>
    <col min="37" max="37" width="27.28515625" bestFit="1" customWidth="1"/>
    <col min="38" max="38" width="24.85546875" bestFit="1" customWidth="1"/>
    <col min="39" max="39" width="16.5703125" bestFit="1" customWidth="1"/>
  </cols>
  <sheetData>
    <row r="1" spans="1:40">
      <c r="A1" t="s">
        <v>103</v>
      </c>
      <c r="B1" t="s">
        <v>892</v>
      </c>
      <c r="C1" t="s">
        <v>893</v>
      </c>
      <c r="D1" t="s">
        <v>894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  <c r="L1" t="s">
        <v>902</v>
      </c>
      <c r="M1" t="s">
        <v>903</v>
      </c>
      <c r="N1" t="s">
        <v>904</v>
      </c>
      <c r="O1" t="s">
        <v>905</v>
      </c>
      <c r="P1" t="s">
        <v>906</v>
      </c>
      <c r="Q1" t="s">
        <v>907</v>
      </c>
      <c r="R1" t="s">
        <v>908</v>
      </c>
      <c r="S1" t="s">
        <v>909</v>
      </c>
      <c r="T1" t="s">
        <v>910</v>
      </c>
      <c r="U1" t="s">
        <v>911</v>
      </c>
      <c r="V1" t="s">
        <v>912</v>
      </c>
      <c r="W1" t="s">
        <v>913</v>
      </c>
      <c r="X1" t="s">
        <v>914</v>
      </c>
      <c r="Y1" t="s">
        <v>915</v>
      </c>
      <c r="Z1" t="s">
        <v>916</v>
      </c>
      <c r="AA1" t="s">
        <v>917</v>
      </c>
      <c r="AB1" t="s">
        <v>918</v>
      </c>
      <c r="AC1" t="s">
        <v>919</v>
      </c>
      <c r="AD1" t="s">
        <v>920</v>
      </c>
      <c r="AE1" t="s">
        <v>921</v>
      </c>
      <c r="AF1" t="s">
        <v>922</v>
      </c>
      <c r="AG1" t="s">
        <v>923</v>
      </c>
      <c r="AH1" t="s">
        <v>924</v>
      </c>
      <c r="AI1" t="s">
        <v>925</v>
      </c>
      <c r="AJ1" t="s">
        <v>926</v>
      </c>
      <c r="AK1" t="s">
        <v>927</v>
      </c>
      <c r="AL1" t="s">
        <v>928</v>
      </c>
      <c r="AM1" t="s">
        <v>196</v>
      </c>
      <c r="AN1" t="s">
        <v>949</v>
      </c>
    </row>
    <row r="2" spans="1:40">
      <c r="A2" t="s">
        <v>950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>
        <v>4850</v>
      </c>
      <c r="AF2" s="4"/>
      <c r="AG2" s="4"/>
      <c r="AH2" s="4"/>
      <c r="AI2" s="4"/>
      <c r="AJ2" s="4"/>
      <c r="AK2" s="4"/>
      <c r="AL2" s="4"/>
      <c r="AM2" s="4">
        <v>4850</v>
      </c>
      <c r="AN2" s="4"/>
    </row>
    <row r="3" spans="1:40">
      <c r="A3" t="s">
        <v>951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>
        <v>1142262.5099999998</v>
      </c>
      <c r="AF3" s="4"/>
      <c r="AG3" s="4"/>
      <c r="AH3" s="4"/>
      <c r="AI3" s="4"/>
      <c r="AJ3" s="4"/>
      <c r="AK3" s="4"/>
      <c r="AL3" s="4"/>
      <c r="AM3" s="4">
        <v>1142262.5099999998</v>
      </c>
      <c r="AN3" s="4"/>
    </row>
    <row r="4" spans="1:40">
      <c r="A4" t="s">
        <v>119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>
        <v>198558.85</v>
      </c>
      <c r="AF4" s="4"/>
      <c r="AG4" s="4"/>
      <c r="AH4" s="4"/>
      <c r="AI4" s="4"/>
      <c r="AJ4" s="4"/>
      <c r="AK4" s="4"/>
      <c r="AL4" s="4"/>
      <c r="AM4" s="4">
        <v>198558.85</v>
      </c>
      <c r="AN4" s="4"/>
    </row>
    <row r="5" spans="1:40">
      <c r="A5" t="s">
        <v>120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>
        <v>25500</v>
      </c>
      <c r="AF5" s="4"/>
      <c r="AG5" s="4"/>
      <c r="AH5" s="4"/>
      <c r="AI5" s="4"/>
      <c r="AJ5" s="4"/>
      <c r="AK5" s="4"/>
      <c r="AL5" s="4"/>
      <c r="AM5" s="4">
        <v>25500</v>
      </c>
      <c r="AN5" s="4"/>
    </row>
    <row r="6" spans="1:40">
      <c r="A6" t="s">
        <v>952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>
        <v>20897.299999999996</v>
      </c>
      <c r="AF6" s="4"/>
      <c r="AG6" s="4"/>
      <c r="AH6" s="4"/>
      <c r="AI6" s="4"/>
      <c r="AJ6" s="4"/>
      <c r="AK6" s="4"/>
      <c r="AL6" s="4"/>
      <c r="AM6" s="4">
        <v>20897.299999999996</v>
      </c>
      <c r="AN6" s="4"/>
    </row>
    <row r="7" spans="1:40">
      <c r="A7" t="s">
        <v>953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>
        <v>184342698.88999999</v>
      </c>
      <c r="AF7" s="4"/>
      <c r="AG7" s="4"/>
      <c r="AH7" s="4"/>
      <c r="AI7" s="4"/>
      <c r="AJ7" s="4"/>
      <c r="AK7" s="4"/>
      <c r="AL7" s="4"/>
      <c r="AM7" s="4">
        <v>184342698.88999999</v>
      </c>
      <c r="AN7" s="4"/>
    </row>
    <row r="8" spans="1:40">
      <c r="A8" t="s">
        <v>954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>
        <v>241775.52</v>
      </c>
      <c r="AF8" s="4"/>
      <c r="AG8" s="4"/>
      <c r="AH8" s="4"/>
      <c r="AI8" s="4"/>
      <c r="AJ8" s="4"/>
      <c r="AK8" s="4"/>
      <c r="AL8" s="4"/>
      <c r="AM8" s="4">
        <v>241775.52</v>
      </c>
      <c r="AN8" s="4"/>
    </row>
    <row r="9" spans="1:40">
      <c r="A9" t="s">
        <v>955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>
        <v>732587.7100000002</v>
      </c>
      <c r="AF9" s="4"/>
      <c r="AG9" s="4"/>
      <c r="AH9" s="4"/>
      <c r="AI9" s="4"/>
      <c r="AJ9" s="4"/>
      <c r="AK9" s="4"/>
      <c r="AL9" s="4"/>
      <c r="AM9" s="4">
        <v>732587.7100000002</v>
      </c>
      <c r="AN9" s="4"/>
    </row>
    <row r="10" spans="1:40">
      <c r="A10" t="s">
        <v>956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>
        <v>1000</v>
      </c>
      <c r="AF10" s="4"/>
      <c r="AG10" s="4"/>
      <c r="AH10" s="4"/>
      <c r="AI10" s="4"/>
      <c r="AJ10" s="4"/>
      <c r="AK10" s="4"/>
      <c r="AL10" s="4"/>
      <c r="AM10" s="4">
        <v>1000</v>
      </c>
      <c r="AN10" s="4"/>
    </row>
    <row r="11" spans="1:40">
      <c r="A11" t="s">
        <v>957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>
        <v>13369393.910000002</v>
      </c>
      <c r="AF11" s="4"/>
      <c r="AG11" s="4"/>
      <c r="AH11" s="4"/>
      <c r="AI11" s="4"/>
      <c r="AJ11" s="4"/>
      <c r="AK11" s="4"/>
      <c r="AL11" s="4"/>
      <c r="AM11" s="4">
        <v>13369393.910000002</v>
      </c>
      <c r="AN11" s="4"/>
    </row>
    <row r="12" spans="1:40">
      <c r="A12" t="s">
        <v>958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>
        <v>6789097.5100000016</v>
      </c>
      <c r="AF12" s="4"/>
      <c r="AG12" s="4"/>
      <c r="AH12" s="4"/>
      <c r="AI12" s="4"/>
      <c r="AJ12" s="4"/>
      <c r="AK12" s="4"/>
      <c r="AL12" s="4"/>
      <c r="AM12" s="4">
        <v>6789097.5100000016</v>
      </c>
      <c r="AN12" s="4"/>
    </row>
    <row r="13" spans="1:40">
      <c r="A13" t="s">
        <v>959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>
        <v>1294833.4899999998</v>
      </c>
      <c r="AF13" s="4"/>
      <c r="AG13" s="4"/>
      <c r="AH13" s="4"/>
      <c r="AI13" s="4"/>
      <c r="AJ13" s="4"/>
      <c r="AK13" s="4"/>
      <c r="AL13" s="4"/>
      <c r="AM13" s="4">
        <v>1294833.4899999998</v>
      </c>
      <c r="AN13" s="4"/>
    </row>
    <row r="14" spans="1:40">
      <c r="A14" t="s">
        <v>960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>
        <v>4945929.6400000015</v>
      </c>
      <c r="AF14" s="4"/>
      <c r="AG14" s="4"/>
      <c r="AH14" s="4"/>
      <c r="AI14" s="4"/>
      <c r="AJ14" s="4"/>
      <c r="AK14" s="4"/>
      <c r="AL14" s="4"/>
      <c r="AM14" s="4">
        <v>4945929.6400000015</v>
      </c>
      <c r="AN14" s="4"/>
    </row>
    <row r="15" spans="1:40">
      <c r="A15" t="s">
        <v>961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>
        <v>51851647.450000025</v>
      </c>
      <c r="AF15" s="4"/>
      <c r="AG15" s="4"/>
      <c r="AH15" s="4"/>
      <c r="AI15" s="4"/>
      <c r="AJ15" s="4"/>
      <c r="AK15" s="4"/>
      <c r="AL15" s="4"/>
      <c r="AM15" s="4">
        <v>51851647.450000025</v>
      </c>
      <c r="AN15" s="4"/>
    </row>
    <row r="16" spans="1:40">
      <c r="A16" t="s">
        <v>962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>
        <v>21716832.710000001</v>
      </c>
      <c r="AF16" s="4"/>
      <c r="AG16" s="4"/>
      <c r="AH16" s="4"/>
      <c r="AI16" s="4"/>
      <c r="AJ16" s="4"/>
      <c r="AK16" s="4"/>
      <c r="AL16" s="4"/>
      <c r="AM16" s="4">
        <v>21716832.710000001</v>
      </c>
      <c r="AN16" s="4"/>
    </row>
    <row r="17" spans="1:40">
      <c r="A17" t="s">
        <v>963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>
        <v>1028171.64</v>
      </c>
      <c r="AF17" s="4"/>
      <c r="AG17" s="4"/>
      <c r="AH17" s="4"/>
      <c r="AI17" s="4"/>
      <c r="AJ17" s="4"/>
      <c r="AK17" s="4"/>
      <c r="AL17" s="4"/>
      <c r="AM17" s="4">
        <v>1028171.64</v>
      </c>
      <c r="AN17" s="4"/>
    </row>
    <row r="18" spans="1:40">
      <c r="A18" t="s">
        <v>964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>
        <v>37032.910000000003</v>
      </c>
      <c r="AF18" s="4"/>
      <c r="AG18" s="4"/>
      <c r="AH18" s="4"/>
      <c r="AI18" s="4"/>
      <c r="AJ18" s="4"/>
      <c r="AK18" s="4"/>
      <c r="AL18" s="4"/>
      <c r="AM18" s="4">
        <v>37032.910000000003</v>
      </c>
      <c r="AN18" s="4"/>
    </row>
    <row r="19" spans="1:40">
      <c r="A19" t="s">
        <v>965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>
        <v>37260.32</v>
      </c>
      <c r="AF19" s="4"/>
      <c r="AG19" s="4"/>
      <c r="AH19" s="4"/>
      <c r="AI19" s="4"/>
      <c r="AJ19" s="4"/>
      <c r="AK19" s="4"/>
      <c r="AL19" s="4"/>
      <c r="AM19" s="4">
        <v>37260.32</v>
      </c>
      <c r="AN19" s="4"/>
    </row>
    <row r="20" spans="1:40">
      <c r="A20" t="s">
        <v>966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>
        <v>7586</v>
      </c>
      <c r="AF20" s="4"/>
      <c r="AG20" s="4"/>
      <c r="AH20" s="4"/>
      <c r="AI20" s="4"/>
      <c r="AJ20" s="4"/>
      <c r="AK20" s="4"/>
      <c r="AL20" s="4"/>
      <c r="AM20" s="4">
        <v>7586</v>
      </c>
      <c r="AN20" s="4"/>
    </row>
    <row r="21" spans="1:40">
      <c r="A21" t="s">
        <v>967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>
        <v>40914.260000000009</v>
      </c>
      <c r="AF21" s="4"/>
      <c r="AG21" s="4"/>
      <c r="AH21" s="4"/>
      <c r="AI21" s="4"/>
      <c r="AJ21" s="4"/>
      <c r="AK21" s="4"/>
      <c r="AL21" s="4"/>
      <c r="AM21" s="4">
        <v>40914.260000000009</v>
      </c>
      <c r="AN21" s="4"/>
    </row>
    <row r="22" spans="1:40">
      <c r="A22" t="s">
        <v>968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>
        <v>9658609.5799998995</v>
      </c>
      <c r="AF22" s="4"/>
      <c r="AG22" s="4"/>
      <c r="AH22" s="4"/>
      <c r="AI22" s="4"/>
      <c r="AJ22" s="4"/>
      <c r="AK22" s="4"/>
      <c r="AL22" s="4"/>
      <c r="AM22" s="4">
        <v>9658609.5799998995</v>
      </c>
      <c r="AN22" s="4"/>
    </row>
    <row r="23" spans="1:40">
      <c r="A23" t="s">
        <v>969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>
        <v>804754.74999999907</v>
      </c>
      <c r="AF23" s="4"/>
      <c r="AG23" s="4"/>
      <c r="AH23" s="4"/>
      <c r="AI23" s="4"/>
      <c r="AJ23" s="4"/>
      <c r="AK23" s="4"/>
      <c r="AL23" s="4"/>
      <c r="AM23" s="4">
        <v>804754.74999999907</v>
      </c>
      <c r="AN23" s="4"/>
    </row>
    <row r="24" spans="1:40">
      <c r="A24" t="s">
        <v>970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>
        <v>22738845.689999998</v>
      </c>
      <c r="AF24" s="4"/>
      <c r="AG24" s="4"/>
      <c r="AH24" s="4"/>
      <c r="AI24" s="4"/>
      <c r="AJ24" s="4"/>
      <c r="AK24" s="4"/>
      <c r="AL24" s="4"/>
      <c r="AM24" s="4">
        <v>22738845.689999998</v>
      </c>
      <c r="AN24" s="4"/>
    </row>
    <row r="25" spans="1:40">
      <c r="A25" t="s">
        <v>971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>
        <v>1976536.3900000001</v>
      </c>
      <c r="AF25" s="4"/>
      <c r="AG25" s="4"/>
      <c r="AH25" s="4"/>
      <c r="AI25" s="4"/>
      <c r="AJ25" s="4"/>
      <c r="AK25" s="4"/>
      <c r="AL25" s="4"/>
      <c r="AM25" s="4">
        <v>1976536.3900000001</v>
      </c>
      <c r="AN25" s="4"/>
    </row>
    <row r="26" spans="1:40">
      <c r="A26" t="s">
        <v>972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>
        <v>1142223.52</v>
      </c>
      <c r="AF26" s="4"/>
      <c r="AG26" s="4"/>
      <c r="AH26" s="4"/>
      <c r="AI26" s="4"/>
      <c r="AJ26" s="4"/>
      <c r="AK26" s="4"/>
      <c r="AL26" s="4"/>
      <c r="AM26" s="4">
        <v>1142223.52</v>
      </c>
      <c r="AN26" s="4"/>
    </row>
    <row r="27" spans="1:40">
      <c r="A27" t="s">
        <v>973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>
        <v>6013.04</v>
      </c>
      <c r="AF27" s="4"/>
      <c r="AG27" s="4"/>
      <c r="AH27" s="4"/>
      <c r="AI27" s="4"/>
      <c r="AJ27" s="4"/>
      <c r="AK27" s="4"/>
      <c r="AL27" s="4"/>
      <c r="AM27" s="4">
        <v>6013.04</v>
      </c>
      <c r="AN27" s="4"/>
    </row>
    <row r="28" spans="1:40">
      <c r="A28" t="s">
        <v>974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>
        <v>47490.22</v>
      </c>
      <c r="AF28" s="4"/>
      <c r="AG28" s="4"/>
      <c r="AH28" s="4"/>
      <c r="AI28" s="4"/>
      <c r="AJ28" s="4"/>
      <c r="AK28" s="4"/>
      <c r="AL28" s="4"/>
      <c r="AM28" s="4">
        <v>47490.22</v>
      </c>
      <c r="AN28" s="4"/>
    </row>
    <row r="29" spans="1:40">
      <c r="A29" t="s">
        <v>975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>
        <v>4672446.4599999972</v>
      </c>
      <c r="AF29" s="4"/>
      <c r="AG29" s="4"/>
      <c r="AH29" s="4"/>
      <c r="AI29" s="4"/>
      <c r="AJ29" s="4"/>
      <c r="AK29" s="4"/>
      <c r="AL29" s="4"/>
      <c r="AM29" s="4">
        <v>4672446.4599999972</v>
      </c>
      <c r="AN29" s="4"/>
    </row>
    <row r="30" spans="1:40">
      <c r="A30" t="s">
        <v>976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>
        <v>438378.6</v>
      </c>
      <c r="AF30" s="4"/>
      <c r="AG30" s="4"/>
      <c r="AH30" s="4"/>
      <c r="AI30" s="4"/>
      <c r="AJ30" s="4"/>
      <c r="AK30" s="4"/>
      <c r="AL30" s="4"/>
      <c r="AM30" s="4">
        <v>438378.6</v>
      </c>
      <c r="AN30" s="4"/>
    </row>
    <row r="31" spans="1:40">
      <c r="A31" t="s">
        <v>977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>
        <v>233915.55</v>
      </c>
      <c r="AF31" s="4"/>
      <c r="AG31" s="4"/>
      <c r="AH31" s="4"/>
      <c r="AI31" s="4"/>
      <c r="AJ31" s="4"/>
      <c r="AK31" s="4"/>
      <c r="AL31" s="4"/>
      <c r="AM31" s="4">
        <v>233915.55</v>
      </c>
      <c r="AN31" s="4"/>
    </row>
    <row r="32" spans="1:40">
      <c r="A32" t="s">
        <v>978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>
        <v>2363686.3000000003</v>
      </c>
      <c r="AF32" s="4"/>
      <c r="AG32" s="4"/>
      <c r="AH32" s="4"/>
      <c r="AI32" s="4"/>
      <c r="AJ32" s="4"/>
      <c r="AK32" s="4"/>
      <c r="AL32" s="4"/>
      <c r="AM32" s="4">
        <v>2363686.3000000003</v>
      </c>
      <c r="AN32" s="4"/>
    </row>
    <row r="33" spans="1:40">
      <c r="A33" t="s">
        <v>979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>
        <v>24144231.290000025</v>
      </c>
      <c r="AF33" s="4"/>
      <c r="AG33" s="4"/>
      <c r="AH33" s="4"/>
      <c r="AI33" s="4"/>
      <c r="AJ33" s="4"/>
      <c r="AK33" s="4"/>
      <c r="AL33" s="4"/>
      <c r="AM33" s="4">
        <v>24144231.290000025</v>
      </c>
      <c r="AN33" s="4"/>
    </row>
    <row r="34" spans="1:40">
      <c r="A34" t="s">
        <v>980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>
        <v>1886665.86</v>
      </c>
      <c r="AF34" s="4"/>
      <c r="AG34" s="4"/>
      <c r="AH34" s="4"/>
      <c r="AI34" s="4"/>
      <c r="AJ34" s="4"/>
      <c r="AK34" s="4"/>
      <c r="AL34" s="4"/>
      <c r="AM34" s="4">
        <v>1886665.86</v>
      </c>
      <c r="AN34" s="4"/>
    </row>
    <row r="35" spans="1:40">
      <c r="A35" t="s">
        <v>981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>
        <v>7298397.419999999</v>
      </c>
      <c r="AF35" s="4"/>
      <c r="AG35" s="4"/>
      <c r="AH35" s="4"/>
      <c r="AI35" s="4"/>
      <c r="AJ35" s="4"/>
      <c r="AK35" s="4"/>
      <c r="AL35" s="4"/>
      <c r="AM35" s="4">
        <v>7298397.419999999</v>
      </c>
      <c r="AN35" s="4"/>
    </row>
    <row r="36" spans="1:40">
      <c r="A36" t="s">
        <v>982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>
        <v>6004505.620000001</v>
      </c>
      <c r="AF36" s="4"/>
      <c r="AG36" s="4"/>
      <c r="AH36" s="4"/>
      <c r="AI36" s="4"/>
      <c r="AJ36" s="4"/>
      <c r="AK36" s="4"/>
      <c r="AL36" s="4"/>
      <c r="AM36" s="4">
        <v>6004505.620000001</v>
      </c>
      <c r="AN36" s="4"/>
    </row>
    <row r="37" spans="1:40">
      <c r="A37" t="s">
        <v>983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>
        <v>587194.46</v>
      </c>
      <c r="AF37" s="4"/>
      <c r="AG37" s="4"/>
      <c r="AH37" s="4"/>
      <c r="AI37" s="4"/>
      <c r="AJ37" s="4"/>
      <c r="AK37" s="4"/>
      <c r="AL37" s="4"/>
      <c r="AM37" s="4">
        <v>587194.46</v>
      </c>
      <c r="AN37" s="4"/>
    </row>
    <row r="38" spans="1:40">
      <c r="A38" t="s">
        <v>984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>
        <v>83533440.899999857</v>
      </c>
      <c r="AF38" s="4"/>
      <c r="AG38" s="4"/>
      <c r="AH38" s="4"/>
      <c r="AI38" s="4"/>
      <c r="AJ38" s="4"/>
      <c r="AK38" s="4"/>
      <c r="AL38" s="4"/>
      <c r="AM38" s="4">
        <v>83533440.899999857</v>
      </c>
      <c r="AN38" s="4"/>
    </row>
    <row r="39" spans="1:40">
      <c r="A39" t="s">
        <v>985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>
        <v>3400</v>
      </c>
      <c r="AF39" s="4"/>
      <c r="AG39" s="4"/>
      <c r="AH39" s="4"/>
      <c r="AI39" s="4"/>
      <c r="AJ39" s="4"/>
      <c r="AK39" s="4"/>
      <c r="AL39" s="4"/>
      <c r="AM39" s="4">
        <v>3400</v>
      </c>
      <c r="AN39" s="4"/>
    </row>
    <row r="40" spans="1:40">
      <c r="A40" t="s">
        <v>986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>
        <v>356789.10000000003</v>
      </c>
      <c r="AF40" s="4"/>
      <c r="AG40" s="4"/>
      <c r="AH40" s="4"/>
      <c r="AI40" s="4"/>
      <c r="AJ40" s="4"/>
      <c r="AK40" s="4"/>
      <c r="AL40" s="4"/>
      <c r="AM40" s="4">
        <v>356789.10000000003</v>
      </c>
      <c r="AN40" s="4"/>
    </row>
    <row r="41" spans="1:40">
      <c r="A41" t="s">
        <v>987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>
        <v>130325</v>
      </c>
      <c r="AF41" s="4"/>
      <c r="AG41" s="4"/>
      <c r="AH41" s="4"/>
      <c r="AI41" s="4"/>
      <c r="AJ41" s="4"/>
      <c r="AK41" s="4"/>
      <c r="AL41" s="4"/>
      <c r="AM41" s="4">
        <v>130325</v>
      </c>
      <c r="AN41" s="4"/>
    </row>
    <row r="42" spans="1:40">
      <c r="A42" t="s">
        <v>988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>
        <v>130301.34</v>
      </c>
      <c r="AF42" s="4"/>
      <c r="AG42" s="4"/>
      <c r="AH42" s="4"/>
      <c r="AI42" s="4"/>
      <c r="AJ42" s="4"/>
      <c r="AK42" s="4"/>
      <c r="AL42" s="4"/>
      <c r="AM42" s="4">
        <v>130301.34</v>
      </c>
      <c r="AN42" s="4"/>
    </row>
    <row r="43" spans="1:40">
      <c r="A43" t="s">
        <v>122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>
        <v>567127.6</v>
      </c>
      <c r="AF43" s="4"/>
      <c r="AG43" s="4"/>
      <c r="AH43" s="4"/>
      <c r="AI43" s="4"/>
      <c r="AJ43" s="4"/>
      <c r="AK43" s="4"/>
      <c r="AL43" s="4"/>
      <c r="AM43" s="4">
        <v>567127.6</v>
      </c>
      <c r="AN43" s="4"/>
    </row>
    <row r="44" spans="1:40">
      <c r="A44" t="s">
        <v>123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>
        <v>145426.01999999999</v>
      </c>
      <c r="AF44" s="4"/>
      <c r="AG44" s="4"/>
      <c r="AH44" s="4"/>
      <c r="AI44" s="4"/>
      <c r="AJ44" s="4"/>
      <c r="AK44" s="4"/>
      <c r="AL44" s="4"/>
      <c r="AM44" s="4">
        <v>145426.01999999999</v>
      </c>
      <c r="AN44" s="4"/>
    </row>
    <row r="45" spans="1:40">
      <c r="A45" t="s">
        <v>125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>
        <v>412647.4</v>
      </c>
      <c r="AF45" s="4"/>
      <c r="AG45" s="4"/>
      <c r="AH45" s="4"/>
      <c r="AI45" s="4"/>
      <c r="AJ45" s="4"/>
      <c r="AK45" s="4"/>
      <c r="AL45" s="4"/>
      <c r="AM45" s="4">
        <v>412647.4</v>
      </c>
      <c r="AN45" s="4"/>
    </row>
    <row r="46" spans="1:40">
      <c r="A46" t="s">
        <v>126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>
        <v>300000</v>
      </c>
      <c r="AF46" s="4"/>
      <c r="AG46" s="4"/>
      <c r="AH46" s="4"/>
      <c r="AI46" s="4"/>
      <c r="AJ46" s="4"/>
      <c r="AK46" s="4"/>
      <c r="AL46" s="4"/>
      <c r="AM46" s="4">
        <v>300000</v>
      </c>
      <c r="AN46" s="4"/>
    </row>
    <row r="47" spans="1:40">
      <c r="A47" t="s">
        <v>127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>
        <v>179026.95</v>
      </c>
      <c r="AF47" s="4"/>
      <c r="AG47" s="4"/>
      <c r="AH47" s="4"/>
      <c r="AI47" s="4"/>
      <c r="AJ47" s="4"/>
      <c r="AK47" s="4"/>
      <c r="AL47" s="4"/>
      <c r="AM47" s="4">
        <v>179026.95</v>
      </c>
      <c r="AN47" s="4"/>
    </row>
    <row r="48" spans="1:40">
      <c r="A48" t="s">
        <v>989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>
        <v>17746.5</v>
      </c>
      <c r="AI48" s="4">
        <v>38489.81</v>
      </c>
      <c r="AJ48" s="4">
        <v>21121.370000000003</v>
      </c>
      <c r="AK48" s="4">
        <v>37380.620000000003</v>
      </c>
      <c r="AL48" s="4">
        <v>14818.29</v>
      </c>
      <c r="AM48" s="4">
        <v>129556.59</v>
      </c>
      <c r="AN48" s="4"/>
    </row>
    <row r="49" spans="1:40">
      <c r="A49" t="s">
        <v>990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>
        <v>413637.52999999997</v>
      </c>
      <c r="AI49" s="4">
        <v>215315.86000000004</v>
      </c>
      <c r="AJ49" s="4">
        <v>262914.45999999996</v>
      </c>
      <c r="AK49" s="4">
        <v>65700.060000000012</v>
      </c>
      <c r="AL49" s="4">
        <v>131002.21999999999</v>
      </c>
      <c r="AM49" s="4">
        <v>1088570.1300000001</v>
      </c>
      <c r="AN49" s="4"/>
    </row>
    <row r="50" spans="1:40">
      <c r="A50" t="s">
        <v>991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>
        <v>964885.30000000016</v>
      </c>
      <c r="AI50" s="4">
        <v>2807271.3899999987</v>
      </c>
      <c r="AJ50" s="4">
        <v>1364768.2899999998</v>
      </c>
      <c r="AK50" s="4">
        <v>1002468.9199999997</v>
      </c>
      <c r="AL50" s="4">
        <v>1406484.1400000001</v>
      </c>
      <c r="AM50" s="4">
        <v>7545878.0399999991</v>
      </c>
      <c r="AN50" s="4"/>
    </row>
    <row r="51" spans="1:40">
      <c r="A51" t="s">
        <v>992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>
        <v>29170.54</v>
      </c>
      <c r="AI51" s="4">
        <v>3305.54</v>
      </c>
      <c r="AJ51" s="4"/>
      <c r="AK51" s="4"/>
      <c r="AL51" s="4">
        <v>3200.15</v>
      </c>
      <c r="AM51" s="4">
        <v>35676.230000000003</v>
      </c>
      <c r="AN51" s="4"/>
    </row>
    <row r="52" spans="1:40">
      <c r="A52" t="s">
        <v>993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>
        <v>4163.29</v>
      </c>
      <c r="AI52" s="4"/>
      <c r="AJ52" s="4"/>
      <c r="AK52" s="4"/>
      <c r="AL52" s="4"/>
      <c r="AM52" s="4">
        <v>4163.29</v>
      </c>
      <c r="AN52" s="4"/>
    </row>
    <row r="53" spans="1:40">
      <c r="A53" t="s">
        <v>994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>
        <v>64118.100000000006</v>
      </c>
      <c r="AJ53" s="4"/>
      <c r="AK53" s="4"/>
      <c r="AL53" s="4"/>
      <c r="AM53" s="4">
        <v>64118.100000000006</v>
      </c>
      <c r="AN53" s="4"/>
    </row>
    <row r="54" spans="1:40">
      <c r="A54" t="s">
        <v>995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>
        <v>9055.4</v>
      </c>
      <c r="AJ54" s="4"/>
      <c r="AK54" s="4"/>
      <c r="AL54" s="4"/>
      <c r="AM54" s="4">
        <v>9055.4</v>
      </c>
      <c r="AN54" s="4"/>
    </row>
    <row r="55" spans="1:40">
      <c r="A55" t="s">
        <v>996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>
        <v>1564816.9999999998</v>
      </c>
      <c r="AJ55" s="4"/>
      <c r="AK55" s="4"/>
      <c r="AL55" s="4"/>
      <c r="AM55" s="4">
        <v>1564816.9999999998</v>
      </c>
      <c r="AN55" s="4"/>
    </row>
    <row r="56" spans="1:40">
      <c r="A56" t="s">
        <v>997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>
        <v>69895.189999999988</v>
      </c>
      <c r="AI56" s="4">
        <v>310070.95</v>
      </c>
      <c r="AJ56" s="4">
        <v>91448.180000000008</v>
      </c>
      <c r="AK56" s="4">
        <v>25990.809999999998</v>
      </c>
      <c r="AL56" s="4">
        <v>32362.039999999997</v>
      </c>
      <c r="AM56" s="4">
        <v>529767.17000000004</v>
      </c>
      <c r="AN56" s="4"/>
    </row>
    <row r="57" spans="1:40">
      <c r="A57" t="s">
        <v>998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>
        <v>86352.71</v>
      </c>
      <c r="AI57" s="4">
        <v>440694.76</v>
      </c>
      <c r="AJ57" s="4">
        <v>107267.83</v>
      </c>
      <c r="AK57" s="4">
        <v>70378.75</v>
      </c>
      <c r="AL57" s="4">
        <v>82411.539999999994</v>
      </c>
      <c r="AM57" s="4">
        <v>787105.59</v>
      </c>
      <c r="AN57" s="4"/>
    </row>
    <row r="58" spans="1:40">
      <c r="A58" t="s">
        <v>999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>
        <v>48364.86</v>
      </c>
      <c r="AI58" s="4">
        <v>152368.53</v>
      </c>
      <c r="AJ58" s="4"/>
      <c r="AK58" s="4"/>
      <c r="AL58" s="4"/>
      <c r="AM58" s="4">
        <v>200733.39</v>
      </c>
      <c r="AN58" s="4"/>
    </row>
    <row r="59" spans="1:40">
      <c r="A59" t="s">
        <v>1000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>
        <v>431380.91000000003</v>
      </c>
      <c r="AI59" s="4">
        <v>1576566.1099999999</v>
      </c>
      <c r="AJ59" s="4"/>
      <c r="AK59" s="4"/>
      <c r="AL59" s="4"/>
      <c r="AM59" s="4">
        <v>2007947.02</v>
      </c>
      <c r="AN59" s="4"/>
    </row>
    <row r="60" spans="1:40">
      <c r="A60" t="s">
        <v>1001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>
        <v>15905.15</v>
      </c>
      <c r="AI60" s="4"/>
      <c r="AJ60" s="4"/>
      <c r="AK60" s="4"/>
      <c r="AL60" s="4"/>
      <c r="AM60" s="4">
        <v>15905.15</v>
      </c>
      <c r="AN60" s="4"/>
    </row>
    <row r="61" spans="1:40">
      <c r="A61" t="s">
        <v>1002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>
        <v>1263938.3399999999</v>
      </c>
      <c r="AI61" s="4">
        <v>2538.4499999999998</v>
      </c>
      <c r="AJ61" s="4">
        <v>41573.35</v>
      </c>
      <c r="AK61" s="4"/>
      <c r="AL61" s="4">
        <v>12987.07</v>
      </c>
      <c r="AM61" s="4">
        <v>1321037.21</v>
      </c>
      <c r="AN61" s="4"/>
    </row>
    <row r="62" spans="1:40">
      <c r="A62" t="s">
        <v>1003</v>
      </c>
      <c r="B62" s="4">
        <v>525000</v>
      </c>
      <c r="C62" s="4"/>
      <c r="D62" s="4">
        <v>434692.89</v>
      </c>
      <c r="E62" s="4"/>
      <c r="F62" s="4"/>
      <c r="G62" s="4">
        <v>298429.42</v>
      </c>
      <c r="H62" s="4"/>
      <c r="I62" s="4"/>
      <c r="J62" s="4"/>
      <c r="K62" s="4">
        <v>1835.17</v>
      </c>
      <c r="L62" s="4"/>
      <c r="M62" s="4"/>
      <c r="N62" s="4"/>
      <c r="O62" s="4"/>
      <c r="P62" s="4"/>
      <c r="Q62" s="4"/>
      <c r="R62" s="4"/>
      <c r="S62" s="4"/>
      <c r="T62" s="4">
        <v>262500</v>
      </c>
      <c r="U62" s="4"/>
      <c r="V62" s="4"/>
      <c r="W62" s="4"/>
      <c r="X62" s="4"/>
      <c r="Y62" s="4"/>
      <c r="Z62" s="4"/>
      <c r="AA62" s="4">
        <v>1065101.2</v>
      </c>
      <c r="AB62" s="4"/>
      <c r="AC62" s="4"/>
      <c r="AD62" s="4"/>
      <c r="AE62" s="4">
        <v>3144985.84</v>
      </c>
      <c r="AF62" s="4"/>
      <c r="AG62" s="4"/>
      <c r="AH62" s="4"/>
      <c r="AI62" s="4"/>
      <c r="AJ62" s="4"/>
      <c r="AK62" s="4"/>
      <c r="AL62" s="4"/>
      <c r="AM62" s="4">
        <v>5732544.5199999996</v>
      </c>
      <c r="AN62" s="4"/>
    </row>
    <row r="63" spans="1:40">
      <c r="A63" t="s">
        <v>102</v>
      </c>
      <c r="B63" s="4">
        <v>946710.87</v>
      </c>
      <c r="C63" s="4"/>
      <c r="D63" s="4"/>
      <c r="E63" s="4">
        <v>197500.25</v>
      </c>
      <c r="F63" s="4"/>
      <c r="G63" s="4"/>
      <c r="H63" s="4"/>
      <c r="I63" s="4"/>
      <c r="J63" s="4">
        <v>557024.91999999993</v>
      </c>
      <c r="K63" s="4"/>
      <c r="L63" s="4">
        <v>392676.74</v>
      </c>
      <c r="M63" s="4">
        <v>549882.67000000004</v>
      </c>
      <c r="N63" s="4"/>
      <c r="O63" s="4"/>
      <c r="P63" s="4"/>
      <c r="Q63" s="4">
        <v>260000</v>
      </c>
      <c r="R63" s="4">
        <v>46029.09</v>
      </c>
      <c r="S63" s="4"/>
      <c r="T63" s="4"/>
      <c r="U63" s="4"/>
      <c r="V63" s="4">
        <v>1038343.3200000001</v>
      </c>
      <c r="W63" s="4"/>
      <c r="X63" s="4">
        <v>57123.83</v>
      </c>
      <c r="Y63" s="4"/>
      <c r="Z63" s="4">
        <v>2589309.37</v>
      </c>
      <c r="AA63" s="4"/>
      <c r="AB63" s="4"/>
      <c r="AC63" s="4"/>
      <c r="AD63" s="4"/>
      <c r="AE63" s="4"/>
      <c r="AF63" s="4">
        <v>476091.31</v>
      </c>
      <c r="AG63" s="4"/>
      <c r="AH63" s="4"/>
      <c r="AI63" s="4"/>
      <c r="AJ63" s="4"/>
      <c r="AK63" s="4"/>
      <c r="AL63" s="4"/>
      <c r="AM63" s="4">
        <v>7110692.3700000001</v>
      </c>
      <c r="AN63" s="4"/>
    </row>
    <row r="64" spans="1:40">
      <c r="A64" t="s">
        <v>128</v>
      </c>
      <c r="B64" s="4"/>
      <c r="C64" s="4">
        <v>11850</v>
      </c>
      <c r="D64" s="4"/>
      <c r="E64" s="4">
        <v>99623</v>
      </c>
      <c r="F64" s="4"/>
      <c r="G64" s="4"/>
      <c r="H64" s="4"/>
      <c r="I64" s="4"/>
      <c r="J64" s="4">
        <v>89200</v>
      </c>
      <c r="K64" s="4"/>
      <c r="L64" s="4"/>
      <c r="M64" s="4"/>
      <c r="N64" s="4"/>
      <c r="O64" s="4"/>
      <c r="P64" s="4"/>
      <c r="Q64" s="4">
        <v>191003.74</v>
      </c>
      <c r="R64" s="4"/>
      <c r="S64" s="4">
        <v>235761.79</v>
      </c>
      <c r="T64" s="4"/>
      <c r="U64" s="4"/>
      <c r="V64" s="4">
        <v>337744.06</v>
      </c>
      <c r="W64" s="4"/>
      <c r="X64" s="4">
        <v>264930.39</v>
      </c>
      <c r="Y64" s="4"/>
      <c r="Z64" s="4">
        <v>954306.3</v>
      </c>
      <c r="AA64" s="4"/>
      <c r="AB64" s="4"/>
      <c r="AC64" s="4"/>
      <c r="AD64" s="4">
        <v>296720</v>
      </c>
      <c r="AE64" s="4"/>
      <c r="AF64" s="4"/>
      <c r="AG64" s="4">
        <v>17500</v>
      </c>
      <c r="AH64" s="4"/>
      <c r="AI64" s="4"/>
      <c r="AJ64" s="4"/>
      <c r="AK64" s="4"/>
      <c r="AL64" s="4"/>
      <c r="AM64" s="4">
        <v>2498639.2800000003</v>
      </c>
      <c r="AN64" s="4"/>
    </row>
    <row r="65" spans="1:40">
      <c r="A65" t="s">
        <v>106</v>
      </c>
      <c r="B65" s="4"/>
      <c r="C65" s="4">
        <v>1040771.7</v>
      </c>
      <c r="D65" s="4">
        <v>392886.29000000004</v>
      </c>
      <c r="E65" s="4">
        <v>486155.18000000005</v>
      </c>
      <c r="F65" s="4"/>
      <c r="G65" s="4">
        <v>1472639.37</v>
      </c>
      <c r="H65" s="4">
        <v>143823.54</v>
      </c>
      <c r="I65" s="4"/>
      <c r="J65" s="4">
        <v>184527.41999999998</v>
      </c>
      <c r="K65" s="4">
        <v>5723.83</v>
      </c>
      <c r="L65" s="4"/>
      <c r="M65" s="4"/>
      <c r="N65" s="4">
        <v>526080.31000000006</v>
      </c>
      <c r="O65" s="4"/>
      <c r="P65" s="4">
        <v>318498.75</v>
      </c>
      <c r="Q65" s="4"/>
      <c r="R65" s="4">
        <v>281719.36</v>
      </c>
      <c r="S65" s="4">
        <v>120024.04</v>
      </c>
      <c r="T65" s="4">
        <v>481599.93999999994</v>
      </c>
      <c r="U65" s="4">
        <v>6649.97</v>
      </c>
      <c r="V65" s="4"/>
      <c r="W65" s="4"/>
      <c r="X65" s="4"/>
      <c r="Y65" s="4"/>
      <c r="Z65" s="4"/>
      <c r="AA65" s="4">
        <v>556633.5</v>
      </c>
      <c r="AB65" s="4"/>
      <c r="AC65" s="4">
        <v>154280.72</v>
      </c>
      <c r="AD65" s="4">
        <v>1024862.8400000001</v>
      </c>
      <c r="AE65" s="4">
        <v>1612980.35</v>
      </c>
      <c r="AF65" s="4"/>
      <c r="AG65" s="4">
        <v>335768.42000000004</v>
      </c>
      <c r="AH65" s="4"/>
      <c r="AI65" s="4"/>
      <c r="AJ65" s="4"/>
      <c r="AK65" s="4"/>
      <c r="AL65" s="4"/>
      <c r="AM65" s="4">
        <v>9145625.5299999993</v>
      </c>
      <c r="AN65" s="4"/>
    </row>
    <row r="66" spans="1:40">
      <c r="A66" t="s">
        <v>107</v>
      </c>
      <c r="B66" s="4"/>
      <c r="C66" s="4"/>
      <c r="D66" s="4">
        <v>527774.12</v>
      </c>
      <c r="E66" s="4">
        <v>745442.93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>
        <v>7465.4</v>
      </c>
      <c r="Q66" s="4">
        <v>9371.66</v>
      </c>
      <c r="R66" s="4">
        <v>636906.17000000004</v>
      </c>
      <c r="S66" s="4"/>
      <c r="T66" s="4"/>
      <c r="U66" s="4"/>
      <c r="V66" s="4">
        <v>28609.919999999998</v>
      </c>
      <c r="W66" s="4"/>
      <c r="X66" s="4"/>
      <c r="Y66" s="4">
        <v>1303331.24</v>
      </c>
      <c r="Z66" s="4"/>
      <c r="AA66" s="4">
        <v>307009.61</v>
      </c>
      <c r="AB66" s="4"/>
      <c r="AC66" s="4">
        <v>729168.25</v>
      </c>
      <c r="AD66" s="4"/>
      <c r="AE66" s="4"/>
      <c r="AF66" s="4"/>
      <c r="AG66" s="4"/>
      <c r="AH66" s="4"/>
      <c r="AI66" s="4"/>
      <c r="AJ66" s="4"/>
      <c r="AK66" s="4"/>
      <c r="AL66" s="4"/>
      <c r="AM66" s="4">
        <v>4295079.2999999989</v>
      </c>
      <c r="AN66" s="4"/>
    </row>
    <row r="67" spans="1:40">
      <c r="A67" t="s">
        <v>129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>
        <v>1000000</v>
      </c>
      <c r="AG67" s="4"/>
      <c r="AH67" s="4"/>
      <c r="AI67" s="4"/>
      <c r="AJ67" s="4"/>
      <c r="AK67" s="4"/>
      <c r="AL67" s="4"/>
      <c r="AM67" s="4">
        <v>1000000</v>
      </c>
      <c r="AN67" s="4"/>
    </row>
    <row r="68" spans="1:40">
      <c r="A68" t="s">
        <v>1004</v>
      </c>
      <c r="B68" s="4">
        <v>562400.26</v>
      </c>
      <c r="C68" s="4"/>
      <c r="D68" s="4">
        <v>574740.98</v>
      </c>
      <c r="E68" s="4">
        <v>681513.12</v>
      </c>
      <c r="F68" s="4"/>
      <c r="G68" s="4">
        <v>75401.86</v>
      </c>
      <c r="H68" s="4"/>
      <c r="I68" s="4"/>
      <c r="J68" s="4"/>
      <c r="K68" s="4">
        <v>419465.58999999997</v>
      </c>
      <c r="L68" s="4"/>
      <c r="M68" s="4"/>
      <c r="N68" s="4"/>
      <c r="O68" s="4">
        <v>2257723.56</v>
      </c>
      <c r="P68" s="4"/>
      <c r="Q68" s="4"/>
      <c r="R68" s="4"/>
      <c r="S68" s="4"/>
      <c r="T68" s="4">
        <v>1923352.01</v>
      </c>
      <c r="U68" s="4"/>
      <c r="V68" s="4"/>
      <c r="W68" s="4"/>
      <c r="X68" s="4"/>
      <c r="Y68" s="4">
        <v>568464.37</v>
      </c>
      <c r="Z68" s="4">
        <v>512069.1</v>
      </c>
      <c r="AA68" s="4">
        <v>597691.41999999993</v>
      </c>
      <c r="AB68" s="4"/>
      <c r="AC68" s="4"/>
      <c r="AD68" s="4">
        <v>1150433.8799999999</v>
      </c>
      <c r="AE68" s="4">
        <v>300000</v>
      </c>
      <c r="AF68" s="4"/>
      <c r="AG68" s="4"/>
      <c r="AH68" s="4"/>
      <c r="AI68" s="4"/>
      <c r="AJ68" s="4"/>
      <c r="AK68" s="4"/>
      <c r="AL68" s="4"/>
      <c r="AM68" s="4">
        <v>9623256.1499999985</v>
      </c>
      <c r="AN68" s="4"/>
    </row>
    <row r="69" spans="1:40">
      <c r="A69" t="s">
        <v>1005</v>
      </c>
      <c r="B69" s="4"/>
      <c r="C69" s="4">
        <v>439390.49</v>
      </c>
      <c r="D69" s="4"/>
      <c r="E69" s="4"/>
      <c r="F69" s="4"/>
      <c r="G69" s="4"/>
      <c r="H69" s="4"/>
      <c r="I69" s="4">
        <v>257922.79</v>
      </c>
      <c r="J69" s="4"/>
      <c r="K69" s="4"/>
      <c r="L69" s="4"/>
      <c r="M69" s="4"/>
      <c r="N69" s="4">
        <v>1462666.42</v>
      </c>
      <c r="O69" s="4"/>
      <c r="P69" s="4"/>
      <c r="Q69" s="4">
        <v>89480.16</v>
      </c>
      <c r="R69" s="4"/>
      <c r="S69" s="4"/>
      <c r="T69" s="4">
        <v>3273027.54</v>
      </c>
      <c r="U69" s="4"/>
      <c r="V69" s="4">
        <v>1513418.6400000001</v>
      </c>
      <c r="W69" s="4"/>
      <c r="X69" s="4">
        <v>2972718.69</v>
      </c>
      <c r="Y69" s="4"/>
      <c r="Z69" s="4"/>
      <c r="AA69" s="4"/>
      <c r="AB69" s="4">
        <v>4691347.5399999991</v>
      </c>
      <c r="AC69" s="4">
        <v>5959446.1099999994</v>
      </c>
      <c r="AD69" s="4"/>
      <c r="AE69" s="4">
        <v>7165658.5899999999</v>
      </c>
      <c r="AF69" s="4"/>
      <c r="AG69" s="4">
        <v>721560.66</v>
      </c>
      <c r="AH69" s="4"/>
      <c r="AI69" s="4"/>
      <c r="AJ69" s="4"/>
      <c r="AK69" s="4"/>
      <c r="AL69" s="4"/>
      <c r="AM69" s="4">
        <v>28546637.629999999</v>
      </c>
      <c r="AN69" s="4"/>
    </row>
    <row r="70" spans="1:40">
      <c r="A70" t="s">
        <v>1006</v>
      </c>
      <c r="B70" s="4"/>
      <c r="C70" s="4">
        <v>36735755.940000005</v>
      </c>
      <c r="D70" s="4"/>
      <c r="E70" s="4"/>
      <c r="F70" s="4">
        <v>14168415.799999997</v>
      </c>
      <c r="G70" s="4">
        <v>8566616.0899999999</v>
      </c>
      <c r="H70" s="4">
        <v>542810.51</v>
      </c>
      <c r="I70" s="4">
        <v>1999998.21</v>
      </c>
      <c r="J70" s="4"/>
      <c r="K70" s="4"/>
      <c r="L70" s="4">
        <v>11478.43</v>
      </c>
      <c r="M70" s="4"/>
      <c r="N70" s="4"/>
      <c r="O70" s="4">
        <v>3079150.59</v>
      </c>
      <c r="P70" s="4"/>
      <c r="Q70" s="4">
        <v>14779479.710000001</v>
      </c>
      <c r="R70" s="4"/>
      <c r="S70" s="4"/>
      <c r="T70" s="4">
        <v>5864924.8499999996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>
        <v>85748630.129999995</v>
      </c>
      <c r="AN70" s="4"/>
    </row>
    <row r="71" spans="1:40">
      <c r="A71" t="s">
        <v>656</v>
      </c>
      <c r="B71" s="4"/>
      <c r="C71" s="4">
        <v>675607.01</v>
      </c>
      <c r="D71" s="4"/>
      <c r="E71" s="4"/>
      <c r="F71" s="4">
        <v>647890.54</v>
      </c>
      <c r="G71" s="4">
        <v>331678.28000000003</v>
      </c>
      <c r="H71" s="4"/>
      <c r="I71" s="4"/>
      <c r="J71" s="4"/>
      <c r="K71" s="4"/>
      <c r="L71" s="4"/>
      <c r="M71" s="4"/>
      <c r="N71" s="4"/>
      <c r="O71" s="4"/>
      <c r="P71" s="4">
        <v>866396.38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>
        <v>106750.01</v>
      </c>
      <c r="AB71" s="4"/>
      <c r="AC71" s="4">
        <v>282778.32</v>
      </c>
      <c r="AD71" s="4"/>
      <c r="AE71" s="4"/>
      <c r="AF71" s="4"/>
      <c r="AG71" s="4"/>
      <c r="AH71" s="4"/>
      <c r="AI71" s="4"/>
      <c r="AJ71" s="4"/>
      <c r="AK71" s="4"/>
      <c r="AL71" s="4"/>
      <c r="AM71" s="4">
        <v>2911100.5399999996</v>
      </c>
      <c r="AN71" s="4"/>
    </row>
    <row r="72" spans="1:40">
      <c r="A72" t="s">
        <v>630</v>
      </c>
      <c r="B72" s="4">
        <v>2151093.96</v>
      </c>
      <c r="C72" s="4">
        <v>84194.99</v>
      </c>
      <c r="D72" s="4">
        <v>2083656.26</v>
      </c>
      <c r="E72" s="4"/>
      <c r="F72" s="4"/>
      <c r="G72" s="4"/>
      <c r="H72" s="4"/>
      <c r="I72" s="4">
        <v>2551520.7600000002</v>
      </c>
      <c r="J72" s="4">
        <v>889910.67</v>
      </c>
      <c r="K72" s="4">
        <v>6391898.5999999996</v>
      </c>
      <c r="L72" s="4"/>
      <c r="M72" s="4"/>
      <c r="N72" s="4">
        <v>3677779.73</v>
      </c>
      <c r="O72" s="4">
        <v>4546432.8</v>
      </c>
      <c r="P72" s="4"/>
      <c r="Q72" s="4"/>
      <c r="R72" s="4">
        <v>53732.39</v>
      </c>
      <c r="S72" s="4">
        <v>1017198.31</v>
      </c>
      <c r="T72" s="4"/>
      <c r="U72" s="4"/>
      <c r="V72" s="4">
        <v>7468768.3500000006</v>
      </c>
      <c r="W72" s="4">
        <v>1775080.09</v>
      </c>
      <c r="X72" s="4">
        <v>2005056.04</v>
      </c>
      <c r="Y72" s="4">
        <v>3841000.8</v>
      </c>
      <c r="Z72" s="4">
        <v>388570.81</v>
      </c>
      <c r="AA72" s="4">
        <v>5502213.75</v>
      </c>
      <c r="AB72" s="4"/>
      <c r="AC72" s="4">
        <v>6675778.3300000001</v>
      </c>
      <c r="AD72" s="4">
        <v>21979.4</v>
      </c>
      <c r="AE72" s="4">
        <v>11150318.030000001</v>
      </c>
      <c r="AF72" s="4">
        <v>2113606.37</v>
      </c>
      <c r="AG72" s="4"/>
      <c r="AH72" s="4"/>
      <c r="AI72" s="4"/>
      <c r="AJ72" s="4"/>
      <c r="AK72" s="4"/>
      <c r="AL72" s="4"/>
      <c r="AM72" s="4">
        <v>64389790.439999998</v>
      </c>
      <c r="AN72" s="4"/>
    </row>
    <row r="73" spans="1:40">
      <c r="A73" t="s">
        <v>1007</v>
      </c>
      <c r="B73" s="4">
        <v>6900821.4100000001</v>
      </c>
      <c r="C73" s="4">
        <v>22826629.150000002</v>
      </c>
      <c r="D73" s="4">
        <v>73637357.019999996</v>
      </c>
      <c r="E73" s="4">
        <v>217001.96</v>
      </c>
      <c r="F73" s="4">
        <v>11119816.49</v>
      </c>
      <c r="G73" s="4"/>
      <c r="H73" s="4"/>
      <c r="I73" s="4">
        <v>2375091.9000000004</v>
      </c>
      <c r="J73" s="4">
        <v>6268625.2999999998</v>
      </c>
      <c r="K73" s="4">
        <v>30990989.680000003</v>
      </c>
      <c r="L73" s="4"/>
      <c r="M73" s="4">
        <v>3697094.99</v>
      </c>
      <c r="N73" s="4">
        <v>12358966.290000001</v>
      </c>
      <c r="O73" s="4">
        <v>3331247.87</v>
      </c>
      <c r="P73" s="4"/>
      <c r="Q73" s="4">
        <v>2971196.84</v>
      </c>
      <c r="R73" s="4">
        <v>3843407.08</v>
      </c>
      <c r="S73" s="4">
        <v>66981341.980000027</v>
      </c>
      <c r="T73" s="4">
        <v>33634788.050000004</v>
      </c>
      <c r="U73" s="4">
        <v>4925420.67</v>
      </c>
      <c r="V73" s="4">
        <v>25276262.059999999</v>
      </c>
      <c r="W73" s="4">
        <v>6796892.2700000005</v>
      </c>
      <c r="X73" s="4">
        <v>4239170.07</v>
      </c>
      <c r="Y73" s="4">
        <v>2744658.65</v>
      </c>
      <c r="Z73" s="4">
        <v>11044207.149999999</v>
      </c>
      <c r="AA73" s="4">
        <v>4428755.57</v>
      </c>
      <c r="AB73" s="4"/>
      <c r="AC73" s="4">
        <v>7540929.3099999996</v>
      </c>
      <c r="AD73" s="4"/>
      <c r="AE73" s="4">
        <v>5944443.4900000002</v>
      </c>
      <c r="AF73" s="4">
        <v>13055896.280000001</v>
      </c>
      <c r="AG73" s="4">
        <v>14710612.25</v>
      </c>
      <c r="AH73" s="4"/>
      <c r="AI73" s="4"/>
      <c r="AJ73" s="4"/>
      <c r="AK73" s="4"/>
      <c r="AL73" s="4"/>
      <c r="AM73" s="4">
        <v>381861623.77999997</v>
      </c>
      <c r="AN73" s="4"/>
    </row>
    <row r="74" spans="1:40">
      <c r="A74" t="s">
        <v>631</v>
      </c>
      <c r="B74" s="4"/>
      <c r="C74" s="4">
        <v>166666.66</v>
      </c>
      <c r="D74" s="4"/>
      <c r="E74" s="4">
        <v>7691069.5500000007</v>
      </c>
      <c r="F74" s="4">
        <v>173582.81</v>
      </c>
      <c r="G74" s="4">
        <v>170521.00999999998</v>
      </c>
      <c r="H74" s="4">
        <v>35946.89</v>
      </c>
      <c r="I74" s="4"/>
      <c r="J74" s="4">
        <v>32988.479999999996</v>
      </c>
      <c r="K74" s="4"/>
      <c r="L74" s="4">
        <v>22366.639999999999</v>
      </c>
      <c r="M74" s="4">
        <v>199655.14</v>
      </c>
      <c r="N74" s="4"/>
      <c r="O74" s="4">
        <v>5730808.8599999994</v>
      </c>
      <c r="P74" s="4">
        <v>166666.66</v>
      </c>
      <c r="Q74" s="4"/>
      <c r="R74" s="4">
        <v>1583663.98</v>
      </c>
      <c r="S74" s="4"/>
      <c r="T74" s="4">
        <v>7528060.4199999999</v>
      </c>
      <c r="U74" s="4">
        <v>373917.2</v>
      </c>
      <c r="V74" s="4"/>
      <c r="W74" s="4"/>
      <c r="X74" s="4">
        <v>166666.66</v>
      </c>
      <c r="Y74" s="4"/>
      <c r="Z74" s="4">
        <v>166666.66</v>
      </c>
      <c r="AA74" s="4">
        <v>8814198.7400000002</v>
      </c>
      <c r="AB74" s="4">
        <v>6662841.4399999995</v>
      </c>
      <c r="AC74" s="4">
        <v>32988.479999999996</v>
      </c>
      <c r="AD74" s="4">
        <v>32988.479999999996</v>
      </c>
      <c r="AE74" s="4">
        <v>690583.22</v>
      </c>
      <c r="AF74" s="4">
        <v>1175327.4500000002</v>
      </c>
      <c r="AG74" s="4">
        <v>166666.72</v>
      </c>
      <c r="AH74" s="4"/>
      <c r="AI74" s="4"/>
      <c r="AJ74" s="4"/>
      <c r="AK74" s="4"/>
      <c r="AL74" s="4"/>
      <c r="AM74" s="4">
        <v>41784842.149999991</v>
      </c>
      <c r="AN74" s="4"/>
    </row>
    <row r="75" spans="1:40">
      <c r="A75" t="s">
        <v>1008</v>
      </c>
      <c r="B75" s="4"/>
      <c r="C75" s="4"/>
      <c r="D75" s="4">
        <v>6917165.5599999996</v>
      </c>
      <c r="E75" s="4"/>
      <c r="F75" s="4"/>
      <c r="G75" s="4"/>
      <c r="H75" s="4"/>
      <c r="I75" s="4"/>
      <c r="J75" s="4"/>
      <c r="K75" s="4"/>
      <c r="L75" s="4"/>
      <c r="M75" s="4">
        <v>4194026.8100000005</v>
      </c>
      <c r="N75" s="4"/>
      <c r="O75" s="4"/>
      <c r="P75" s="4"/>
      <c r="Q75" s="4"/>
      <c r="R75" s="4">
        <v>1076606.06</v>
      </c>
      <c r="S75" s="4"/>
      <c r="T75" s="4"/>
      <c r="U75" s="4"/>
      <c r="V75" s="4"/>
      <c r="W75" s="4"/>
      <c r="X75" s="4">
        <v>1404119.6199999999</v>
      </c>
      <c r="Y75" s="4"/>
      <c r="Z75" s="4"/>
      <c r="AA75" s="4">
        <v>283742.14</v>
      </c>
      <c r="AB75" s="4">
        <v>2003218.42</v>
      </c>
      <c r="AC75" s="4"/>
      <c r="AD75" s="4">
        <v>1186062.77</v>
      </c>
      <c r="AE75" s="4">
        <v>2145042.08</v>
      </c>
      <c r="AF75" s="4"/>
      <c r="AG75" s="4">
        <v>1359596.76</v>
      </c>
      <c r="AH75" s="4"/>
      <c r="AI75" s="4"/>
      <c r="AJ75" s="4"/>
      <c r="AK75" s="4"/>
      <c r="AL75" s="4"/>
      <c r="AM75" s="4">
        <v>20569580.220000003</v>
      </c>
      <c r="AN75" s="4"/>
    </row>
    <row r="76" spans="1:40">
      <c r="A76" t="s">
        <v>263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>
        <v>100000000</v>
      </c>
      <c r="AF76" s="4"/>
      <c r="AG76" s="4"/>
      <c r="AH76" s="4"/>
      <c r="AI76" s="4"/>
      <c r="AJ76" s="4"/>
      <c r="AK76" s="4"/>
      <c r="AL76" s="4"/>
      <c r="AM76" s="4">
        <v>100000000</v>
      </c>
      <c r="AN76" s="4"/>
    </row>
    <row r="77" spans="1:40">
      <c r="A77" t="s">
        <v>1009</v>
      </c>
      <c r="B77" s="4"/>
      <c r="C77" s="4"/>
      <c r="D77" s="4"/>
      <c r="E77" s="4"/>
      <c r="F77" s="4"/>
      <c r="G77" s="4">
        <v>6607807.0599999996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>
        <v>3970693.63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>
        <v>10578500.689999999</v>
      </c>
      <c r="AN77" s="4"/>
    </row>
    <row r="78" spans="1:40">
      <c r="A78" t="s">
        <v>1010</v>
      </c>
      <c r="B78" s="4">
        <v>47700</v>
      </c>
      <c r="C78" s="4">
        <v>317221.25</v>
      </c>
      <c r="D78" s="4"/>
      <c r="E78" s="4"/>
      <c r="F78" s="4"/>
      <c r="G78" s="4"/>
      <c r="H78" s="4"/>
      <c r="I78" s="4"/>
      <c r="J78" s="4">
        <v>11989</v>
      </c>
      <c r="K78" s="4">
        <v>69985.679999999993</v>
      </c>
      <c r="L78" s="4"/>
      <c r="M78" s="4">
        <v>267668.82999999996</v>
      </c>
      <c r="N78" s="4"/>
      <c r="O78" s="4"/>
      <c r="P78" s="4">
        <v>606220.36</v>
      </c>
      <c r="Q78" s="4"/>
      <c r="R78" s="4">
        <v>286498.28999999998</v>
      </c>
      <c r="S78" s="4">
        <v>26878.080000000002</v>
      </c>
      <c r="T78" s="4">
        <v>944499.99</v>
      </c>
      <c r="U78" s="4">
        <v>22684.799999999999</v>
      </c>
      <c r="V78" s="4">
        <v>247431.29</v>
      </c>
      <c r="W78" s="4"/>
      <c r="X78" s="4">
        <v>190653.87</v>
      </c>
      <c r="Y78" s="4"/>
      <c r="Z78" s="4"/>
      <c r="AA78" s="4">
        <v>1771431.2600000002</v>
      </c>
      <c r="AB78" s="4"/>
      <c r="AC78" s="4"/>
      <c r="AD78" s="4"/>
      <c r="AE78" s="4">
        <v>1430213.9</v>
      </c>
      <c r="AF78" s="4"/>
      <c r="AG78" s="4">
        <v>86723.16</v>
      </c>
      <c r="AH78" s="4"/>
      <c r="AI78" s="4"/>
      <c r="AJ78" s="4"/>
      <c r="AK78" s="4"/>
      <c r="AL78" s="4"/>
      <c r="AM78" s="4">
        <v>6327799.7600000016</v>
      </c>
      <c r="AN78" s="4"/>
    </row>
    <row r="79" spans="1:40">
      <c r="A79" t="s">
        <v>1011</v>
      </c>
      <c r="B79" s="4"/>
      <c r="C79" s="4"/>
      <c r="D79" s="4"/>
      <c r="E79" s="4">
        <v>295.97000000000003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>
        <v>295.97000000000003</v>
      </c>
      <c r="AN79" s="4"/>
    </row>
    <row r="80" spans="1:40">
      <c r="A80" t="s">
        <v>1012</v>
      </c>
      <c r="B80" s="4"/>
      <c r="C80" s="4"/>
      <c r="D80" s="4"/>
      <c r="E80" s="4">
        <v>11000000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>
        <v>11000000</v>
      </c>
      <c r="AN80" s="4"/>
    </row>
    <row r="81" spans="1:40">
      <c r="A81" t="s">
        <v>1013</v>
      </c>
      <c r="B81" s="4"/>
      <c r="C81" s="4"/>
      <c r="D81" s="4"/>
      <c r="E81" s="4">
        <v>874352.40000000026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>
        <v>874352.40000000026</v>
      </c>
      <c r="AN81" s="4"/>
    </row>
    <row r="82" spans="1:40">
      <c r="A82" t="s">
        <v>1014</v>
      </c>
      <c r="B82" s="4"/>
      <c r="C82" s="4"/>
      <c r="D82" s="4"/>
      <c r="E82" s="4">
        <v>99503.620000000039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>
        <v>99503.620000000039</v>
      </c>
      <c r="AN82" s="4"/>
    </row>
    <row r="83" spans="1:40">
      <c r="A83" t="s">
        <v>1015</v>
      </c>
      <c r="B83" s="4"/>
      <c r="C83" s="4"/>
      <c r="D83" s="4"/>
      <c r="E83" s="4">
        <v>2880741.7800000007</v>
      </c>
      <c r="F83" s="4">
        <v>30000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>
        <v>2910741.7800000007</v>
      </c>
      <c r="AN83" s="4"/>
    </row>
    <row r="84" spans="1:40">
      <c r="A84" t="s">
        <v>1016</v>
      </c>
      <c r="B84" s="4"/>
      <c r="C84" s="4"/>
      <c r="D84" s="4"/>
      <c r="E84" s="4">
        <v>3064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>
        <v>3064</v>
      </c>
      <c r="AN84" s="4"/>
    </row>
    <row r="85" spans="1:40">
      <c r="A85" t="s">
        <v>1017</v>
      </c>
      <c r="B85" s="4"/>
      <c r="C85" s="4"/>
      <c r="D85" s="4"/>
      <c r="E85" s="4">
        <v>499000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>
        <v>499000</v>
      </c>
      <c r="AN85" s="4"/>
    </row>
    <row r="86" spans="1:40">
      <c r="A86" t="s">
        <v>1018</v>
      </c>
      <c r="B86" s="4">
        <v>615453.54</v>
      </c>
      <c r="C86" s="4">
        <v>615453.54</v>
      </c>
      <c r="D86" s="4">
        <v>615453.54</v>
      </c>
      <c r="E86" s="4">
        <v>615453.54</v>
      </c>
      <c r="F86" s="4">
        <v>615453.54</v>
      </c>
      <c r="G86" s="4">
        <v>615453.54</v>
      </c>
      <c r="H86" s="4">
        <v>615453.54</v>
      </c>
      <c r="I86" s="4">
        <v>615453.54</v>
      </c>
      <c r="J86" s="4">
        <v>615453.93999999994</v>
      </c>
      <c r="K86" s="4">
        <v>615453.54</v>
      </c>
      <c r="L86" s="4">
        <v>615453.54</v>
      </c>
      <c r="M86" s="4">
        <v>615453.54</v>
      </c>
      <c r="N86" s="4">
        <v>615453.54</v>
      </c>
      <c r="O86" s="4">
        <v>615453.54</v>
      </c>
      <c r="P86" s="4">
        <v>615453.54</v>
      </c>
      <c r="Q86" s="4">
        <v>615453.54</v>
      </c>
      <c r="R86" s="4">
        <v>615453.54</v>
      </c>
      <c r="S86" s="4">
        <v>615453.54</v>
      </c>
      <c r="T86" s="4">
        <v>615453.54</v>
      </c>
      <c r="U86" s="4">
        <v>615453.54</v>
      </c>
      <c r="V86" s="4">
        <v>615453.54</v>
      </c>
      <c r="W86" s="4">
        <v>615453.54</v>
      </c>
      <c r="X86" s="4">
        <v>1570630.32</v>
      </c>
      <c r="Y86" s="4">
        <v>615453.54</v>
      </c>
      <c r="Z86" s="4">
        <v>1570630.32</v>
      </c>
      <c r="AA86" s="4">
        <v>1570630.32</v>
      </c>
      <c r="AB86" s="4">
        <v>615453.54</v>
      </c>
      <c r="AC86" s="4">
        <v>615453.54</v>
      </c>
      <c r="AD86" s="4">
        <v>615453.54</v>
      </c>
      <c r="AE86" s="4">
        <v>1570630.32</v>
      </c>
      <c r="AF86" s="4">
        <v>615453.54</v>
      </c>
      <c r="AG86" s="4">
        <v>1570630.34</v>
      </c>
      <c r="AH86" s="4"/>
      <c r="AI86" s="4"/>
      <c r="AJ86" s="4"/>
      <c r="AK86" s="4"/>
      <c r="AL86" s="4"/>
      <c r="AM86" s="4">
        <v>24470397.59999999</v>
      </c>
      <c r="AN86" s="4"/>
    </row>
    <row r="87" spans="1:40">
      <c r="A87" t="s">
        <v>1019</v>
      </c>
      <c r="B87" s="4">
        <v>2374754.3600000003</v>
      </c>
      <c r="C87" s="4">
        <v>2536819.1500000008</v>
      </c>
      <c r="D87" s="4">
        <v>2171289.42</v>
      </c>
      <c r="E87" s="4">
        <v>2152677.0299999998</v>
      </c>
      <c r="F87" s="4">
        <v>2169471.42</v>
      </c>
      <c r="G87" s="4">
        <v>2152677.0299999998</v>
      </c>
      <c r="H87" s="4">
        <v>2373602.9500000002</v>
      </c>
      <c r="I87" s="4">
        <v>2242659.6199999996</v>
      </c>
      <c r="J87" s="4">
        <v>2166263.0799999991</v>
      </c>
      <c r="K87" s="4">
        <v>2165458.6399999997</v>
      </c>
      <c r="L87" s="4">
        <v>2145235.31</v>
      </c>
      <c r="M87" s="4">
        <v>2155721.77</v>
      </c>
      <c r="N87" s="4">
        <v>2138939.77</v>
      </c>
      <c r="O87" s="4">
        <v>2138939.77</v>
      </c>
      <c r="P87" s="4">
        <v>2343225.31</v>
      </c>
      <c r="Q87" s="4">
        <v>2138939.77</v>
      </c>
      <c r="R87" s="4">
        <v>2138939.86</v>
      </c>
      <c r="S87" s="4">
        <v>2138939.77</v>
      </c>
      <c r="T87" s="4">
        <v>2154144.77</v>
      </c>
      <c r="U87" s="4">
        <v>2154144.77</v>
      </c>
      <c r="V87" s="4">
        <v>2168025.5</v>
      </c>
      <c r="W87" s="4">
        <v>2048447.0000000002</v>
      </c>
      <c r="X87" s="4">
        <v>2156050.4699999997</v>
      </c>
      <c r="Y87" s="4">
        <v>2156479.61</v>
      </c>
      <c r="Z87" s="4">
        <v>2155890.4300000002</v>
      </c>
      <c r="AA87" s="4">
        <v>2151840.92</v>
      </c>
      <c r="AB87" s="4">
        <v>3171668.5499999993</v>
      </c>
      <c r="AC87" s="4">
        <v>2152777.5099999998</v>
      </c>
      <c r="AD87" s="4">
        <v>2158791.58</v>
      </c>
      <c r="AE87" s="4">
        <v>2919403.9499999993</v>
      </c>
      <c r="AF87" s="4">
        <v>2076468.3800000001</v>
      </c>
      <c r="AG87" s="4">
        <v>2249423.73</v>
      </c>
      <c r="AH87" s="4"/>
      <c r="AI87" s="4"/>
      <c r="AJ87" s="4"/>
      <c r="AK87" s="4"/>
      <c r="AL87" s="4"/>
      <c r="AM87" s="4">
        <v>71718111.200000003</v>
      </c>
      <c r="AN87" s="4"/>
    </row>
    <row r="88" spans="1:40">
      <c r="A88" t="s">
        <v>1020</v>
      </c>
      <c r="B88" s="4"/>
      <c r="C88" s="4"/>
      <c r="D88" s="4"/>
      <c r="E88" s="4"/>
      <c r="F88" s="4"/>
      <c r="G88" s="4"/>
      <c r="H88" s="4"/>
      <c r="I88" s="4">
        <v>1986.05</v>
      </c>
      <c r="J88" s="4">
        <v>13938.95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>
        <v>5681.94</v>
      </c>
      <c r="AH88" s="4"/>
      <c r="AI88" s="4"/>
      <c r="AJ88" s="4"/>
      <c r="AK88" s="4"/>
      <c r="AL88" s="4"/>
      <c r="AM88" s="4">
        <v>21606.94</v>
      </c>
      <c r="AN88" s="4"/>
    </row>
    <row r="89" spans="1:40">
      <c r="A89" t="s">
        <v>739</v>
      </c>
      <c r="B89" s="4"/>
      <c r="C89" s="4">
        <v>33598374.689999998</v>
      </c>
      <c r="D89" s="4">
        <v>48430.93</v>
      </c>
      <c r="E89" s="4">
        <v>316505.75</v>
      </c>
      <c r="F89" s="4">
        <v>11973.31</v>
      </c>
      <c r="G89" s="4">
        <v>358457.53</v>
      </c>
      <c r="H89" s="4">
        <v>7101398.5</v>
      </c>
      <c r="I89" s="4">
        <v>724437.3</v>
      </c>
      <c r="J89" s="4">
        <v>768961.57000000007</v>
      </c>
      <c r="K89" s="4"/>
      <c r="L89" s="4"/>
      <c r="M89" s="4">
        <v>680046.28999999992</v>
      </c>
      <c r="N89" s="4"/>
      <c r="O89" s="4">
        <v>3696081.32</v>
      </c>
      <c r="P89" s="4"/>
      <c r="Q89" s="4"/>
      <c r="R89" s="4"/>
      <c r="S89" s="4"/>
      <c r="T89" s="4">
        <v>488090.56999999995</v>
      </c>
      <c r="U89" s="4"/>
      <c r="V89" s="4">
        <v>123888.15</v>
      </c>
      <c r="W89" s="4"/>
      <c r="X89" s="4"/>
      <c r="Y89" s="4"/>
      <c r="Z89" s="4">
        <v>140786.9</v>
      </c>
      <c r="AA89" s="4">
        <v>1008205.38</v>
      </c>
      <c r="AB89" s="4"/>
      <c r="AC89" s="4"/>
      <c r="AD89" s="4"/>
      <c r="AE89" s="4">
        <v>3685494</v>
      </c>
      <c r="AF89" s="4"/>
      <c r="AG89" s="4">
        <v>3801600.02</v>
      </c>
      <c r="AH89" s="4"/>
      <c r="AI89" s="4"/>
      <c r="AJ89" s="4"/>
      <c r="AK89" s="4"/>
      <c r="AL89" s="4"/>
      <c r="AM89" s="4">
        <v>56552732.210000001</v>
      </c>
      <c r="AN89" s="4"/>
    </row>
    <row r="90" spans="1:40">
      <c r="A90" t="s">
        <v>1021</v>
      </c>
      <c r="B90" s="4"/>
      <c r="C90" s="4">
        <v>932736.27</v>
      </c>
      <c r="D90" s="4"/>
      <c r="E90" s="4"/>
      <c r="F90" s="4">
        <v>57263.69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>
        <v>44532.18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>
        <v>1034532.14</v>
      </c>
      <c r="AN90" s="4"/>
    </row>
    <row r="91" spans="1:40">
      <c r="A91" t="s">
        <v>1022</v>
      </c>
      <c r="B91" s="4"/>
      <c r="C91" s="4">
        <v>2948139.68</v>
      </c>
      <c r="D91" s="4"/>
      <c r="E91" s="4"/>
      <c r="F91" s="4">
        <v>1880422.79</v>
      </c>
      <c r="G91" s="4"/>
      <c r="H91" s="4"/>
      <c r="I91" s="4"/>
      <c r="J91" s="4"/>
      <c r="K91" s="4"/>
      <c r="L91" s="4"/>
      <c r="M91" s="4"/>
      <c r="N91" s="4"/>
      <c r="O91" s="4">
        <v>4442071.5199999996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>
        <v>75099.320000000007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>
        <v>9345733.3100000005</v>
      </c>
      <c r="AN91" s="4"/>
    </row>
    <row r="92" spans="1:40">
      <c r="A92" t="s">
        <v>1023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>
        <v>659798.1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>
        <v>659798.1</v>
      </c>
      <c r="AN92" s="4"/>
    </row>
    <row r="93" spans="1:40">
      <c r="A93" t="s">
        <v>1024</v>
      </c>
      <c r="B93" s="4">
        <v>196436.62999999998</v>
      </c>
      <c r="C93" s="4">
        <v>196436.62999999998</v>
      </c>
      <c r="D93" s="4">
        <v>196436.62999999998</v>
      </c>
      <c r="E93" s="4">
        <v>196436.62999999998</v>
      </c>
      <c r="F93" s="4">
        <v>196436.62999999998</v>
      </c>
      <c r="G93" s="4">
        <v>196436.62999999998</v>
      </c>
      <c r="H93" s="4">
        <v>196436.66</v>
      </c>
      <c r="I93" s="4">
        <v>196436.66</v>
      </c>
      <c r="J93" s="4">
        <v>197369.81999999998</v>
      </c>
      <c r="K93" s="4">
        <v>322132.05</v>
      </c>
      <c r="L93" s="4">
        <v>196436.62999999998</v>
      </c>
      <c r="M93" s="4">
        <v>197414.94999999998</v>
      </c>
      <c r="N93" s="4">
        <v>196436.62999999998</v>
      </c>
      <c r="O93" s="4">
        <v>753275.14</v>
      </c>
      <c r="P93" s="4">
        <v>196436.44999999998</v>
      </c>
      <c r="Q93" s="4">
        <v>672999.33</v>
      </c>
      <c r="R93" s="4">
        <v>196436.62999999998</v>
      </c>
      <c r="S93" s="4">
        <v>196436.62999999998</v>
      </c>
      <c r="T93" s="4">
        <v>196436.62999999998</v>
      </c>
      <c r="U93" s="4">
        <v>196436.62999999998</v>
      </c>
      <c r="V93" s="4">
        <v>196436.62999999998</v>
      </c>
      <c r="W93" s="4">
        <v>196436.62999999998</v>
      </c>
      <c r="X93" s="4">
        <v>196436.62999999998</v>
      </c>
      <c r="Y93" s="4">
        <v>196436.62999999998</v>
      </c>
      <c r="Z93" s="4">
        <v>322132.05</v>
      </c>
      <c r="AA93" s="4">
        <v>549346.36</v>
      </c>
      <c r="AB93" s="4">
        <v>196436.66</v>
      </c>
      <c r="AC93" s="4">
        <v>178330.12999999998</v>
      </c>
      <c r="AD93" s="4">
        <v>196436.66</v>
      </c>
      <c r="AE93" s="4">
        <v>1239898.74</v>
      </c>
      <c r="AF93" s="4">
        <v>1173022.5900000001</v>
      </c>
      <c r="AG93" s="4">
        <v>196436.62999999998</v>
      </c>
      <c r="AH93" s="4"/>
      <c r="AI93" s="4"/>
      <c r="AJ93" s="4"/>
      <c r="AK93" s="4"/>
      <c r="AL93" s="4"/>
      <c r="AM93" s="4">
        <v>9927526.959999999</v>
      </c>
      <c r="AN93" s="4"/>
    </row>
    <row r="94" spans="1:40">
      <c r="A94" t="s">
        <v>1025</v>
      </c>
      <c r="B94" s="4">
        <v>38907.870000000003</v>
      </c>
      <c r="C94" s="4">
        <v>38907.870000000003</v>
      </c>
      <c r="D94" s="4">
        <v>38907.870000000003</v>
      </c>
      <c r="E94" s="4">
        <v>38907.870000000003</v>
      </c>
      <c r="F94" s="4">
        <v>38907.870000000003</v>
      </c>
      <c r="G94" s="4">
        <v>38907.870000000003</v>
      </c>
      <c r="H94" s="4">
        <v>38907.870000000003</v>
      </c>
      <c r="I94" s="4">
        <v>38907.870000000003</v>
      </c>
      <c r="J94" s="4">
        <v>38907.870000000003</v>
      </c>
      <c r="K94" s="4">
        <v>38907.870000000003</v>
      </c>
      <c r="L94" s="4">
        <v>38907.870000000003</v>
      </c>
      <c r="M94" s="4">
        <v>38907.870000000003</v>
      </c>
      <c r="N94" s="4">
        <v>38907.870000000003</v>
      </c>
      <c r="O94" s="4">
        <v>38907.870000000003</v>
      </c>
      <c r="P94" s="4">
        <v>38907.870000000003</v>
      </c>
      <c r="Q94" s="4">
        <v>38907.870000000003</v>
      </c>
      <c r="R94" s="4">
        <v>38907.870000000003</v>
      </c>
      <c r="S94" s="4">
        <v>38907.870000000003</v>
      </c>
      <c r="T94" s="4">
        <v>38907.870000000003</v>
      </c>
      <c r="U94" s="4">
        <v>38907.870000000003</v>
      </c>
      <c r="V94" s="4">
        <v>38907.870000000003</v>
      </c>
      <c r="W94" s="4">
        <v>38907.870000000003</v>
      </c>
      <c r="X94" s="4">
        <v>38907.870000000003</v>
      </c>
      <c r="Y94" s="4">
        <v>38907.879999999997</v>
      </c>
      <c r="Z94" s="4">
        <v>38907.870000000003</v>
      </c>
      <c r="AA94" s="4">
        <v>38907.870000000003</v>
      </c>
      <c r="AB94" s="4">
        <v>38907.870000000003</v>
      </c>
      <c r="AC94" s="4">
        <v>38907.870000000003</v>
      </c>
      <c r="AD94" s="4">
        <v>38907.870000000003</v>
      </c>
      <c r="AE94" s="4">
        <v>38907.870000000003</v>
      </c>
      <c r="AF94" s="4">
        <v>38907.870000000003</v>
      </c>
      <c r="AG94" s="4">
        <v>38907.870000000003</v>
      </c>
      <c r="AH94" s="4"/>
      <c r="AI94" s="4"/>
      <c r="AJ94" s="4"/>
      <c r="AK94" s="4"/>
      <c r="AL94" s="4"/>
      <c r="AM94" s="4">
        <v>1245051.8500000006</v>
      </c>
      <c r="AN94" s="4"/>
    </row>
    <row r="95" spans="1:40">
      <c r="A95" t="s">
        <v>1026</v>
      </c>
      <c r="B95" s="4">
        <v>794844.71999999986</v>
      </c>
      <c r="C95" s="4">
        <v>793844.72</v>
      </c>
      <c r="D95" s="4">
        <v>793844.72</v>
      </c>
      <c r="E95" s="4">
        <v>1038445.1599999997</v>
      </c>
      <c r="F95" s="4">
        <v>793844.72</v>
      </c>
      <c r="G95" s="4">
        <v>793844.72</v>
      </c>
      <c r="H95" s="4">
        <v>793844.72</v>
      </c>
      <c r="I95" s="4">
        <v>666006.81999999995</v>
      </c>
      <c r="J95" s="4">
        <v>664810.0299999998</v>
      </c>
      <c r="K95" s="4">
        <v>793844.72</v>
      </c>
      <c r="L95" s="4">
        <v>793844.72</v>
      </c>
      <c r="M95" s="4">
        <v>793844.72</v>
      </c>
      <c r="N95" s="4">
        <v>783154.29999999993</v>
      </c>
      <c r="O95" s="4">
        <v>793844.72</v>
      </c>
      <c r="P95" s="4">
        <v>737752.66</v>
      </c>
      <c r="Q95" s="4">
        <v>793844.72</v>
      </c>
      <c r="R95" s="4">
        <v>793844.72</v>
      </c>
      <c r="S95" s="4">
        <v>793844.72</v>
      </c>
      <c r="T95" s="4">
        <v>793844.72</v>
      </c>
      <c r="U95" s="4">
        <v>758314.8</v>
      </c>
      <c r="V95" s="4">
        <v>756740.25</v>
      </c>
      <c r="W95" s="4">
        <v>683966.49</v>
      </c>
      <c r="X95" s="4">
        <v>644454.92000000004</v>
      </c>
      <c r="Y95" s="4">
        <v>660998.06999999995</v>
      </c>
      <c r="Z95" s="4">
        <v>639562.74</v>
      </c>
      <c r="AA95" s="4">
        <v>639562.74</v>
      </c>
      <c r="AB95" s="4">
        <v>639562.74</v>
      </c>
      <c r="AC95" s="4">
        <v>726046.02999999991</v>
      </c>
      <c r="AD95" s="4">
        <v>639562.74</v>
      </c>
      <c r="AE95" s="4">
        <v>689060.12</v>
      </c>
      <c r="AF95" s="4">
        <v>725479.36999999988</v>
      </c>
      <c r="AG95" s="4">
        <v>602611.23999999987</v>
      </c>
      <c r="AH95" s="4"/>
      <c r="AI95" s="4"/>
      <c r="AJ95" s="4"/>
      <c r="AK95" s="4"/>
      <c r="AL95" s="4"/>
      <c r="AM95" s="4">
        <v>23810917.300000001</v>
      </c>
      <c r="AN95" s="4"/>
    </row>
    <row r="96" spans="1:40">
      <c r="A96" t="s">
        <v>1027</v>
      </c>
      <c r="B96" s="4">
        <v>173134.89</v>
      </c>
      <c r="C96" s="4">
        <v>173134.89</v>
      </c>
      <c r="D96" s="4">
        <v>173134.89</v>
      </c>
      <c r="E96" s="4">
        <v>173134.89</v>
      </c>
      <c r="F96" s="4">
        <v>173134.89</v>
      </c>
      <c r="G96" s="4">
        <v>173134.89</v>
      </c>
      <c r="H96" s="4">
        <v>173134.89</v>
      </c>
      <c r="I96" s="4">
        <v>275706.59999999998</v>
      </c>
      <c r="J96" s="4">
        <v>276744.89</v>
      </c>
      <c r="K96" s="4">
        <v>173134.89</v>
      </c>
      <c r="L96" s="4">
        <v>173134.89</v>
      </c>
      <c r="M96" s="4">
        <v>173134.89</v>
      </c>
      <c r="N96" s="4">
        <v>183825.31</v>
      </c>
      <c r="O96" s="4">
        <v>173134.89</v>
      </c>
      <c r="P96" s="4">
        <v>229226.94999999995</v>
      </c>
      <c r="Q96" s="4">
        <v>121843.62</v>
      </c>
      <c r="R96" s="4">
        <v>121843.62</v>
      </c>
      <c r="S96" s="4">
        <v>121843.62</v>
      </c>
      <c r="T96" s="4">
        <v>121843.62</v>
      </c>
      <c r="U96" s="4">
        <v>121843.62</v>
      </c>
      <c r="V96" s="4">
        <v>121843.62</v>
      </c>
      <c r="W96" s="4">
        <v>167878.75</v>
      </c>
      <c r="X96" s="4">
        <v>220104.71999999997</v>
      </c>
      <c r="Y96" s="4">
        <v>212282.5</v>
      </c>
      <c r="Z96" s="4">
        <v>276125.59999999998</v>
      </c>
      <c r="AA96" s="4">
        <v>270054.44999999995</v>
      </c>
      <c r="AB96" s="4">
        <v>276125.59999999998</v>
      </c>
      <c r="AC96" s="4">
        <v>212282.5</v>
      </c>
      <c r="AD96" s="4">
        <v>276125.55</v>
      </c>
      <c r="AE96" s="4">
        <v>276125.59999999998</v>
      </c>
      <c r="AF96" s="4">
        <v>212282.31</v>
      </c>
      <c r="AG96" s="4">
        <v>212282.58999999997</v>
      </c>
      <c r="AH96" s="4"/>
      <c r="AI96" s="4"/>
      <c r="AJ96" s="4"/>
      <c r="AK96" s="4"/>
      <c r="AL96" s="4"/>
      <c r="AM96" s="4">
        <v>6212719.4299999997</v>
      </c>
      <c r="AN96" s="4"/>
    </row>
    <row r="97" spans="1:40">
      <c r="A97" t="s">
        <v>1028</v>
      </c>
      <c r="B97" s="4">
        <v>63331.78</v>
      </c>
      <c r="C97" s="4">
        <v>63331.790000000008</v>
      </c>
      <c r="D97" s="4">
        <v>63331.790000000008</v>
      </c>
      <c r="E97" s="4">
        <v>63331.790000000008</v>
      </c>
      <c r="F97" s="4">
        <v>63331.790000000008</v>
      </c>
      <c r="G97" s="4">
        <v>63331.790000000008</v>
      </c>
      <c r="H97" s="4">
        <v>63331.78</v>
      </c>
      <c r="I97" s="4">
        <v>40691.590000000004</v>
      </c>
      <c r="J97" s="4">
        <v>40742.25</v>
      </c>
      <c r="K97" s="4">
        <v>63331.790000000008</v>
      </c>
      <c r="L97" s="4">
        <v>63331.790000000008</v>
      </c>
      <c r="M97" s="4">
        <v>63331.790000000008</v>
      </c>
      <c r="N97" s="4">
        <v>63331.790000000008</v>
      </c>
      <c r="O97" s="4">
        <v>63331.78</v>
      </c>
      <c r="P97" s="4">
        <v>63331.790000000008</v>
      </c>
      <c r="Q97" s="4">
        <v>63331.790000000008</v>
      </c>
      <c r="R97" s="4">
        <v>63331.790000000008</v>
      </c>
      <c r="S97" s="4">
        <v>63331.790000000008</v>
      </c>
      <c r="T97" s="4">
        <v>63331.78</v>
      </c>
      <c r="U97" s="4">
        <v>98861.709999999992</v>
      </c>
      <c r="V97" s="4">
        <v>100436.26</v>
      </c>
      <c r="W97" s="4">
        <v>127174.89</v>
      </c>
      <c r="X97" s="4">
        <v>63331.790000000008</v>
      </c>
      <c r="Y97" s="4">
        <v>105739.56</v>
      </c>
      <c r="Z97" s="4">
        <v>63331.790000000008</v>
      </c>
      <c r="AA97" s="4">
        <v>69202.94</v>
      </c>
      <c r="AB97" s="4">
        <v>63331.78</v>
      </c>
      <c r="AC97" s="4">
        <v>40691.600000000006</v>
      </c>
      <c r="AD97" s="4">
        <v>63331.759999999995</v>
      </c>
      <c r="AE97" s="4">
        <v>91756.499999999985</v>
      </c>
      <c r="AF97" s="4">
        <v>40691.600000000006</v>
      </c>
      <c r="AG97" s="4">
        <v>40691.600000000006</v>
      </c>
      <c r="AH97" s="4"/>
      <c r="AI97" s="4"/>
      <c r="AJ97" s="4"/>
      <c r="AK97" s="4"/>
      <c r="AL97" s="4"/>
      <c r="AM97" s="4">
        <v>2126648.0100000007</v>
      </c>
      <c r="AN97" s="4"/>
    </row>
    <row r="98" spans="1:40">
      <c r="A98" t="s">
        <v>740</v>
      </c>
      <c r="B98" s="4">
        <v>1333582.3799999999</v>
      </c>
      <c r="C98" s="4">
        <v>2518980.7900000005</v>
      </c>
      <c r="D98" s="4">
        <v>1444569.0999999999</v>
      </c>
      <c r="E98" s="4">
        <v>1333582.3799999999</v>
      </c>
      <c r="F98" s="4">
        <v>1333582.3799999999</v>
      </c>
      <c r="G98" s="4">
        <v>1333582.3799999999</v>
      </c>
      <c r="H98" s="4">
        <v>1333582.3799999999</v>
      </c>
      <c r="I98" s="4">
        <v>1267151.47</v>
      </c>
      <c r="J98" s="4">
        <v>1219795.9499999997</v>
      </c>
      <c r="K98" s="4">
        <v>1328365.2899999998</v>
      </c>
      <c r="L98" s="4">
        <v>1333582.3799999999</v>
      </c>
      <c r="M98" s="4">
        <v>1327627.18</v>
      </c>
      <c r="N98" s="4">
        <v>1309261.2</v>
      </c>
      <c r="O98" s="4">
        <v>1287974.22</v>
      </c>
      <c r="P98" s="4">
        <v>1274249.2999999998</v>
      </c>
      <c r="Q98" s="4">
        <v>1296918.3499999999</v>
      </c>
      <c r="R98" s="4">
        <v>1280625.2399999998</v>
      </c>
      <c r="S98" s="4">
        <v>1262108.2799999998</v>
      </c>
      <c r="T98" s="4">
        <v>1262108.2799999998</v>
      </c>
      <c r="U98" s="4">
        <v>1262108.2799999998</v>
      </c>
      <c r="V98" s="4">
        <v>1262108.2799999998</v>
      </c>
      <c r="W98" s="4">
        <v>1262108.2799999998</v>
      </c>
      <c r="X98" s="4">
        <v>1262108.2799999998</v>
      </c>
      <c r="Y98" s="4">
        <v>1628206.4900000002</v>
      </c>
      <c r="Z98" s="4">
        <v>1628206.4899999998</v>
      </c>
      <c r="AA98" s="4">
        <v>1616939.24</v>
      </c>
      <c r="AB98" s="4">
        <v>1225064.5900000001</v>
      </c>
      <c r="AC98" s="4">
        <v>1179003.43</v>
      </c>
      <c r="AD98" s="4">
        <v>1225064.5900000001</v>
      </c>
      <c r="AE98" s="4">
        <v>3330865.39</v>
      </c>
      <c r="AF98" s="4">
        <v>1394930.0799999998</v>
      </c>
      <c r="AG98" s="4">
        <v>3143542.7299999991</v>
      </c>
      <c r="AH98" s="4"/>
      <c r="AI98" s="4"/>
      <c r="AJ98" s="4"/>
      <c r="AK98" s="4"/>
      <c r="AL98" s="4"/>
      <c r="AM98" s="4">
        <v>47501485.080000013</v>
      </c>
      <c r="AN98" s="4"/>
    </row>
    <row r="99" spans="1:40">
      <c r="A99" t="s">
        <v>741</v>
      </c>
      <c r="B99" s="4">
        <v>207623.11</v>
      </c>
      <c r="C99" s="4">
        <v>207623.11</v>
      </c>
      <c r="D99" s="4">
        <v>207623.11</v>
      </c>
      <c r="E99" s="4">
        <v>207623.11</v>
      </c>
      <c r="F99" s="4">
        <v>207623.11</v>
      </c>
      <c r="G99" s="4">
        <v>207623.11</v>
      </c>
      <c r="H99" s="4">
        <v>207623.11</v>
      </c>
      <c r="I99" s="4">
        <v>712033.21000000008</v>
      </c>
      <c r="J99" s="4">
        <v>255411.85</v>
      </c>
      <c r="K99" s="4">
        <v>232840.28999999998</v>
      </c>
      <c r="L99" s="4">
        <v>207623.11</v>
      </c>
      <c r="M99" s="4">
        <v>213578.31</v>
      </c>
      <c r="N99" s="4">
        <v>231944.28999999998</v>
      </c>
      <c r="O99" s="4">
        <v>231944.28999999998</v>
      </c>
      <c r="P99" s="4">
        <v>231944.28999999998</v>
      </c>
      <c r="Q99" s="4">
        <v>231944.28999999998</v>
      </c>
      <c r="R99" s="4">
        <v>231944.28999999998</v>
      </c>
      <c r="S99" s="4">
        <v>231944.28999999998</v>
      </c>
      <c r="T99" s="4">
        <v>231944.28999999998</v>
      </c>
      <c r="U99" s="4">
        <v>231944.28999999998</v>
      </c>
      <c r="V99" s="4">
        <v>229742.4</v>
      </c>
      <c r="W99" s="4">
        <v>229029.28999999998</v>
      </c>
      <c r="X99" s="4">
        <v>229029.28999999998</v>
      </c>
      <c r="Y99" s="4">
        <v>229029.28999999998</v>
      </c>
      <c r="Z99" s="4">
        <v>240372.03999999998</v>
      </c>
      <c r="AA99" s="4">
        <v>266072.98</v>
      </c>
      <c r="AB99" s="4">
        <v>279868.78999999998</v>
      </c>
      <c r="AC99" s="4">
        <v>266072.98</v>
      </c>
      <c r="AD99" s="4">
        <v>266072.98</v>
      </c>
      <c r="AE99" s="4">
        <v>1102124.4400000002</v>
      </c>
      <c r="AF99" s="4">
        <v>229529.13999999998</v>
      </c>
      <c r="AG99" s="4">
        <v>701257.69</v>
      </c>
      <c r="AH99" s="4"/>
      <c r="AI99" s="4"/>
      <c r="AJ99" s="4"/>
      <c r="AK99" s="4"/>
      <c r="AL99" s="4"/>
      <c r="AM99" s="4">
        <v>9198604.1699999999</v>
      </c>
      <c r="AN99" s="4"/>
    </row>
    <row r="100" spans="1:40">
      <c r="A100" t="s">
        <v>1029</v>
      </c>
      <c r="B100" s="4">
        <v>34529442.640000008</v>
      </c>
      <c r="C100" s="4">
        <v>9006163.5199999977</v>
      </c>
      <c r="D100" s="4">
        <v>33354557.170000006</v>
      </c>
      <c r="E100" s="4">
        <v>31480191.490000006</v>
      </c>
      <c r="F100" s="4">
        <v>24277866.879999995</v>
      </c>
      <c r="G100" s="4">
        <v>36388559.460000008</v>
      </c>
      <c r="H100" s="4">
        <v>20614875.340000004</v>
      </c>
      <c r="I100" s="4">
        <v>20715835.300000008</v>
      </c>
      <c r="J100" s="4">
        <v>32670326.059999999</v>
      </c>
      <c r="K100" s="4">
        <v>22489241.020000003</v>
      </c>
      <c r="L100" s="4">
        <v>24277866.909999996</v>
      </c>
      <c r="M100" s="4">
        <v>34529442.640000008</v>
      </c>
      <c r="N100" s="4">
        <v>22489241.020000003</v>
      </c>
      <c r="O100" s="4">
        <v>22489240.220000006</v>
      </c>
      <c r="P100" s="4">
        <v>34529442.640000008</v>
      </c>
      <c r="Q100" s="4">
        <v>24277866.899999995</v>
      </c>
      <c r="R100" s="4">
        <v>7850564.0999999996</v>
      </c>
      <c r="S100" s="4">
        <v>31480191.480000008</v>
      </c>
      <c r="T100" s="4">
        <v>106632577.64000002</v>
      </c>
      <c r="U100" s="4">
        <v>31492191.530000001</v>
      </c>
      <c r="V100" s="4">
        <v>22738785.069999997</v>
      </c>
      <c r="W100" s="4">
        <v>9697200.1500000004</v>
      </c>
      <c r="X100" s="4">
        <v>7850564.0999999996</v>
      </c>
      <c r="Y100" s="4">
        <v>7850564.1000000006</v>
      </c>
      <c r="Z100" s="4">
        <v>24277866.819999993</v>
      </c>
      <c r="AA100" s="4">
        <v>31480193.309999995</v>
      </c>
      <c r="AB100" s="4">
        <v>22489241.02</v>
      </c>
      <c r="AC100" s="4">
        <v>22489241.02</v>
      </c>
      <c r="AD100" s="4">
        <v>20715835.750000004</v>
      </c>
      <c r="AE100" s="4">
        <v>106540767.68000004</v>
      </c>
      <c r="AF100" s="4">
        <v>24277866.780000001</v>
      </c>
      <c r="AG100" s="4">
        <v>85014.32</v>
      </c>
      <c r="AH100" s="4">
        <v>14939547.289999992</v>
      </c>
      <c r="AI100" s="4">
        <v>14936547.619999992</v>
      </c>
      <c r="AJ100" s="4">
        <v>14936547.619999992</v>
      </c>
      <c r="AK100" s="4">
        <v>43023720.70000001</v>
      </c>
      <c r="AL100" s="4">
        <v>28898111.010000002</v>
      </c>
      <c r="AM100" s="4">
        <v>1022803298.3200001</v>
      </c>
      <c r="AN100" s="4"/>
    </row>
    <row r="101" spans="1:40">
      <c r="A101" t="s">
        <v>1030</v>
      </c>
      <c r="B101" s="4">
        <v>3093041.68</v>
      </c>
      <c r="C101" s="4">
        <v>2412023.41</v>
      </c>
      <c r="D101" s="4">
        <v>2871797.23</v>
      </c>
      <c r="E101" s="4">
        <v>2871797.23</v>
      </c>
      <c r="F101" s="4">
        <v>2231615.8199999998</v>
      </c>
      <c r="G101" s="4">
        <v>3093041.68</v>
      </c>
      <c r="H101" s="4">
        <v>2077017.13</v>
      </c>
      <c r="I101" s="4">
        <v>2077017.13</v>
      </c>
      <c r="J101" s="4">
        <v>3093041.68</v>
      </c>
      <c r="K101" s="4">
        <v>2077017.13</v>
      </c>
      <c r="L101" s="4">
        <v>2231584.8199999998</v>
      </c>
      <c r="M101" s="4">
        <v>3093041.68</v>
      </c>
      <c r="N101" s="4">
        <v>2077017.13</v>
      </c>
      <c r="O101" s="4">
        <v>2077017.13</v>
      </c>
      <c r="P101" s="4">
        <v>3093040.7199999997</v>
      </c>
      <c r="Q101" s="4">
        <v>2231615.8199999998</v>
      </c>
      <c r="R101" s="4">
        <v>2412023.41</v>
      </c>
      <c r="S101" s="4">
        <v>2871797.23</v>
      </c>
      <c r="T101" s="4">
        <v>9770378.5999999996</v>
      </c>
      <c r="U101" s="4">
        <v>2871797.21</v>
      </c>
      <c r="V101" s="4">
        <v>2231615.8199999998</v>
      </c>
      <c r="W101" s="4">
        <v>3449079.33</v>
      </c>
      <c r="X101" s="4">
        <v>2412023.41</v>
      </c>
      <c r="Y101" s="4">
        <v>2412023.41</v>
      </c>
      <c r="Z101" s="4">
        <v>2231615.8199999998</v>
      </c>
      <c r="AA101" s="4">
        <v>2871797.25</v>
      </c>
      <c r="AB101" s="4">
        <v>2077017.13</v>
      </c>
      <c r="AC101" s="4">
        <v>2077017.13</v>
      </c>
      <c r="AD101" s="4">
        <v>2077017.13</v>
      </c>
      <c r="AE101" s="4">
        <v>9862188.5500000007</v>
      </c>
      <c r="AF101" s="4">
        <v>2231615.8199999998</v>
      </c>
      <c r="AG101" s="4"/>
      <c r="AH101" s="4"/>
      <c r="AI101" s="4"/>
      <c r="AJ101" s="4"/>
      <c r="AK101" s="4"/>
      <c r="AL101" s="4">
        <v>621618.87</v>
      </c>
      <c r="AM101" s="4">
        <v>93181353.539999962</v>
      </c>
      <c r="AN101" s="4"/>
    </row>
    <row r="102" spans="1:40">
      <c r="A102" t="s">
        <v>657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>
        <v>624302.35</v>
      </c>
      <c r="X102" s="4"/>
      <c r="Y102" s="4"/>
      <c r="Z102" s="4"/>
      <c r="AA102" s="4"/>
      <c r="AB102" s="4"/>
      <c r="AC102" s="4"/>
      <c r="AD102" s="4"/>
      <c r="AE102" s="4">
        <v>925314.82999999984</v>
      </c>
      <c r="AF102" s="4"/>
      <c r="AG102" s="4"/>
      <c r="AH102" s="4"/>
      <c r="AI102" s="4"/>
      <c r="AJ102" s="4"/>
      <c r="AK102" s="4"/>
      <c r="AL102" s="4"/>
      <c r="AM102" s="4">
        <v>1549617.1799999997</v>
      </c>
      <c r="AN102" s="4"/>
    </row>
    <row r="103" spans="1:40">
      <c r="A103" t="s">
        <v>617</v>
      </c>
      <c r="B103" s="4"/>
      <c r="C103" s="4"/>
      <c r="D103" s="4">
        <v>20049274.310000002</v>
      </c>
      <c r="E103" s="4">
        <v>6052487.3700000001</v>
      </c>
      <c r="F103" s="4"/>
      <c r="G103" s="4">
        <v>12258330.300000001</v>
      </c>
      <c r="H103" s="4"/>
      <c r="I103" s="4"/>
      <c r="J103" s="4"/>
      <c r="K103" s="4">
        <v>10930885.58</v>
      </c>
      <c r="L103" s="4"/>
      <c r="M103" s="4">
        <v>4002066.34</v>
      </c>
      <c r="N103" s="4"/>
      <c r="O103" s="4"/>
      <c r="P103" s="4"/>
      <c r="Q103" s="4"/>
      <c r="R103" s="4"/>
      <c r="S103" s="4">
        <v>16952807.289999999</v>
      </c>
      <c r="T103" s="4">
        <v>12281840.880000001</v>
      </c>
      <c r="U103" s="4"/>
      <c r="V103" s="4">
        <v>10149111.66</v>
      </c>
      <c r="W103" s="4"/>
      <c r="X103" s="4">
        <v>5239488.51</v>
      </c>
      <c r="Y103" s="4">
        <v>8807329.4600000009</v>
      </c>
      <c r="Z103" s="4"/>
      <c r="AA103" s="4">
        <v>5308097.59</v>
      </c>
      <c r="AB103" s="4"/>
      <c r="AC103" s="4"/>
      <c r="AD103" s="4"/>
      <c r="AE103" s="4">
        <v>4501350.03</v>
      </c>
      <c r="AF103" s="4"/>
      <c r="AG103" s="4">
        <v>1962872.72</v>
      </c>
      <c r="AH103" s="4"/>
      <c r="AI103" s="4"/>
      <c r="AJ103" s="4"/>
      <c r="AK103" s="4"/>
      <c r="AL103" s="4"/>
      <c r="AM103" s="4">
        <v>118495942.03999999</v>
      </c>
      <c r="AN103" s="4"/>
    </row>
    <row r="104" spans="1:40">
      <c r="A104" t="s">
        <v>618</v>
      </c>
      <c r="B104" s="4">
        <v>12997789.99</v>
      </c>
      <c r="C104" s="4">
        <v>9956741.7099999972</v>
      </c>
      <c r="D104" s="4">
        <v>16796572.899999999</v>
      </c>
      <c r="E104" s="4">
        <v>2173383.9600000014</v>
      </c>
      <c r="F104" s="4">
        <v>12471259.989999998</v>
      </c>
      <c r="G104" s="4">
        <v>3209897.4099999997</v>
      </c>
      <c r="H104" s="4">
        <v>1199065.0300000003</v>
      </c>
      <c r="I104" s="4">
        <v>2766853.54</v>
      </c>
      <c r="J104" s="4">
        <v>3176840</v>
      </c>
      <c r="K104" s="4">
        <v>18252917.499999996</v>
      </c>
      <c r="L104" s="4">
        <v>5133384.2199999988</v>
      </c>
      <c r="M104" s="4">
        <v>23245410.279999986</v>
      </c>
      <c r="N104" s="4">
        <v>496020.83000000013</v>
      </c>
      <c r="O104" s="4">
        <v>4936252.34</v>
      </c>
      <c r="P104" s="4">
        <v>572291.40999999992</v>
      </c>
      <c r="Q104" s="4">
        <v>385491.56000000011</v>
      </c>
      <c r="R104" s="4">
        <v>22882637.830000002</v>
      </c>
      <c r="S104" s="4">
        <v>11346195.290000001</v>
      </c>
      <c r="T104" s="4">
        <v>18661391.829999998</v>
      </c>
      <c r="U104" s="4">
        <v>377864.73000000004</v>
      </c>
      <c r="V104" s="4">
        <v>13122566.009999998</v>
      </c>
      <c r="W104" s="4">
        <v>399742.03</v>
      </c>
      <c r="X104" s="4">
        <v>2381005.0900000012</v>
      </c>
      <c r="Y104" s="4">
        <v>8104703.5599999987</v>
      </c>
      <c r="Z104" s="4">
        <v>9434632.4099999983</v>
      </c>
      <c r="AA104" s="4">
        <v>2802524.38</v>
      </c>
      <c r="AB104" s="4">
        <v>11308789.310000001</v>
      </c>
      <c r="AC104" s="4">
        <v>520729.75000000012</v>
      </c>
      <c r="AD104" s="4">
        <v>475411.51</v>
      </c>
      <c r="AE104" s="4">
        <v>1028601.7999999999</v>
      </c>
      <c r="AF104" s="4">
        <v>503590.66000000009</v>
      </c>
      <c r="AG104" s="4">
        <v>18970808.75</v>
      </c>
      <c r="AH104" s="4"/>
      <c r="AI104" s="4"/>
      <c r="AJ104" s="4"/>
      <c r="AK104" s="4"/>
      <c r="AL104" s="4"/>
      <c r="AM104" s="4">
        <v>240091367.60999992</v>
      </c>
      <c r="AN104" s="4"/>
    </row>
    <row r="105" spans="1:40">
      <c r="A105" t="s">
        <v>619</v>
      </c>
      <c r="B105" s="4">
        <v>6211466.790000001</v>
      </c>
      <c r="C105" s="4">
        <v>5278439.63</v>
      </c>
      <c r="D105" s="4">
        <v>12102956.550000003</v>
      </c>
      <c r="E105" s="4">
        <v>8876280.2000000011</v>
      </c>
      <c r="F105" s="4">
        <v>19131985.129999995</v>
      </c>
      <c r="G105" s="4">
        <v>33889325.939999998</v>
      </c>
      <c r="H105" s="4">
        <v>209784.69999999995</v>
      </c>
      <c r="I105" s="4">
        <v>7624403.330000001</v>
      </c>
      <c r="J105" s="4">
        <v>8991524.7899999991</v>
      </c>
      <c r="K105" s="4">
        <v>3973348.1899999995</v>
      </c>
      <c r="L105" s="4">
        <v>13093898.02</v>
      </c>
      <c r="M105" s="4">
        <v>21247939.190000001</v>
      </c>
      <c r="N105" s="4">
        <v>2060747.6099999999</v>
      </c>
      <c r="O105" s="4">
        <v>1446637.35</v>
      </c>
      <c r="P105" s="4">
        <v>4711507.3899999997</v>
      </c>
      <c r="Q105" s="4">
        <v>11167495.24</v>
      </c>
      <c r="R105" s="4">
        <v>58423500.570000008</v>
      </c>
      <c r="S105" s="4">
        <v>7445695.8500000015</v>
      </c>
      <c r="T105" s="4">
        <v>30840664.77</v>
      </c>
      <c r="U105" s="4">
        <v>178982.13999999996</v>
      </c>
      <c r="V105" s="4">
        <v>10883369.789999999</v>
      </c>
      <c r="W105" s="4">
        <v>3682726.46</v>
      </c>
      <c r="X105" s="4">
        <v>20795099.229999993</v>
      </c>
      <c r="Y105" s="4">
        <v>27977249.769999996</v>
      </c>
      <c r="Z105" s="4">
        <v>52233306.010000013</v>
      </c>
      <c r="AA105" s="4">
        <v>26042581.760000002</v>
      </c>
      <c r="AB105" s="4">
        <v>28632360.890000004</v>
      </c>
      <c r="AC105" s="4">
        <v>3066226.77</v>
      </c>
      <c r="AD105" s="4">
        <v>11167585.880000001</v>
      </c>
      <c r="AE105" s="4">
        <v>1507313.5999999999</v>
      </c>
      <c r="AF105" s="4">
        <v>1341375.2599999998</v>
      </c>
      <c r="AG105" s="4">
        <v>16702293.230000002</v>
      </c>
      <c r="AH105" s="4"/>
      <c r="AI105" s="4"/>
      <c r="AJ105" s="4"/>
      <c r="AK105" s="4"/>
      <c r="AL105" s="4"/>
      <c r="AM105" s="4">
        <v>460938072.02999997</v>
      </c>
      <c r="AN105" s="4"/>
    </row>
    <row r="106" spans="1:40">
      <c r="A106" t="s">
        <v>620</v>
      </c>
      <c r="B106" s="4">
        <v>8744445.7799999993</v>
      </c>
      <c r="C106" s="4">
        <v>411475.49</v>
      </c>
      <c r="D106" s="4">
        <v>16980153.859999999</v>
      </c>
      <c r="E106" s="4">
        <v>899538.03</v>
      </c>
      <c r="F106" s="4">
        <v>11256.85</v>
      </c>
      <c r="G106" s="4">
        <v>8441167.3899999987</v>
      </c>
      <c r="H106" s="4">
        <v>959740.04</v>
      </c>
      <c r="I106" s="4">
        <v>1333571.73</v>
      </c>
      <c r="J106" s="4">
        <v>2422160.0700000003</v>
      </c>
      <c r="K106" s="4">
        <v>8080593.8500000006</v>
      </c>
      <c r="L106" s="4">
        <v>1546349.29</v>
      </c>
      <c r="M106" s="4">
        <v>12759818.92</v>
      </c>
      <c r="N106" s="4">
        <v>131202.14000000001</v>
      </c>
      <c r="O106" s="4">
        <v>10951592.67</v>
      </c>
      <c r="P106" s="4">
        <v>69866.75</v>
      </c>
      <c r="Q106" s="4">
        <v>352567.61</v>
      </c>
      <c r="R106" s="4">
        <v>335741.98</v>
      </c>
      <c r="S106" s="4">
        <v>11472579.550000001</v>
      </c>
      <c r="T106" s="4">
        <v>5253199.18</v>
      </c>
      <c r="U106" s="4">
        <v>6566.2</v>
      </c>
      <c r="V106" s="4">
        <v>2864594.25</v>
      </c>
      <c r="W106" s="4">
        <v>3174750.92</v>
      </c>
      <c r="X106" s="4">
        <v>1356877.5</v>
      </c>
      <c r="Y106" s="4">
        <v>4252182.4499999993</v>
      </c>
      <c r="Z106" s="4">
        <v>2536702.4900000002</v>
      </c>
      <c r="AA106" s="4">
        <v>293959.76</v>
      </c>
      <c r="AB106" s="4">
        <v>23575539.510000002</v>
      </c>
      <c r="AC106" s="4">
        <v>8940.83</v>
      </c>
      <c r="AD106" s="4">
        <v>94166.98</v>
      </c>
      <c r="AE106" s="4">
        <v>1272266.7099999997</v>
      </c>
      <c r="AF106" s="4">
        <v>182721.33000000002</v>
      </c>
      <c r="AG106" s="4">
        <v>30347175.779999994</v>
      </c>
      <c r="AH106" s="4"/>
      <c r="AI106" s="4"/>
      <c r="AJ106" s="4"/>
      <c r="AK106" s="4"/>
      <c r="AL106" s="4"/>
      <c r="AM106" s="4">
        <v>161123465.89000002</v>
      </c>
      <c r="AN106" s="4"/>
    </row>
    <row r="107" spans="1:40">
      <c r="A107" t="s">
        <v>1031</v>
      </c>
      <c r="B107" s="4">
        <v>54833086</v>
      </c>
      <c r="C107" s="4">
        <v>21681093.120000001</v>
      </c>
      <c r="D107" s="4">
        <v>48418431.31000001</v>
      </c>
      <c r="E107" s="4">
        <v>62694982.769999996</v>
      </c>
      <c r="F107" s="4">
        <v>150538601.81999999</v>
      </c>
      <c r="G107" s="4">
        <v>20773543.300000001</v>
      </c>
      <c r="H107" s="4">
        <v>5942043.4799999995</v>
      </c>
      <c r="I107" s="4">
        <v>43159511.330000006</v>
      </c>
      <c r="J107" s="4">
        <v>43722240.199999996</v>
      </c>
      <c r="K107" s="4">
        <v>30678791.850000001</v>
      </c>
      <c r="L107" s="4">
        <v>22026932.580000002</v>
      </c>
      <c r="M107" s="4">
        <v>106619658.69999999</v>
      </c>
      <c r="N107" s="4">
        <v>41142087.82</v>
      </c>
      <c r="O107" s="4">
        <v>39658075.63000001</v>
      </c>
      <c r="P107" s="4">
        <v>41638566.440000005</v>
      </c>
      <c r="Q107" s="4">
        <v>27517495.450000003</v>
      </c>
      <c r="R107" s="4">
        <v>75374015.830000013</v>
      </c>
      <c r="S107" s="4">
        <v>63213014.100000016</v>
      </c>
      <c r="T107" s="4">
        <v>36616152.460000001</v>
      </c>
      <c r="U107" s="4">
        <v>13259944.33</v>
      </c>
      <c r="V107" s="4">
        <v>54371361.07</v>
      </c>
      <c r="W107" s="4">
        <v>9524916.9399999995</v>
      </c>
      <c r="X107" s="4">
        <v>85223310.200000003</v>
      </c>
      <c r="Y107" s="4">
        <v>73665032.960000008</v>
      </c>
      <c r="Z107" s="4">
        <v>42464856.609999999</v>
      </c>
      <c r="AA107" s="4">
        <v>131306915.44999997</v>
      </c>
      <c r="AB107" s="4">
        <v>26905100.990000006</v>
      </c>
      <c r="AC107" s="4">
        <v>40068177.670000002</v>
      </c>
      <c r="AD107" s="4">
        <v>14364422.92</v>
      </c>
      <c r="AE107" s="4">
        <v>62438308.990000017</v>
      </c>
      <c r="AF107" s="4">
        <v>44771384.239999995</v>
      </c>
      <c r="AG107" s="4">
        <v>65359237.470000006</v>
      </c>
      <c r="AH107" s="4"/>
      <c r="AI107" s="4"/>
      <c r="AJ107" s="4"/>
      <c r="AK107" s="4"/>
      <c r="AL107" s="4"/>
      <c r="AM107" s="4">
        <v>1599971294.0300007</v>
      </c>
      <c r="AN107" s="4"/>
    </row>
    <row r="108" spans="1:40">
      <c r="A108" t="s">
        <v>632</v>
      </c>
      <c r="B108" s="4">
        <v>1403699.6500000001</v>
      </c>
      <c r="C108" s="4">
        <v>1925139.76</v>
      </c>
      <c r="D108" s="4">
        <v>109955.52</v>
      </c>
      <c r="E108" s="4">
        <v>1925794.82</v>
      </c>
      <c r="F108" s="4">
        <v>2515017.2799999998</v>
      </c>
      <c r="G108" s="4">
        <v>1925794.9200000002</v>
      </c>
      <c r="H108" s="4">
        <v>1372866.89</v>
      </c>
      <c r="I108" s="4">
        <v>1443892.24</v>
      </c>
      <c r="J108" s="4">
        <v>1420214.99</v>
      </c>
      <c r="K108" s="4">
        <v>109955.52</v>
      </c>
      <c r="L108" s="4">
        <v>1504136.32</v>
      </c>
      <c r="M108" s="4">
        <v>4267912.1900000004</v>
      </c>
      <c r="N108" s="4">
        <v>1346452.1700000002</v>
      </c>
      <c r="O108" s="4">
        <v>1493931.6300000001</v>
      </c>
      <c r="P108" s="4">
        <v>3574942.78</v>
      </c>
      <c r="Q108" s="4">
        <v>2703240.9399999995</v>
      </c>
      <c r="R108" s="4">
        <v>459561.90999999992</v>
      </c>
      <c r="S108" s="4">
        <v>109955.52</v>
      </c>
      <c r="T108" s="4">
        <v>45278568.829999998</v>
      </c>
      <c r="U108" s="4">
        <v>3360206.11</v>
      </c>
      <c r="V108" s="4">
        <v>517227.02999999997</v>
      </c>
      <c r="W108" s="4">
        <v>1006139.88</v>
      </c>
      <c r="X108" s="4">
        <v>1969670.1099999999</v>
      </c>
      <c r="Y108" s="4">
        <v>5103863.7299999995</v>
      </c>
      <c r="Z108" s="4">
        <v>844752.25</v>
      </c>
      <c r="AA108" s="4">
        <v>12488663.420000002</v>
      </c>
      <c r="AB108" s="4">
        <v>11772717.57</v>
      </c>
      <c r="AC108" s="4">
        <v>2367455.8299999996</v>
      </c>
      <c r="AD108" s="4">
        <v>1452251.89</v>
      </c>
      <c r="AE108" s="4">
        <v>2751886.1199999996</v>
      </c>
      <c r="AF108" s="4">
        <v>1428924.26</v>
      </c>
      <c r="AG108" s="4">
        <v>591930.70000000007</v>
      </c>
      <c r="AH108" s="4"/>
      <c r="AI108" s="4"/>
      <c r="AJ108" s="4"/>
      <c r="AK108" s="4"/>
      <c r="AL108" s="4"/>
      <c r="AM108" s="4">
        <v>120546722.78</v>
      </c>
      <c r="AN108" s="4"/>
    </row>
    <row r="109" spans="1:40">
      <c r="A109" t="s">
        <v>633</v>
      </c>
      <c r="B109" s="4">
        <v>1246018.5900000001</v>
      </c>
      <c r="C109" s="4">
        <v>1046916.9299999999</v>
      </c>
      <c r="D109" s="4"/>
      <c r="E109" s="4">
        <v>6316369.0600000005</v>
      </c>
      <c r="F109" s="4">
        <v>342744.52</v>
      </c>
      <c r="G109" s="4">
        <v>1341458.44</v>
      </c>
      <c r="H109" s="4"/>
      <c r="I109" s="4"/>
      <c r="J109" s="4"/>
      <c r="K109" s="4"/>
      <c r="L109" s="4">
        <v>3869871.85</v>
      </c>
      <c r="M109" s="4">
        <v>707924.14999999991</v>
      </c>
      <c r="N109" s="4"/>
      <c r="O109" s="4"/>
      <c r="P109" s="4">
        <v>707924.14999999991</v>
      </c>
      <c r="Q109" s="4">
        <v>10596.33</v>
      </c>
      <c r="R109" s="4">
        <v>726753.34999999986</v>
      </c>
      <c r="S109" s="4"/>
      <c r="T109" s="4">
        <v>22757188.59</v>
      </c>
      <c r="U109" s="4">
        <v>2351092.35</v>
      </c>
      <c r="V109" s="4"/>
      <c r="W109" s="4">
        <v>539837.18000000005</v>
      </c>
      <c r="X109" s="4">
        <v>707924.14999999991</v>
      </c>
      <c r="Y109" s="4">
        <v>10286649.700000001</v>
      </c>
      <c r="Z109" s="4">
        <v>707924.14999999991</v>
      </c>
      <c r="AA109" s="4">
        <v>2582728.2399999998</v>
      </c>
      <c r="AB109" s="4">
        <v>3453569.02</v>
      </c>
      <c r="AC109" s="4"/>
      <c r="AD109" s="4"/>
      <c r="AE109" s="4">
        <v>707924.14999999991</v>
      </c>
      <c r="AF109" s="4">
        <v>707924.14999999991</v>
      </c>
      <c r="AG109" s="4">
        <v>707924.17</v>
      </c>
      <c r="AH109" s="4"/>
      <c r="AI109" s="4"/>
      <c r="AJ109" s="4"/>
      <c r="AK109" s="4"/>
      <c r="AL109" s="4"/>
      <c r="AM109" s="4">
        <v>61827263.220000006</v>
      </c>
      <c r="AN109" s="4"/>
    </row>
    <row r="110" spans="1:40">
      <c r="A110" t="s">
        <v>635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>
        <v>2713990.19</v>
      </c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>
        <v>2713990.19</v>
      </c>
      <c r="AN110" s="4"/>
    </row>
    <row r="111" spans="1:40">
      <c r="A111" t="s">
        <v>636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>
        <v>45824.19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>
        <v>45824.19</v>
      </c>
      <c r="AN111" s="4"/>
    </row>
    <row r="112" spans="1:40">
      <c r="A112" t="s">
        <v>637</v>
      </c>
      <c r="B112" s="4"/>
      <c r="C112" s="4">
        <v>124933.89</v>
      </c>
      <c r="D112" s="4"/>
      <c r="E112" s="4"/>
      <c r="F112" s="4">
        <v>568065.01</v>
      </c>
      <c r="G112" s="4"/>
      <c r="H112" s="4"/>
      <c r="I112" s="4">
        <v>292837.33</v>
      </c>
      <c r="J112" s="4"/>
      <c r="K112" s="4"/>
      <c r="L112" s="4">
        <v>310010.03000000003</v>
      </c>
      <c r="M112" s="4">
        <v>124933.89</v>
      </c>
      <c r="N112" s="4"/>
      <c r="O112" s="4"/>
      <c r="P112" s="4">
        <v>124933.89</v>
      </c>
      <c r="Q112" s="4">
        <v>568065</v>
      </c>
      <c r="R112" s="4">
        <v>124933.89</v>
      </c>
      <c r="S112" s="4"/>
      <c r="T112" s="4">
        <v>11826429.949999999</v>
      </c>
      <c r="U112" s="4"/>
      <c r="V112" s="4"/>
      <c r="W112" s="4">
        <v>95915.15</v>
      </c>
      <c r="X112" s="4">
        <v>124933.89</v>
      </c>
      <c r="Y112" s="4">
        <v>1407692.69</v>
      </c>
      <c r="Z112" s="4">
        <v>124933.89</v>
      </c>
      <c r="AA112" s="4">
        <v>5431974.3300000001</v>
      </c>
      <c r="AB112" s="4">
        <v>99249.22</v>
      </c>
      <c r="AC112" s="4">
        <v>236515.34</v>
      </c>
      <c r="AD112" s="4"/>
      <c r="AE112" s="4">
        <v>124933.89</v>
      </c>
      <c r="AF112" s="4">
        <v>124933.89</v>
      </c>
      <c r="AG112" s="4">
        <v>124933.89</v>
      </c>
      <c r="AH112" s="4"/>
      <c r="AI112" s="4"/>
      <c r="AJ112" s="4"/>
      <c r="AK112" s="4"/>
      <c r="AL112" s="4"/>
      <c r="AM112" s="4">
        <v>21961159.059999999</v>
      </c>
      <c r="AN112" s="4"/>
    </row>
    <row r="113" spans="1:40">
      <c r="A113" t="s">
        <v>1032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>
        <v>150194.5</v>
      </c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>
        <v>150194.5</v>
      </c>
      <c r="AN113" s="4"/>
    </row>
    <row r="114" spans="1:40">
      <c r="A114" t="s">
        <v>1033</v>
      </c>
      <c r="B114" s="4">
        <v>35293.440000000002</v>
      </c>
      <c r="C114" s="4">
        <v>35293.440000000002</v>
      </c>
      <c r="D114" s="4">
        <v>35293.440000000002</v>
      </c>
      <c r="E114" s="4">
        <v>35293.440000000002</v>
      </c>
      <c r="F114" s="4">
        <v>35293.440000000002</v>
      </c>
      <c r="G114" s="4">
        <v>35293.440000000002</v>
      </c>
      <c r="H114" s="4">
        <v>35293.440000000002</v>
      </c>
      <c r="I114" s="4">
        <v>35293.440000000002</v>
      </c>
      <c r="J114" s="4">
        <v>35293.47</v>
      </c>
      <c r="K114" s="4">
        <v>35293.440000000002</v>
      </c>
      <c r="L114" s="4">
        <v>35293.440000000002</v>
      </c>
      <c r="M114" s="4">
        <v>35293.440000000002</v>
      </c>
      <c r="N114" s="4">
        <v>35293.440000000002</v>
      </c>
      <c r="O114" s="4">
        <v>35293.440000000002</v>
      </c>
      <c r="P114" s="4">
        <v>35293.440000000002</v>
      </c>
      <c r="Q114" s="4">
        <v>35293.440000000002</v>
      </c>
      <c r="R114" s="4">
        <v>35293.440000000002</v>
      </c>
      <c r="S114" s="4">
        <v>35293.440000000002</v>
      </c>
      <c r="T114" s="4">
        <v>35293.440000000002</v>
      </c>
      <c r="U114" s="4">
        <v>35293.440000000002</v>
      </c>
      <c r="V114" s="4">
        <v>35293.440000000002</v>
      </c>
      <c r="W114" s="4">
        <v>35293.440000000002</v>
      </c>
      <c r="X114" s="4">
        <v>35293.440000000002</v>
      </c>
      <c r="Y114" s="4">
        <v>35293.440000000002</v>
      </c>
      <c r="Z114" s="4">
        <v>35293.440000000002</v>
      </c>
      <c r="AA114" s="4">
        <v>35293.440000000002</v>
      </c>
      <c r="AB114" s="4">
        <v>35293.440000000002</v>
      </c>
      <c r="AC114" s="4">
        <v>35293.440000000002</v>
      </c>
      <c r="AD114" s="4">
        <v>35293.440000000002</v>
      </c>
      <c r="AE114" s="4">
        <v>35293.440000000002</v>
      </c>
      <c r="AF114" s="4">
        <v>35293.440000000002</v>
      </c>
      <c r="AG114" s="4">
        <v>35293.440000000002</v>
      </c>
      <c r="AH114" s="4"/>
      <c r="AI114" s="4"/>
      <c r="AJ114" s="4"/>
      <c r="AK114" s="4"/>
      <c r="AL114" s="4"/>
      <c r="AM114" s="4">
        <v>1129390.1099999992</v>
      </c>
      <c r="AN114" s="4"/>
    </row>
    <row r="115" spans="1:40">
      <c r="A115" t="s">
        <v>828</v>
      </c>
      <c r="B115" s="4">
        <v>9746</v>
      </c>
      <c r="C115" s="4">
        <v>11962.85</v>
      </c>
      <c r="D115" s="4">
        <v>570035.09</v>
      </c>
      <c r="E115" s="4">
        <v>75688.210000000006</v>
      </c>
      <c r="F115" s="4">
        <v>110624.48999999999</v>
      </c>
      <c r="G115" s="4"/>
      <c r="H115" s="4">
        <v>9746</v>
      </c>
      <c r="I115" s="4">
        <v>282617.61</v>
      </c>
      <c r="J115" s="4">
        <v>67048</v>
      </c>
      <c r="K115" s="4"/>
      <c r="L115" s="4">
        <v>164693.07</v>
      </c>
      <c r="M115" s="4">
        <v>2075610.1199999999</v>
      </c>
      <c r="N115" s="4">
        <v>9749.09</v>
      </c>
      <c r="O115" s="4">
        <v>441925.66</v>
      </c>
      <c r="P115" s="4">
        <v>599048.52</v>
      </c>
      <c r="Q115" s="4"/>
      <c r="R115" s="4">
        <v>124840.64</v>
      </c>
      <c r="S115" s="4">
        <v>11962.79</v>
      </c>
      <c r="T115" s="4">
        <v>165611.08000000002</v>
      </c>
      <c r="U115" s="4">
        <v>27258.400000000001</v>
      </c>
      <c r="V115" s="4">
        <v>1393400.97</v>
      </c>
      <c r="W115" s="4">
        <v>30094.920000000002</v>
      </c>
      <c r="X115" s="4">
        <v>27258.400000000001</v>
      </c>
      <c r="Y115" s="4">
        <v>1031973.81</v>
      </c>
      <c r="Z115" s="4">
        <v>27258.400000000001</v>
      </c>
      <c r="AA115" s="4">
        <v>323776.43</v>
      </c>
      <c r="AB115" s="4">
        <v>301868.69</v>
      </c>
      <c r="AC115" s="4">
        <v>37004.400000000001</v>
      </c>
      <c r="AD115" s="4">
        <v>947874.56</v>
      </c>
      <c r="AE115" s="4">
        <v>752379.54</v>
      </c>
      <c r="AF115" s="4">
        <v>836816.24000000011</v>
      </c>
      <c r="AG115" s="4">
        <v>311578.98000000004</v>
      </c>
      <c r="AH115" s="4"/>
      <c r="AI115" s="4"/>
      <c r="AJ115" s="4"/>
      <c r="AK115" s="4"/>
      <c r="AL115" s="4"/>
      <c r="AM115" s="4">
        <v>10779452.960000003</v>
      </c>
      <c r="AN115" s="4"/>
    </row>
    <row r="116" spans="1:40">
      <c r="A116" t="s">
        <v>1034</v>
      </c>
      <c r="B116" s="4"/>
      <c r="C116" s="4"/>
      <c r="D116" s="4"/>
      <c r="E116" s="4"/>
      <c r="F116" s="4"/>
      <c r="G116" s="4">
        <v>194828.92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>
        <v>194828.92</v>
      </c>
      <c r="AN116" s="4"/>
    </row>
    <row r="117" spans="1:40">
      <c r="A117" t="s">
        <v>742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>
        <v>845416.14000000013</v>
      </c>
      <c r="N117" s="4"/>
      <c r="O117" s="4"/>
      <c r="P117" s="4"/>
      <c r="Q117" s="4"/>
      <c r="R117" s="4"/>
      <c r="S117" s="4">
        <v>170129.71</v>
      </c>
      <c r="T117" s="4"/>
      <c r="U117" s="4"/>
      <c r="V117" s="4"/>
      <c r="W117" s="4"/>
      <c r="X117" s="4"/>
      <c r="Y117" s="4">
        <v>106015.29</v>
      </c>
      <c r="Z117" s="4"/>
      <c r="AA117" s="4"/>
      <c r="AB117" s="4"/>
      <c r="AC117" s="4"/>
      <c r="AD117" s="4"/>
      <c r="AE117" s="4">
        <v>931881.6100000001</v>
      </c>
      <c r="AF117" s="4"/>
      <c r="AG117" s="4"/>
      <c r="AH117" s="4"/>
      <c r="AI117" s="4"/>
      <c r="AJ117" s="4"/>
      <c r="AK117" s="4"/>
      <c r="AL117" s="4"/>
      <c r="AM117" s="4">
        <v>2053442.7500000002</v>
      </c>
      <c r="AN117" s="4"/>
    </row>
    <row r="118" spans="1:40">
      <c r="A118" t="s">
        <v>1035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>
        <v>291401.26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>
        <v>392387.32999999996</v>
      </c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>
        <v>683788.59</v>
      </c>
      <c r="AN118" s="4"/>
    </row>
    <row r="119" spans="1:40">
      <c r="A119" t="s">
        <v>386</v>
      </c>
      <c r="B119" s="4">
        <v>140635.04999999999</v>
      </c>
      <c r="C119" s="4">
        <v>158431.04999999999</v>
      </c>
      <c r="D119" s="4">
        <v>140635.04999999999</v>
      </c>
      <c r="E119" s="4">
        <v>140635.04999999999</v>
      </c>
      <c r="F119" s="4">
        <v>140635.04999999999</v>
      </c>
      <c r="G119" s="4">
        <v>140635.04999999999</v>
      </c>
      <c r="H119" s="4">
        <v>140635.04999999999</v>
      </c>
      <c r="I119" s="4">
        <v>107950.97999999998</v>
      </c>
      <c r="J119" s="4">
        <v>99134.76</v>
      </c>
      <c r="K119" s="4">
        <v>140635.04999999999</v>
      </c>
      <c r="L119" s="4">
        <v>140635.04999999999</v>
      </c>
      <c r="M119" s="4">
        <v>140635.04999999999</v>
      </c>
      <c r="N119" s="4">
        <v>140635.04999999999</v>
      </c>
      <c r="O119" s="4">
        <v>140635.04999999999</v>
      </c>
      <c r="P119" s="4">
        <v>140635.04999999999</v>
      </c>
      <c r="Q119" s="4">
        <v>140635.04999999999</v>
      </c>
      <c r="R119" s="4">
        <v>140635.04999999999</v>
      </c>
      <c r="S119" s="4">
        <v>140635.03</v>
      </c>
      <c r="T119" s="4">
        <v>140635.04999999999</v>
      </c>
      <c r="U119" s="4">
        <v>140635.03</v>
      </c>
      <c r="V119" s="4">
        <v>140635.03</v>
      </c>
      <c r="W119" s="4">
        <v>140635.03</v>
      </c>
      <c r="X119" s="4">
        <v>128452.22999999998</v>
      </c>
      <c r="Y119" s="4">
        <v>114363.40999999999</v>
      </c>
      <c r="Z119" s="4">
        <v>110159.99999999999</v>
      </c>
      <c r="AA119" s="4">
        <v>107950.97999999998</v>
      </c>
      <c r="AB119" s="4">
        <v>107951.03999999998</v>
      </c>
      <c r="AC119" s="4">
        <v>107950.97999999998</v>
      </c>
      <c r="AD119" s="4">
        <v>107950.97999999998</v>
      </c>
      <c r="AE119" s="4">
        <v>131678.97999999998</v>
      </c>
      <c r="AF119" s="4">
        <v>283496.94</v>
      </c>
      <c r="AG119" s="4">
        <v>107950.97999999998</v>
      </c>
      <c r="AH119" s="4"/>
      <c r="AI119" s="4"/>
      <c r="AJ119" s="4"/>
      <c r="AK119" s="4"/>
      <c r="AL119" s="4"/>
      <c r="AM119" s="4">
        <v>4345489.18</v>
      </c>
      <c r="AN119" s="4"/>
    </row>
    <row r="120" spans="1:40">
      <c r="A120" t="s">
        <v>387</v>
      </c>
      <c r="B120" s="4">
        <v>25757.56</v>
      </c>
      <c r="C120" s="4">
        <v>25757.56</v>
      </c>
      <c r="D120" s="4">
        <v>25757.56</v>
      </c>
      <c r="E120" s="4">
        <v>25757.56</v>
      </c>
      <c r="F120" s="4">
        <v>25757.56</v>
      </c>
      <c r="G120" s="4">
        <v>25757.56</v>
      </c>
      <c r="H120" s="4">
        <v>25757.56</v>
      </c>
      <c r="I120" s="4">
        <v>25757.56</v>
      </c>
      <c r="J120" s="4">
        <v>24375</v>
      </c>
      <c r="K120" s="4">
        <v>25757.56</v>
      </c>
      <c r="L120" s="4">
        <v>25757.56</v>
      </c>
      <c r="M120" s="4">
        <v>25757.56</v>
      </c>
      <c r="N120" s="4">
        <v>25757.56</v>
      </c>
      <c r="O120" s="4">
        <v>25757.56</v>
      </c>
      <c r="P120" s="4">
        <v>25757.56</v>
      </c>
      <c r="Q120" s="4">
        <v>25757.56</v>
      </c>
      <c r="R120" s="4">
        <v>25757.56</v>
      </c>
      <c r="S120" s="4">
        <v>24993.439999999999</v>
      </c>
      <c r="T120" s="4">
        <v>24375</v>
      </c>
      <c r="U120" s="4">
        <v>24375</v>
      </c>
      <c r="V120" s="4">
        <v>24375</v>
      </c>
      <c r="W120" s="4">
        <v>24375</v>
      </c>
      <c r="X120" s="4">
        <v>24375</v>
      </c>
      <c r="Y120" s="4">
        <v>24375</v>
      </c>
      <c r="Z120" s="4">
        <v>24375</v>
      </c>
      <c r="AA120" s="4">
        <v>24375</v>
      </c>
      <c r="AB120" s="4">
        <v>24375</v>
      </c>
      <c r="AC120" s="4">
        <v>24375</v>
      </c>
      <c r="AD120" s="4">
        <v>24375</v>
      </c>
      <c r="AE120" s="4">
        <v>24375</v>
      </c>
      <c r="AF120" s="4">
        <v>149812.70000000001</v>
      </c>
      <c r="AG120" s="4">
        <v>24375</v>
      </c>
      <c r="AH120" s="4"/>
      <c r="AI120" s="4"/>
      <c r="AJ120" s="4"/>
      <c r="AK120" s="4"/>
      <c r="AL120" s="4"/>
      <c r="AM120" s="4">
        <v>928177.10000000009</v>
      </c>
      <c r="AN120" s="4"/>
    </row>
    <row r="121" spans="1:40">
      <c r="A121" t="s">
        <v>388</v>
      </c>
      <c r="B121" s="4">
        <v>39078.61</v>
      </c>
      <c r="C121" s="4">
        <v>39078.61</v>
      </c>
      <c r="D121" s="4">
        <v>39078.61</v>
      </c>
      <c r="E121" s="4">
        <v>39078.61</v>
      </c>
      <c r="F121" s="4">
        <v>39078.61</v>
      </c>
      <c r="G121" s="4">
        <v>39078.61</v>
      </c>
      <c r="H121" s="4">
        <v>39078.61</v>
      </c>
      <c r="I121" s="4">
        <v>90193</v>
      </c>
      <c r="J121" s="4">
        <v>94586.18</v>
      </c>
      <c r="K121" s="4">
        <v>39078.61</v>
      </c>
      <c r="L121" s="4">
        <v>39078.61</v>
      </c>
      <c r="M121" s="4">
        <v>39078.61</v>
      </c>
      <c r="N121" s="4">
        <v>39078.61</v>
      </c>
      <c r="O121" s="4">
        <v>39078.61</v>
      </c>
      <c r="P121" s="4">
        <v>39078.61</v>
      </c>
      <c r="Q121" s="4">
        <v>39078.61</v>
      </c>
      <c r="R121" s="4">
        <v>39078.61</v>
      </c>
      <c r="S121" s="4">
        <v>39842.65</v>
      </c>
      <c r="T121" s="4">
        <v>56454.419999999991</v>
      </c>
      <c r="U121" s="4">
        <v>56454.419999999991</v>
      </c>
      <c r="V121" s="4">
        <v>56454.419999999991</v>
      </c>
      <c r="W121" s="4">
        <v>56454.419999999991</v>
      </c>
      <c r="X121" s="4">
        <v>68637.219999999987</v>
      </c>
      <c r="Y121" s="4">
        <v>70543.319999999992</v>
      </c>
      <c r="Z121" s="4">
        <v>82726.039999999994</v>
      </c>
      <c r="AA121" s="4">
        <v>82726.039999999994</v>
      </c>
      <c r="AB121" s="4">
        <v>82470.34</v>
      </c>
      <c r="AC121" s="4">
        <v>82726.039999999994</v>
      </c>
      <c r="AD121" s="4">
        <v>82726.039999999994</v>
      </c>
      <c r="AE121" s="4">
        <v>82726.039999999994</v>
      </c>
      <c r="AF121" s="4">
        <v>144334.75</v>
      </c>
      <c r="AG121" s="4">
        <v>82726.039999999994</v>
      </c>
      <c r="AH121" s="4"/>
      <c r="AI121" s="4"/>
      <c r="AJ121" s="4"/>
      <c r="AK121" s="4"/>
      <c r="AL121" s="4"/>
      <c r="AM121" s="4">
        <v>1898960.5300000005</v>
      </c>
      <c r="AN121" s="4"/>
    </row>
    <row r="122" spans="1:40">
      <c r="A122" t="s">
        <v>389</v>
      </c>
      <c r="B122" s="4">
        <v>393362.60999999993</v>
      </c>
      <c r="C122" s="4">
        <v>351781.30999999994</v>
      </c>
      <c r="D122" s="4">
        <v>351781.31</v>
      </c>
      <c r="E122" s="4">
        <v>351781.30999999994</v>
      </c>
      <c r="F122" s="4">
        <v>371704.84999999992</v>
      </c>
      <c r="G122" s="4">
        <v>351781.30999999994</v>
      </c>
      <c r="H122" s="4">
        <v>351781.30999999994</v>
      </c>
      <c r="I122" s="4">
        <v>279475.25999999995</v>
      </c>
      <c r="J122" s="4">
        <v>255014.38000000006</v>
      </c>
      <c r="K122" s="4">
        <v>351781.30999999994</v>
      </c>
      <c r="L122" s="4">
        <v>352781.30999999994</v>
      </c>
      <c r="M122" s="4">
        <v>351781.30999999994</v>
      </c>
      <c r="N122" s="4">
        <v>339783.30999999994</v>
      </c>
      <c r="O122" s="4">
        <v>351781.30999999994</v>
      </c>
      <c r="P122" s="4">
        <v>351781.30999999994</v>
      </c>
      <c r="Q122" s="4">
        <v>351781.30999999994</v>
      </c>
      <c r="R122" s="4">
        <v>356951.5799999999</v>
      </c>
      <c r="S122" s="4">
        <v>351781.30999999994</v>
      </c>
      <c r="T122" s="4">
        <v>351781.30999999994</v>
      </c>
      <c r="U122" s="4">
        <v>351781.30999999994</v>
      </c>
      <c r="V122" s="4">
        <v>318604.63999999996</v>
      </c>
      <c r="W122" s="4">
        <v>318604.63999999996</v>
      </c>
      <c r="X122" s="4">
        <v>351781.30999999994</v>
      </c>
      <c r="Y122" s="4">
        <v>351781.30999999994</v>
      </c>
      <c r="Z122" s="4">
        <v>351781.30999999994</v>
      </c>
      <c r="AA122" s="4">
        <v>351781.30999999994</v>
      </c>
      <c r="AB122" s="4">
        <v>351781.30999999994</v>
      </c>
      <c r="AC122" s="4">
        <v>363166.18999999994</v>
      </c>
      <c r="AD122" s="4">
        <v>351781.30999999994</v>
      </c>
      <c r="AE122" s="4">
        <v>608145.23999999987</v>
      </c>
      <c r="AF122" s="4">
        <v>380685.40999999992</v>
      </c>
      <c r="AG122" s="4">
        <v>310300.64999999997</v>
      </c>
      <c r="AH122" s="4"/>
      <c r="AI122" s="4"/>
      <c r="AJ122" s="4"/>
      <c r="AK122" s="4"/>
      <c r="AL122" s="4"/>
      <c r="AM122" s="4">
        <v>11332424.959999997</v>
      </c>
      <c r="AN122" s="4"/>
    </row>
    <row r="123" spans="1:40">
      <c r="A123" t="s">
        <v>390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>
        <v>37608.71</v>
      </c>
      <c r="AF123" s="4">
        <v>34543</v>
      </c>
      <c r="AG123" s="4">
        <v>34544.31</v>
      </c>
      <c r="AH123" s="4"/>
      <c r="AI123" s="4"/>
      <c r="AJ123" s="4"/>
      <c r="AK123" s="4"/>
      <c r="AL123" s="4"/>
      <c r="AM123" s="4">
        <v>106696.01999999999</v>
      </c>
      <c r="AN123" s="4"/>
    </row>
    <row r="124" spans="1:40">
      <c r="A124" t="s">
        <v>391</v>
      </c>
      <c r="B124" s="4">
        <v>56033.65</v>
      </c>
      <c r="C124" s="4">
        <v>56033.64</v>
      </c>
      <c r="D124" s="4">
        <v>56033.64</v>
      </c>
      <c r="E124" s="4">
        <v>56033.64</v>
      </c>
      <c r="F124" s="4">
        <v>56033.64</v>
      </c>
      <c r="G124" s="4">
        <v>56033.64</v>
      </c>
      <c r="H124" s="4">
        <v>56033.65</v>
      </c>
      <c r="I124" s="4">
        <v>89477.739999999991</v>
      </c>
      <c r="J124" s="4">
        <v>146168.01</v>
      </c>
      <c r="K124" s="4">
        <v>56033.65</v>
      </c>
      <c r="L124" s="4">
        <v>56033.64</v>
      </c>
      <c r="M124" s="4">
        <v>56033.64</v>
      </c>
      <c r="N124" s="4">
        <v>56033.65</v>
      </c>
      <c r="O124" s="4">
        <v>56033.65</v>
      </c>
      <c r="P124" s="4">
        <v>56033.64</v>
      </c>
      <c r="Q124" s="4">
        <v>56033.64</v>
      </c>
      <c r="R124" s="4">
        <v>56033.64</v>
      </c>
      <c r="S124" s="4">
        <v>56033.64</v>
      </c>
      <c r="T124" s="4">
        <v>56033.65</v>
      </c>
      <c r="U124" s="4">
        <v>56033.65</v>
      </c>
      <c r="V124" s="4">
        <v>56033.65</v>
      </c>
      <c r="W124" s="4">
        <v>56033.64</v>
      </c>
      <c r="X124" s="4">
        <v>56033.64</v>
      </c>
      <c r="Y124" s="4">
        <v>56033.64</v>
      </c>
      <c r="Z124" s="4">
        <v>56033.64</v>
      </c>
      <c r="AA124" s="4">
        <v>56033.64</v>
      </c>
      <c r="AB124" s="4">
        <v>56033.65</v>
      </c>
      <c r="AC124" s="4">
        <v>56033.65</v>
      </c>
      <c r="AD124" s="4">
        <v>56033.65</v>
      </c>
      <c r="AE124" s="4">
        <v>56033.64</v>
      </c>
      <c r="AF124" s="4">
        <v>31734.36</v>
      </c>
      <c r="AG124" s="4">
        <v>29995.71</v>
      </c>
      <c r="AH124" s="4"/>
      <c r="AI124" s="4"/>
      <c r="AJ124" s="4"/>
      <c r="AK124" s="4"/>
      <c r="AL124" s="4"/>
      <c r="AM124" s="4">
        <v>1866317.8499999989</v>
      </c>
      <c r="AN124" s="4"/>
    </row>
    <row r="125" spans="1:40">
      <c r="A125" t="s">
        <v>624</v>
      </c>
      <c r="B125" s="4">
        <v>2282908.0299999998</v>
      </c>
      <c r="C125" s="4">
        <v>2732650.6</v>
      </c>
      <c r="D125" s="4">
        <v>1545080.5900000003</v>
      </c>
      <c r="E125" s="4">
        <v>1992432.75</v>
      </c>
      <c r="F125" s="4">
        <v>2365025.2599999998</v>
      </c>
      <c r="G125" s="4">
        <v>2458299.9899999998</v>
      </c>
      <c r="H125" s="4">
        <v>1178191.6000000001</v>
      </c>
      <c r="I125" s="4">
        <v>1831400.6</v>
      </c>
      <c r="J125" s="4">
        <v>1212808.18</v>
      </c>
      <c r="K125" s="4">
        <v>1366132.5999999999</v>
      </c>
      <c r="L125" s="4">
        <v>1002811.6</v>
      </c>
      <c r="M125" s="4">
        <v>965898.85</v>
      </c>
      <c r="N125" s="4">
        <v>965898.85</v>
      </c>
      <c r="O125" s="4">
        <v>965898.84999999986</v>
      </c>
      <c r="P125" s="4">
        <v>1752159.3099999996</v>
      </c>
      <c r="Q125" s="4">
        <v>965898.85</v>
      </c>
      <c r="R125" s="4">
        <v>933489.49</v>
      </c>
      <c r="S125" s="4">
        <v>965898.85</v>
      </c>
      <c r="T125" s="4">
        <v>965898.85</v>
      </c>
      <c r="U125" s="4">
        <v>965898.85000000009</v>
      </c>
      <c r="V125" s="4">
        <v>965898.85</v>
      </c>
      <c r="W125" s="4">
        <v>997372.39</v>
      </c>
      <c r="X125" s="4">
        <v>1216222.8500000001</v>
      </c>
      <c r="Y125" s="4">
        <v>1285898.8500000001</v>
      </c>
      <c r="Z125" s="4">
        <v>1295898.8500000001</v>
      </c>
      <c r="AA125" s="4">
        <v>1484080.79</v>
      </c>
      <c r="AB125" s="4">
        <v>1981993.7000000002</v>
      </c>
      <c r="AC125" s="4">
        <v>2117304.7100000004</v>
      </c>
      <c r="AD125" s="4">
        <v>1107262.06</v>
      </c>
      <c r="AE125" s="4">
        <v>2623803.7999999998</v>
      </c>
      <c r="AF125" s="4">
        <v>13207626.52</v>
      </c>
      <c r="AG125" s="4">
        <v>2135239.7599999998</v>
      </c>
      <c r="AH125" s="4"/>
      <c r="AI125" s="4"/>
      <c r="AJ125" s="4"/>
      <c r="AK125" s="4"/>
      <c r="AL125" s="4"/>
      <c r="AM125" s="4">
        <v>59833285.680000015</v>
      </c>
      <c r="AN125" s="4"/>
    </row>
    <row r="126" spans="1:40">
      <c r="A126" t="s">
        <v>625</v>
      </c>
      <c r="B126" s="4">
        <v>2301245.83</v>
      </c>
      <c r="C126" s="4">
        <v>2301245.83</v>
      </c>
      <c r="D126" s="4">
        <v>2301245.8199999998</v>
      </c>
      <c r="E126" s="4">
        <v>2301245.6799999997</v>
      </c>
      <c r="F126" s="4">
        <v>2301246.27</v>
      </c>
      <c r="G126" s="4">
        <v>2301245.83</v>
      </c>
      <c r="H126" s="4">
        <v>2301245.83</v>
      </c>
      <c r="I126" s="4">
        <v>2087502</v>
      </c>
      <c r="J126" s="4">
        <v>2087492.18</v>
      </c>
      <c r="K126" s="4">
        <v>2301245.83</v>
      </c>
      <c r="L126" s="4">
        <v>2301245.8299999996</v>
      </c>
      <c r="M126" s="4">
        <v>2499377.83</v>
      </c>
      <c r="N126" s="4">
        <v>3081449.8299999996</v>
      </c>
      <c r="O126" s="4">
        <v>3072206.8299999996</v>
      </c>
      <c r="P126" s="4">
        <v>3049099.3299999991</v>
      </c>
      <c r="Q126" s="4">
        <v>2865424.3299999996</v>
      </c>
      <c r="R126" s="4">
        <v>2301245.8299999996</v>
      </c>
      <c r="S126" s="4">
        <v>2301245.8299999996</v>
      </c>
      <c r="T126" s="4">
        <v>2684237.8299999996</v>
      </c>
      <c r="U126" s="4">
        <v>2675123.34</v>
      </c>
      <c r="V126" s="4">
        <v>2913416.83</v>
      </c>
      <c r="W126" s="4">
        <v>2870342.08</v>
      </c>
      <c r="X126" s="4">
        <v>2470760.0799999996</v>
      </c>
      <c r="Y126" s="4">
        <v>2301245.8299999996</v>
      </c>
      <c r="Z126" s="4">
        <v>2352200.83</v>
      </c>
      <c r="AA126" s="4">
        <v>2301246.0699999994</v>
      </c>
      <c r="AB126" s="4">
        <v>2219083.0900000003</v>
      </c>
      <c r="AC126" s="4">
        <v>2087502.0000000002</v>
      </c>
      <c r="AD126" s="4">
        <v>2301245.83</v>
      </c>
      <c r="AE126" s="4">
        <v>2087502.1300000001</v>
      </c>
      <c r="AF126" s="4">
        <v>2183507.06</v>
      </c>
      <c r="AG126" s="4">
        <v>1991496.94</v>
      </c>
      <c r="AH126" s="4"/>
      <c r="AI126" s="4"/>
      <c r="AJ126" s="4"/>
      <c r="AK126" s="4"/>
      <c r="AL126" s="4"/>
      <c r="AM126" s="4">
        <v>77495166.679999977</v>
      </c>
      <c r="AN126" s="4"/>
    </row>
    <row r="127" spans="1:40">
      <c r="A127" t="s">
        <v>627</v>
      </c>
      <c r="B127" s="4">
        <v>7149390.4499999983</v>
      </c>
      <c r="C127" s="4">
        <v>7956212.2199999997</v>
      </c>
      <c r="D127" s="4">
        <v>7479992.0999999987</v>
      </c>
      <c r="E127" s="4">
        <v>6760195.4099999983</v>
      </c>
      <c r="F127" s="4">
        <v>5825047.2699999986</v>
      </c>
      <c r="G127" s="4">
        <v>4710006.2300000004</v>
      </c>
      <c r="H127" s="4">
        <v>3448077.27</v>
      </c>
      <c r="I127" s="4">
        <v>3538405.9400000004</v>
      </c>
      <c r="J127" s="4">
        <v>4515250.8999999994</v>
      </c>
      <c r="K127" s="4">
        <v>2908809.8699999996</v>
      </c>
      <c r="L127" s="4">
        <v>4655842.33</v>
      </c>
      <c r="M127" s="4">
        <v>5782058.4499999993</v>
      </c>
      <c r="N127" s="4">
        <v>5372551.6800000006</v>
      </c>
      <c r="O127" s="4">
        <v>8678993.25</v>
      </c>
      <c r="P127" s="4">
        <v>2696933.28</v>
      </c>
      <c r="Q127" s="4">
        <v>4598688.08</v>
      </c>
      <c r="R127" s="4">
        <v>3470305.53</v>
      </c>
      <c r="S127" s="4">
        <v>4688004.8</v>
      </c>
      <c r="T127" s="4">
        <v>6084829.7199999988</v>
      </c>
      <c r="U127" s="4">
        <v>2918355.27</v>
      </c>
      <c r="V127" s="4">
        <v>4881818.99</v>
      </c>
      <c r="W127" s="4">
        <v>2615263.5499999998</v>
      </c>
      <c r="X127" s="4">
        <v>4367624.1300000018</v>
      </c>
      <c r="Y127" s="4">
        <v>4159380.1100000003</v>
      </c>
      <c r="Z127" s="4">
        <v>4149509.23</v>
      </c>
      <c r="AA127" s="4">
        <v>3849193.6500000004</v>
      </c>
      <c r="AB127" s="4">
        <v>6875395.1799999978</v>
      </c>
      <c r="AC127" s="4">
        <v>4558680.9800000004</v>
      </c>
      <c r="AD127" s="4">
        <v>4128027.1199999996</v>
      </c>
      <c r="AE127" s="4">
        <v>3635398.0199999996</v>
      </c>
      <c r="AF127" s="4">
        <v>3621445.34</v>
      </c>
      <c r="AG127" s="4">
        <v>4944038.34</v>
      </c>
      <c r="AH127" s="4"/>
      <c r="AI127" s="4"/>
      <c r="AJ127" s="4"/>
      <c r="AK127" s="4"/>
      <c r="AL127" s="4"/>
      <c r="AM127" s="4">
        <v>155023724.69</v>
      </c>
      <c r="AN127" s="4"/>
    </row>
    <row r="128" spans="1:40">
      <c r="A128" t="s">
        <v>628</v>
      </c>
      <c r="B128" s="4">
        <v>8718322.2199999988</v>
      </c>
      <c r="C128" s="4">
        <v>9871694.0599999987</v>
      </c>
      <c r="D128" s="4">
        <v>10761512.540000001</v>
      </c>
      <c r="E128" s="4">
        <v>10236979.939999999</v>
      </c>
      <c r="F128" s="4">
        <v>6735142.4500000002</v>
      </c>
      <c r="G128" s="4">
        <v>7585989.169999999</v>
      </c>
      <c r="H128" s="4">
        <v>3071009.22</v>
      </c>
      <c r="I128" s="4">
        <v>3051663.04</v>
      </c>
      <c r="J128" s="4">
        <v>5764821.04</v>
      </c>
      <c r="K128" s="4">
        <v>2965717.54</v>
      </c>
      <c r="L128" s="4">
        <v>7507520.7599999998</v>
      </c>
      <c r="M128" s="4">
        <v>11206770.389999999</v>
      </c>
      <c r="N128" s="4">
        <v>4197866.6000000006</v>
      </c>
      <c r="O128" s="4">
        <v>12340296.089999998</v>
      </c>
      <c r="P128" s="4">
        <v>4725495.2000000011</v>
      </c>
      <c r="Q128" s="4">
        <v>5437612.4899999993</v>
      </c>
      <c r="R128" s="4">
        <v>6390635.6699999999</v>
      </c>
      <c r="S128" s="4">
        <v>6951168.8399999999</v>
      </c>
      <c r="T128" s="4">
        <v>6847952.6699999999</v>
      </c>
      <c r="U128" s="4">
        <v>4860865.53</v>
      </c>
      <c r="V128" s="4">
        <v>6349920.2100000009</v>
      </c>
      <c r="W128" s="4">
        <v>2465147.46</v>
      </c>
      <c r="X128" s="4">
        <v>6082525.3300000001</v>
      </c>
      <c r="Y128" s="4">
        <v>7363380.3500000006</v>
      </c>
      <c r="Z128" s="4">
        <v>7426373.25</v>
      </c>
      <c r="AA128" s="4">
        <v>9309388.9199999981</v>
      </c>
      <c r="AB128" s="4">
        <v>8612794.9000000022</v>
      </c>
      <c r="AC128" s="4">
        <v>3886852.84</v>
      </c>
      <c r="AD128" s="4">
        <v>4230717.870000001</v>
      </c>
      <c r="AE128" s="4">
        <v>9131636.4999999981</v>
      </c>
      <c r="AF128" s="4">
        <v>8561124.4800000023</v>
      </c>
      <c r="AG128" s="4">
        <v>6931564.4999999981</v>
      </c>
      <c r="AH128" s="4"/>
      <c r="AI128" s="4"/>
      <c r="AJ128" s="4"/>
      <c r="AK128" s="4"/>
      <c r="AL128" s="4"/>
      <c r="AM128" s="4">
        <v>219580462.07000002</v>
      </c>
      <c r="AN128" s="4"/>
    </row>
    <row r="129" spans="1:40">
      <c r="A129" t="s">
        <v>1036</v>
      </c>
      <c r="B129" s="4">
        <v>9341.4700000000012</v>
      </c>
      <c r="C129" s="4">
        <v>7958.01</v>
      </c>
      <c r="D129" s="4">
        <v>7958.01</v>
      </c>
      <c r="E129" s="4">
        <v>7958.01</v>
      </c>
      <c r="F129" s="4">
        <v>7958.01</v>
      </c>
      <c r="G129" s="4">
        <v>7958.01</v>
      </c>
      <c r="H129" s="4">
        <v>7958.01</v>
      </c>
      <c r="I129" s="4">
        <v>7958.01</v>
      </c>
      <c r="J129" s="4">
        <v>7957.92</v>
      </c>
      <c r="K129" s="4">
        <v>7958.01</v>
      </c>
      <c r="L129" s="4">
        <v>7958.01</v>
      </c>
      <c r="M129" s="4">
        <v>7958.01</v>
      </c>
      <c r="N129" s="4">
        <v>7958.01</v>
      </c>
      <c r="O129" s="4">
        <v>7958.01</v>
      </c>
      <c r="P129" s="4">
        <v>7958.01</v>
      </c>
      <c r="Q129" s="4">
        <v>7958.01</v>
      </c>
      <c r="R129" s="4">
        <v>7958.01</v>
      </c>
      <c r="S129" s="4">
        <v>7958.01</v>
      </c>
      <c r="T129" s="4">
        <v>7958.01</v>
      </c>
      <c r="U129" s="4">
        <v>7958.01</v>
      </c>
      <c r="V129" s="4">
        <v>7958.01</v>
      </c>
      <c r="W129" s="4">
        <v>7958.01</v>
      </c>
      <c r="X129" s="4">
        <v>6574.86</v>
      </c>
      <c r="Y129" s="4">
        <v>7958.01</v>
      </c>
      <c r="Z129" s="4">
        <v>7958.01</v>
      </c>
      <c r="AA129" s="4">
        <v>7958.01</v>
      </c>
      <c r="AB129" s="4">
        <v>7958.01</v>
      </c>
      <c r="AC129" s="4">
        <v>7958.01</v>
      </c>
      <c r="AD129" s="4">
        <v>7958.01</v>
      </c>
      <c r="AE129" s="4">
        <v>7958.01</v>
      </c>
      <c r="AF129" s="4">
        <v>7958.13</v>
      </c>
      <c r="AG129" s="4">
        <v>7958.01</v>
      </c>
      <c r="AH129" s="4"/>
      <c r="AI129" s="4"/>
      <c r="AJ129" s="4"/>
      <c r="AK129" s="4"/>
      <c r="AL129" s="4"/>
      <c r="AM129" s="4">
        <v>254656.66000000009</v>
      </c>
      <c r="AN129" s="4"/>
    </row>
    <row r="130" spans="1:40">
      <c r="A130" t="s">
        <v>1037</v>
      </c>
      <c r="B130" s="4">
        <v>1401180.36</v>
      </c>
      <c r="C130" s="4">
        <v>3310224.7600000012</v>
      </c>
      <c r="D130" s="4">
        <v>1820506.5100000007</v>
      </c>
      <c r="E130" s="4">
        <v>1260668.99</v>
      </c>
      <c r="F130" s="4">
        <v>1671515.7300000002</v>
      </c>
      <c r="G130" s="4">
        <v>1316579.3400000003</v>
      </c>
      <c r="H130" s="4">
        <v>1539574.9800000007</v>
      </c>
      <c r="I130" s="4">
        <v>1418725.19</v>
      </c>
      <c r="J130" s="4">
        <v>1454586.85</v>
      </c>
      <c r="K130" s="4">
        <v>1286785.7100000002</v>
      </c>
      <c r="L130" s="4">
        <v>1221013.95</v>
      </c>
      <c r="M130" s="4">
        <v>2593366.830000001</v>
      </c>
      <c r="N130" s="4">
        <v>1064538.71</v>
      </c>
      <c r="O130" s="4">
        <v>1860129.1800000004</v>
      </c>
      <c r="P130" s="4">
        <v>1678752.0600000008</v>
      </c>
      <c r="Q130" s="4">
        <v>1277782.8500000001</v>
      </c>
      <c r="R130" s="4">
        <v>2093301.8499999999</v>
      </c>
      <c r="S130" s="4">
        <v>1042481.2600000001</v>
      </c>
      <c r="T130" s="4">
        <v>1281964.8999999999</v>
      </c>
      <c r="U130" s="4">
        <v>1654754.48</v>
      </c>
      <c r="V130" s="4">
        <v>1217868.4800000002</v>
      </c>
      <c r="W130" s="4">
        <v>1267999.08</v>
      </c>
      <c r="X130" s="4">
        <v>7603840.8299999991</v>
      </c>
      <c r="Y130" s="4">
        <v>1464560.0400000005</v>
      </c>
      <c r="Z130" s="4">
        <v>1411644.4800000002</v>
      </c>
      <c r="AA130" s="4">
        <v>2651826.9700000011</v>
      </c>
      <c r="AB130" s="4">
        <v>1571726.6000000003</v>
      </c>
      <c r="AC130" s="4">
        <v>1100805.3700000001</v>
      </c>
      <c r="AD130" s="4">
        <v>1118975.04</v>
      </c>
      <c r="AE130" s="4">
        <v>10694563.669999998</v>
      </c>
      <c r="AF130" s="4">
        <v>1531439.9700000007</v>
      </c>
      <c r="AG130" s="4">
        <v>6639327.8599999985</v>
      </c>
      <c r="AH130" s="4"/>
      <c r="AI130" s="4"/>
      <c r="AJ130" s="4"/>
      <c r="AK130" s="4"/>
      <c r="AL130" s="4"/>
      <c r="AM130" s="4">
        <v>70523012.879999995</v>
      </c>
      <c r="AN130" s="4"/>
    </row>
    <row r="131" spans="1:40">
      <c r="A131" t="s">
        <v>1038</v>
      </c>
      <c r="B131" s="4">
        <v>106555.22</v>
      </c>
      <c r="C131" s="4">
        <v>249533.86000000002</v>
      </c>
      <c r="D131" s="4">
        <v>181960.50999999998</v>
      </c>
      <c r="E131" s="4">
        <v>181844.75</v>
      </c>
      <c r="F131" s="4">
        <v>73086.170000000013</v>
      </c>
      <c r="G131" s="4">
        <v>183655.27</v>
      </c>
      <c r="H131" s="4">
        <v>85540.34</v>
      </c>
      <c r="I131" s="4">
        <v>60151.479999999996</v>
      </c>
      <c r="J131" s="4">
        <v>175373.02</v>
      </c>
      <c r="K131" s="4">
        <v>99776.18</v>
      </c>
      <c r="L131" s="4">
        <v>71658.010000000009</v>
      </c>
      <c r="M131" s="4">
        <v>213021.42999999996</v>
      </c>
      <c r="N131" s="4">
        <v>96615.78</v>
      </c>
      <c r="O131" s="4">
        <v>133761.34</v>
      </c>
      <c r="P131" s="4">
        <v>204279.28999999998</v>
      </c>
      <c r="Q131" s="4">
        <v>83411.47</v>
      </c>
      <c r="R131" s="4">
        <v>276097.78000000003</v>
      </c>
      <c r="S131" s="4">
        <v>196764.53999999998</v>
      </c>
      <c r="T131" s="4">
        <v>112561.3</v>
      </c>
      <c r="U131" s="4">
        <v>167689.4</v>
      </c>
      <c r="V131" s="4">
        <v>60417.52</v>
      </c>
      <c r="W131" s="4">
        <v>12824.74</v>
      </c>
      <c r="X131" s="4">
        <v>974803.57999999973</v>
      </c>
      <c r="Y131" s="4">
        <v>23825.559999999998</v>
      </c>
      <c r="Z131" s="4">
        <v>95146.359999999986</v>
      </c>
      <c r="AA131" s="4">
        <v>207692.29</v>
      </c>
      <c r="AB131" s="4">
        <v>120975.07999999999</v>
      </c>
      <c r="AC131" s="4">
        <v>63994.939999999995</v>
      </c>
      <c r="AD131" s="4">
        <v>75294.459999999992</v>
      </c>
      <c r="AE131" s="4">
        <v>586249.03</v>
      </c>
      <c r="AF131" s="4">
        <v>72823.789999999994</v>
      </c>
      <c r="AG131" s="4">
        <v>851774.7699999999</v>
      </c>
      <c r="AH131" s="4"/>
      <c r="AI131" s="4"/>
      <c r="AJ131" s="4"/>
      <c r="AK131" s="4"/>
      <c r="AL131" s="4"/>
      <c r="AM131" s="4">
        <v>6099159.2599999998</v>
      </c>
      <c r="AN131" s="4"/>
    </row>
    <row r="132" spans="1:40">
      <c r="A132" t="s">
        <v>1039</v>
      </c>
      <c r="B132" s="4">
        <v>115653.89</v>
      </c>
      <c r="C132" s="4">
        <v>115703.89</v>
      </c>
      <c r="D132" s="4">
        <v>115653.89</v>
      </c>
      <c r="E132" s="4">
        <v>115653.89</v>
      </c>
      <c r="F132" s="4">
        <v>115722.78</v>
      </c>
      <c r="G132" s="4">
        <v>115653.89</v>
      </c>
      <c r="H132" s="4">
        <v>115653.89</v>
      </c>
      <c r="I132" s="4">
        <v>58779.59</v>
      </c>
      <c r="J132" s="4"/>
      <c r="K132" s="4">
        <v>115653.89</v>
      </c>
      <c r="L132" s="4">
        <v>115653.89</v>
      </c>
      <c r="M132" s="4">
        <v>586995.93000000005</v>
      </c>
      <c r="N132" s="4">
        <v>115653.89</v>
      </c>
      <c r="O132" s="4">
        <v>115653.89</v>
      </c>
      <c r="P132" s="4">
        <v>115653.89</v>
      </c>
      <c r="Q132" s="4">
        <v>115653.89</v>
      </c>
      <c r="R132" s="4">
        <v>350973.25999999995</v>
      </c>
      <c r="S132" s="4">
        <v>115653.89</v>
      </c>
      <c r="T132" s="4">
        <v>115653.89</v>
      </c>
      <c r="U132" s="4">
        <v>62053.33</v>
      </c>
      <c r="V132" s="4">
        <v>56874.3</v>
      </c>
      <c r="W132" s="4">
        <v>56874.3</v>
      </c>
      <c r="X132" s="4">
        <v>843523.31</v>
      </c>
      <c r="Y132" s="4">
        <v>59106.700000000004</v>
      </c>
      <c r="Z132" s="4">
        <v>56874.3</v>
      </c>
      <c r="AA132" s="4">
        <v>330162.02</v>
      </c>
      <c r="AB132" s="4">
        <v>58908.01</v>
      </c>
      <c r="AC132" s="4">
        <v>115653.89</v>
      </c>
      <c r="AD132" s="4">
        <v>62975.43</v>
      </c>
      <c r="AE132" s="4">
        <v>859296.32</v>
      </c>
      <c r="AF132" s="4">
        <v>115653.89</v>
      </c>
      <c r="AG132" s="4">
        <v>886347.19</v>
      </c>
      <c r="AH132" s="4"/>
      <c r="AI132" s="4"/>
      <c r="AJ132" s="4"/>
      <c r="AK132" s="4"/>
      <c r="AL132" s="4"/>
      <c r="AM132" s="4">
        <v>6295979.0099999979</v>
      </c>
      <c r="AN132" s="4"/>
    </row>
    <row r="133" spans="1:40">
      <c r="A133" t="s">
        <v>1040</v>
      </c>
      <c r="B133" s="4">
        <v>30415.579999999994</v>
      </c>
      <c r="C133" s="4">
        <v>22168.829999999994</v>
      </c>
      <c r="D133" s="4">
        <v>22168.829999999994</v>
      </c>
      <c r="E133" s="4">
        <v>22168.829999999994</v>
      </c>
      <c r="F133" s="4">
        <v>19211.169999999995</v>
      </c>
      <c r="G133" s="4">
        <v>22168.829999999994</v>
      </c>
      <c r="H133" s="4">
        <v>22168.829999999994</v>
      </c>
      <c r="I133" s="4">
        <v>20561.189999999995</v>
      </c>
      <c r="J133" s="4">
        <v>25079.980000000003</v>
      </c>
      <c r="K133" s="4">
        <v>22168.829999999994</v>
      </c>
      <c r="L133" s="4">
        <v>22168.829999999994</v>
      </c>
      <c r="M133" s="4">
        <v>22168.829999999994</v>
      </c>
      <c r="N133" s="4">
        <v>22168.829999999994</v>
      </c>
      <c r="O133" s="4">
        <v>22168.829999999994</v>
      </c>
      <c r="P133" s="4">
        <v>22168.829999999994</v>
      </c>
      <c r="Q133" s="4">
        <v>22168.829999999994</v>
      </c>
      <c r="R133" s="4">
        <v>22168.829999999994</v>
      </c>
      <c r="S133" s="4">
        <v>22168.829999999994</v>
      </c>
      <c r="T133" s="4">
        <v>22168.829999999994</v>
      </c>
      <c r="U133" s="4">
        <v>22168.839999999997</v>
      </c>
      <c r="V133" s="4">
        <v>22168.839999999997</v>
      </c>
      <c r="W133" s="4">
        <v>22168.68</v>
      </c>
      <c r="X133" s="4">
        <v>22297.579999999994</v>
      </c>
      <c r="Y133" s="4">
        <v>22174.959999999999</v>
      </c>
      <c r="Z133" s="4">
        <v>29457.07</v>
      </c>
      <c r="AA133" s="4">
        <v>22174.959999999999</v>
      </c>
      <c r="AB133" s="4">
        <v>22174.959999999999</v>
      </c>
      <c r="AC133" s="4">
        <v>22175.039999999994</v>
      </c>
      <c r="AD133" s="4">
        <v>22174.809999999998</v>
      </c>
      <c r="AE133" s="4">
        <v>81083.920000000013</v>
      </c>
      <c r="AF133" s="4">
        <v>22174.959999999999</v>
      </c>
      <c r="AG133" s="4">
        <v>22823.86</v>
      </c>
      <c r="AH133" s="4"/>
      <c r="AI133" s="4"/>
      <c r="AJ133" s="4"/>
      <c r="AK133" s="4"/>
      <c r="AL133" s="4"/>
      <c r="AM133" s="4">
        <v>783018.84999999986</v>
      </c>
      <c r="AN133" s="4"/>
    </row>
    <row r="134" spans="1:40">
      <c r="A134" t="s">
        <v>1041</v>
      </c>
      <c r="B134" s="4">
        <v>229196.01</v>
      </c>
      <c r="C134" s="4">
        <v>229196.01</v>
      </c>
      <c r="D134" s="4">
        <v>229196.01</v>
      </c>
      <c r="E134" s="4">
        <v>229196.01</v>
      </c>
      <c r="F134" s="4">
        <v>229196.01</v>
      </c>
      <c r="G134" s="4">
        <v>229196.01</v>
      </c>
      <c r="H134" s="4">
        <v>229196.01</v>
      </c>
      <c r="I134" s="4">
        <v>254435.11000000002</v>
      </c>
      <c r="J134" s="4">
        <v>244620.26</v>
      </c>
      <c r="K134" s="4">
        <v>229196.01</v>
      </c>
      <c r="L134" s="4">
        <v>229196.01</v>
      </c>
      <c r="M134" s="4">
        <v>229196.01</v>
      </c>
      <c r="N134" s="4">
        <v>229196.01</v>
      </c>
      <c r="O134" s="4">
        <v>229196.01</v>
      </c>
      <c r="P134" s="4">
        <v>229196.01</v>
      </c>
      <c r="Q134" s="4">
        <v>229196.01</v>
      </c>
      <c r="R134" s="4">
        <v>229196.01</v>
      </c>
      <c r="S134" s="4">
        <v>229196.01</v>
      </c>
      <c r="T134" s="4">
        <v>229196.01</v>
      </c>
      <c r="U134" s="4">
        <v>229196.01</v>
      </c>
      <c r="V134" s="4">
        <v>229196.01</v>
      </c>
      <c r="W134" s="4">
        <v>229196.01</v>
      </c>
      <c r="X134" s="4">
        <v>215868.01</v>
      </c>
      <c r="Y134" s="4">
        <v>229196.01</v>
      </c>
      <c r="Z134" s="4">
        <v>205934.32</v>
      </c>
      <c r="AA134" s="4">
        <v>211502.1</v>
      </c>
      <c r="AB134" s="4">
        <v>205934.32</v>
      </c>
      <c r="AC134" s="4">
        <v>229196.01</v>
      </c>
      <c r="AD134" s="4">
        <v>205934.32</v>
      </c>
      <c r="AE134" s="4">
        <v>205934.32</v>
      </c>
      <c r="AF134" s="4">
        <v>229196.01</v>
      </c>
      <c r="AG134" s="4">
        <v>227094.74000000002</v>
      </c>
      <c r="AH134" s="4"/>
      <c r="AI134" s="4"/>
      <c r="AJ134" s="4"/>
      <c r="AK134" s="4"/>
      <c r="AL134" s="4"/>
      <c r="AM134" s="4">
        <v>7248765.7299999977</v>
      </c>
      <c r="AN134" s="4"/>
    </row>
    <row r="135" spans="1:40">
      <c r="A135" t="s">
        <v>1042</v>
      </c>
      <c r="B135" s="4">
        <v>61190.48</v>
      </c>
      <c r="C135" s="4">
        <v>61190.48</v>
      </c>
      <c r="D135" s="4">
        <v>61190.48</v>
      </c>
      <c r="E135" s="4">
        <v>61190.48</v>
      </c>
      <c r="F135" s="4">
        <v>61190.48</v>
      </c>
      <c r="G135" s="4">
        <v>61190.48</v>
      </c>
      <c r="H135" s="4">
        <v>61190.48</v>
      </c>
      <c r="I135" s="4">
        <v>35951.380000000005</v>
      </c>
      <c r="J135" s="4">
        <v>59238.159999999996</v>
      </c>
      <c r="K135" s="4">
        <v>61190.48</v>
      </c>
      <c r="L135" s="4">
        <v>61190.48</v>
      </c>
      <c r="M135" s="4">
        <v>61190.48</v>
      </c>
      <c r="N135" s="4">
        <v>61190.48</v>
      </c>
      <c r="O135" s="4">
        <v>61190.48</v>
      </c>
      <c r="P135" s="4">
        <v>61190.48</v>
      </c>
      <c r="Q135" s="4">
        <v>61190.48</v>
      </c>
      <c r="R135" s="4">
        <v>61190.48</v>
      </c>
      <c r="S135" s="4">
        <v>61190.48</v>
      </c>
      <c r="T135" s="4">
        <v>61190.48</v>
      </c>
      <c r="U135" s="4">
        <v>61190.48</v>
      </c>
      <c r="V135" s="4">
        <v>61190.48</v>
      </c>
      <c r="W135" s="4">
        <v>61190.48</v>
      </c>
      <c r="X135" s="4">
        <v>61190.48</v>
      </c>
      <c r="Y135" s="4">
        <v>61190.48</v>
      </c>
      <c r="Z135" s="4">
        <v>84452.170000000013</v>
      </c>
      <c r="AA135" s="4">
        <v>78884.390000000014</v>
      </c>
      <c r="AB135" s="4">
        <v>84452.170000000013</v>
      </c>
      <c r="AC135" s="4">
        <v>61190.48</v>
      </c>
      <c r="AD135" s="4">
        <v>84452.170000000013</v>
      </c>
      <c r="AE135" s="4">
        <v>201778.80000000002</v>
      </c>
      <c r="AF135" s="4">
        <v>61190.48</v>
      </c>
      <c r="AG135" s="4">
        <v>63291.770000000004</v>
      </c>
      <c r="AH135" s="4"/>
      <c r="AI135" s="4"/>
      <c r="AJ135" s="4"/>
      <c r="AK135" s="4"/>
      <c r="AL135" s="4"/>
      <c r="AM135" s="4">
        <v>2161072.5299999998</v>
      </c>
      <c r="AN135" s="4"/>
    </row>
    <row r="136" spans="1:40">
      <c r="A136" t="s">
        <v>1043</v>
      </c>
      <c r="B136" s="4">
        <v>185872.58999999997</v>
      </c>
      <c r="C136" s="4">
        <v>365915.06999999995</v>
      </c>
      <c r="D136" s="4">
        <v>245886.74999999997</v>
      </c>
      <c r="E136" s="4">
        <v>185872.58999999997</v>
      </c>
      <c r="F136" s="4">
        <v>245886.74999999997</v>
      </c>
      <c r="G136" s="4">
        <v>245886.74999999997</v>
      </c>
      <c r="H136" s="4">
        <v>185872.58999999997</v>
      </c>
      <c r="I136" s="4">
        <v>233121.66999999998</v>
      </c>
      <c r="J136" s="4">
        <v>247395.83000000005</v>
      </c>
      <c r="K136" s="4">
        <v>245886.74999999997</v>
      </c>
      <c r="L136" s="4">
        <v>365915.06999999995</v>
      </c>
      <c r="M136" s="4">
        <v>245886.74999999997</v>
      </c>
      <c r="N136" s="4">
        <v>185872.58999999997</v>
      </c>
      <c r="O136" s="4">
        <v>183621.15999999997</v>
      </c>
      <c r="P136" s="4">
        <v>215879.66999999998</v>
      </c>
      <c r="Q136" s="4">
        <v>245886.74999999997</v>
      </c>
      <c r="R136" s="4">
        <v>425929.23</v>
      </c>
      <c r="S136" s="4">
        <v>185872.58999999997</v>
      </c>
      <c r="T136" s="4">
        <v>185872.58999999997</v>
      </c>
      <c r="U136" s="4">
        <v>185872.58999999997</v>
      </c>
      <c r="V136" s="4">
        <v>275893.82999999996</v>
      </c>
      <c r="W136" s="4">
        <v>262139.88999999998</v>
      </c>
      <c r="X136" s="4">
        <v>978548.07</v>
      </c>
      <c r="Y136" s="4">
        <v>185872.58999999997</v>
      </c>
      <c r="Z136" s="4">
        <v>424145.00999999995</v>
      </c>
      <c r="AA136" s="4">
        <v>274109.61</v>
      </c>
      <c r="AB136" s="4">
        <v>214095.44999999995</v>
      </c>
      <c r="AC136" s="4">
        <v>215879.66999999998</v>
      </c>
      <c r="AD136" s="4">
        <v>214095.44999999995</v>
      </c>
      <c r="AE136" s="4">
        <v>997756.25</v>
      </c>
      <c r="AF136" s="4">
        <v>236770.07</v>
      </c>
      <c r="AG136" s="4">
        <v>849036.08</v>
      </c>
      <c r="AH136" s="4"/>
      <c r="AI136" s="4"/>
      <c r="AJ136" s="4"/>
      <c r="AK136" s="4"/>
      <c r="AL136" s="4"/>
      <c r="AM136" s="4">
        <v>9942548.2999999989</v>
      </c>
      <c r="AN136" s="4"/>
    </row>
    <row r="137" spans="1:40">
      <c r="A137" t="s">
        <v>1044</v>
      </c>
      <c r="B137" s="4">
        <v>97844.02</v>
      </c>
      <c r="C137" s="4">
        <v>97844.02</v>
      </c>
      <c r="D137" s="4">
        <v>97844.02</v>
      </c>
      <c r="E137" s="4">
        <v>97844.02</v>
      </c>
      <c r="F137" s="4">
        <v>97844.02</v>
      </c>
      <c r="G137" s="4">
        <v>97844.02</v>
      </c>
      <c r="H137" s="4">
        <v>97844.02</v>
      </c>
      <c r="I137" s="4">
        <v>51456.94</v>
      </c>
      <c r="J137" s="4">
        <v>38995.040000000001</v>
      </c>
      <c r="K137" s="4">
        <v>97844.02</v>
      </c>
      <c r="L137" s="4">
        <v>97844.02</v>
      </c>
      <c r="M137" s="4">
        <v>97844.02</v>
      </c>
      <c r="N137" s="4">
        <v>97844.02</v>
      </c>
      <c r="O137" s="4">
        <v>97844.02</v>
      </c>
      <c r="P137" s="4">
        <v>97844.02</v>
      </c>
      <c r="Q137" s="4">
        <v>97844.02</v>
      </c>
      <c r="R137" s="4">
        <v>97844.02</v>
      </c>
      <c r="S137" s="4">
        <v>97844.02</v>
      </c>
      <c r="T137" s="4">
        <v>97844.02</v>
      </c>
      <c r="U137" s="4">
        <v>97844.02</v>
      </c>
      <c r="V137" s="4">
        <v>97844.02</v>
      </c>
      <c r="W137" s="4">
        <v>81590.880000000005</v>
      </c>
      <c r="X137" s="4">
        <v>97844.02</v>
      </c>
      <c r="Y137" s="4">
        <v>97844.02</v>
      </c>
      <c r="Z137" s="4">
        <v>69621.16</v>
      </c>
      <c r="AA137" s="4">
        <v>69621.16</v>
      </c>
      <c r="AB137" s="4">
        <v>69621.16</v>
      </c>
      <c r="AC137" s="4">
        <v>82083.100000000006</v>
      </c>
      <c r="AD137" s="4">
        <v>69621.16</v>
      </c>
      <c r="AE137" s="4">
        <v>69621.16</v>
      </c>
      <c r="AF137" s="4">
        <v>95507.98</v>
      </c>
      <c r="AG137" s="4">
        <v>23234.080000000002</v>
      </c>
      <c r="AH137" s="4"/>
      <c r="AI137" s="4"/>
      <c r="AJ137" s="4"/>
      <c r="AK137" s="4"/>
      <c r="AL137" s="4"/>
      <c r="AM137" s="4">
        <v>2775698.2400000012</v>
      </c>
      <c r="AN137" s="4"/>
    </row>
    <row r="138" spans="1:40">
      <c r="A138" t="s">
        <v>1045</v>
      </c>
      <c r="B138" s="4"/>
      <c r="C138" s="4"/>
      <c r="D138" s="4"/>
      <c r="E138" s="4">
        <v>2022675.7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>
        <v>2022675.7</v>
      </c>
      <c r="AN138" s="4"/>
    </row>
    <row r="139" spans="1:40">
      <c r="A139" t="s">
        <v>1046</v>
      </c>
      <c r="B139" s="4">
        <v>170622.90000000002</v>
      </c>
      <c r="C139" s="4">
        <v>170622.90000000002</v>
      </c>
      <c r="D139" s="4">
        <v>170622.90000000002</v>
      </c>
      <c r="E139" s="4">
        <v>3685420.84</v>
      </c>
      <c r="F139" s="4">
        <v>170622.90000000002</v>
      </c>
      <c r="G139" s="4">
        <v>1689894.27</v>
      </c>
      <c r="H139" s="4">
        <v>170622.90000000002</v>
      </c>
      <c r="I139" s="4"/>
      <c r="J139" s="4"/>
      <c r="K139" s="4">
        <v>170622.90000000002</v>
      </c>
      <c r="L139" s="4">
        <v>170622.90000000002</v>
      </c>
      <c r="M139" s="4">
        <v>170622.90000000002</v>
      </c>
      <c r="N139" s="4">
        <v>170622.90000000002</v>
      </c>
      <c r="O139" s="4">
        <v>170622.90000000002</v>
      </c>
      <c r="P139" s="4">
        <v>170622.90000000002</v>
      </c>
      <c r="Q139" s="4">
        <v>170622.90000000002</v>
      </c>
      <c r="R139" s="4">
        <v>170622.90000000002</v>
      </c>
      <c r="S139" s="4">
        <v>1598421.6500000001</v>
      </c>
      <c r="T139" s="4">
        <v>143889.14000000001</v>
      </c>
      <c r="U139" s="4">
        <v>532437.8600000001</v>
      </c>
      <c r="V139" s="4">
        <v>170622.90000000002</v>
      </c>
      <c r="W139" s="4">
        <v>170622.90000000002</v>
      </c>
      <c r="X139" s="4">
        <v>170622.90000000002</v>
      </c>
      <c r="Y139" s="4">
        <v>170622.90000000002</v>
      </c>
      <c r="Z139" s="4">
        <v>170622.90000000002</v>
      </c>
      <c r="AA139" s="4">
        <v>170622.90000000002</v>
      </c>
      <c r="AB139" s="4">
        <v>1194668.68</v>
      </c>
      <c r="AC139" s="4">
        <v>170622.90000000002</v>
      </c>
      <c r="AD139" s="4">
        <v>170622.90000000002</v>
      </c>
      <c r="AE139" s="4">
        <v>170622.90000000002</v>
      </c>
      <c r="AF139" s="4">
        <v>170622.90000000002</v>
      </c>
      <c r="AG139" s="4">
        <v>124382.08</v>
      </c>
      <c r="AH139" s="4"/>
      <c r="AI139" s="4"/>
      <c r="AJ139" s="4"/>
      <c r="AK139" s="4"/>
      <c r="AL139" s="4"/>
      <c r="AM139" s="4">
        <v>12893441.220000008</v>
      </c>
      <c r="AN139" s="4"/>
    </row>
    <row r="140" spans="1:40">
      <c r="A140" t="s">
        <v>1047</v>
      </c>
      <c r="B140" s="4"/>
      <c r="C140" s="4"/>
      <c r="D140" s="4"/>
      <c r="E140" s="4"/>
      <c r="F140" s="4">
        <v>3642135.7800000003</v>
      </c>
      <c r="G140" s="4"/>
      <c r="H140" s="4"/>
      <c r="I140" s="4">
        <v>2147057.75</v>
      </c>
      <c r="J140" s="4"/>
      <c r="K140" s="4"/>
      <c r="L140" s="4"/>
      <c r="M140" s="4"/>
      <c r="N140" s="4"/>
      <c r="O140" s="4">
        <v>231115.95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>
        <v>6020309.4800000004</v>
      </c>
      <c r="AN140" s="4"/>
    </row>
    <row r="141" spans="1:40">
      <c r="A141" t="s">
        <v>1048</v>
      </c>
      <c r="B141" s="4"/>
      <c r="C141" s="4"/>
      <c r="D141" s="4"/>
      <c r="E141" s="4"/>
      <c r="F141" s="4"/>
      <c r="G141" s="4"/>
      <c r="H141" s="4">
        <v>799989.85000000009</v>
      </c>
      <c r="I141" s="4">
        <v>391076.91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>
        <v>1191066.76</v>
      </c>
      <c r="AN141" s="4"/>
    </row>
    <row r="142" spans="1:40">
      <c r="A142" t="s">
        <v>1049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>
        <v>5384561.6699999999</v>
      </c>
      <c r="O142" s="4"/>
      <c r="P142" s="4"/>
      <c r="Q142" s="4"/>
      <c r="R142" s="4"/>
      <c r="S142" s="4"/>
      <c r="T142" s="4"/>
      <c r="U142" s="4"/>
      <c r="V142" s="4"/>
      <c r="W142" s="4"/>
      <c r="X142" s="4">
        <v>5466302.2699999996</v>
      </c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>
        <v>10850863.939999999</v>
      </c>
      <c r="AN142" s="4"/>
    </row>
    <row r="143" spans="1:40">
      <c r="A143" t="s">
        <v>1050</v>
      </c>
      <c r="B143" s="4"/>
      <c r="C143" s="4">
        <v>988936.82</v>
      </c>
      <c r="D143" s="4"/>
      <c r="E143" s="4"/>
      <c r="F143" s="4"/>
      <c r="G143" s="4">
        <v>1033697.32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>
        <v>31865812.380000003</v>
      </c>
      <c r="S143" s="4">
        <v>6404125.2599999998</v>
      </c>
      <c r="T143" s="4"/>
      <c r="U143" s="4"/>
      <c r="V143" s="4"/>
      <c r="W143" s="4"/>
      <c r="X143" s="4">
        <v>4121968.62</v>
      </c>
      <c r="Y143" s="4"/>
      <c r="Z143" s="4"/>
      <c r="AA143" s="4"/>
      <c r="AB143" s="4"/>
      <c r="AC143" s="4">
        <v>7201207.1400000006</v>
      </c>
      <c r="AD143" s="4"/>
      <c r="AE143" s="4">
        <v>3500051.82</v>
      </c>
      <c r="AF143" s="4"/>
      <c r="AG143" s="4"/>
      <c r="AH143" s="4"/>
      <c r="AI143" s="4"/>
      <c r="AJ143" s="4"/>
      <c r="AK143" s="4"/>
      <c r="AL143" s="4"/>
      <c r="AM143" s="4">
        <v>55115799.359999999</v>
      </c>
      <c r="AN143" s="4"/>
    </row>
    <row r="144" spans="1:40">
      <c r="A144" t="s">
        <v>1051</v>
      </c>
      <c r="B144" s="4"/>
      <c r="C144" s="4"/>
      <c r="D144" s="4"/>
      <c r="E144" s="4"/>
      <c r="F144" s="4"/>
      <c r="G144" s="4"/>
      <c r="H144" s="4"/>
      <c r="I144" s="4">
        <v>4361886.97</v>
      </c>
      <c r="J144" s="4"/>
      <c r="K144" s="4"/>
      <c r="L144" s="4"/>
      <c r="M144" s="4"/>
      <c r="N144" s="4"/>
      <c r="O144" s="4"/>
      <c r="P144" s="4"/>
      <c r="Q144" s="4"/>
      <c r="R144" s="4"/>
      <c r="S144" s="4">
        <v>8585939.0700000003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>
        <v>12947826.039999999</v>
      </c>
      <c r="AN144" s="4"/>
    </row>
    <row r="145" spans="1:40">
      <c r="A145" t="s">
        <v>1052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>
        <v>3004387.48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>
        <v>3004387.48</v>
      </c>
      <c r="AN145" s="4"/>
    </row>
    <row r="146" spans="1:40">
      <c r="A146" t="s">
        <v>1053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>
        <v>1183687.3400000001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>
        <v>1183687.3400000001</v>
      </c>
      <c r="AN146" s="4"/>
    </row>
    <row r="147" spans="1:40">
      <c r="A147" t="s">
        <v>393</v>
      </c>
      <c r="B147" s="4">
        <v>1059420.0499999998</v>
      </c>
      <c r="C147" s="4">
        <v>6091923.830000001</v>
      </c>
      <c r="D147" s="4">
        <v>11600961.160000002</v>
      </c>
      <c r="E147" s="4">
        <v>1009604.6599999999</v>
      </c>
      <c r="F147" s="4">
        <v>1080916.4999999998</v>
      </c>
      <c r="G147" s="4">
        <v>978073.19999999972</v>
      </c>
      <c r="H147" s="4">
        <v>963927.6399999999</v>
      </c>
      <c r="I147" s="4">
        <v>1420202.8199999998</v>
      </c>
      <c r="J147" s="4">
        <v>4417022.1799999978</v>
      </c>
      <c r="K147" s="4">
        <v>1614784.4799999997</v>
      </c>
      <c r="L147" s="4">
        <v>1109465.8199999998</v>
      </c>
      <c r="M147" s="4">
        <v>965474.73999999976</v>
      </c>
      <c r="N147" s="4">
        <v>1117269.9799999997</v>
      </c>
      <c r="O147" s="4">
        <v>1015037.4299999999</v>
      </c>
      <c r="P147" s="4">
        <v>806124.99999999977</v>
      </c>
      <c r="Q147" s="4">
        <v>819469.86999999976</v>
      </c>
      <c r="R147" s="4">
        <v>1121899.6099999999</v>
      </c>
      <c r="S147" s="4">
        <v>915019.08999999973</v>
      </c>
      <c r="T147" s="4">
        <v>1316995.3499999999</v>
      </c>
      <c r="U147" s="4">
        <v>1048504.6199999998</v>
      </c>
      <c r="V147" s="4">
        <v>1011700.8199999997</v>
      </c>
      <c r="W147" s="4">
        <v>873803.69999999972</v>
      </c>
      <c r="X147" s="4">
        <v>1960861.0799999998</v>
      </c>
      <c r="Y147" s="4">
        <v>913844.30999999971</v>
      </c>
      <c r="Z147" s="4">
        <v>974533.5399999998</v>
      </c>
      <c r="AA147" s="4">
        <v>2811097.0299999989</v>
      </c>
      <c r="AB147" s="4">
        <v>3531381.1799999997</v>
      </c>
      <c r="AC147" s="4">
        <v>3435374.8899999987</v>
      </c>
      <c r="AD147" s="4">
        <v>939664.76999999967</v>
      </c>
      <c r="AE147" s="4">
        <v>5345920.0699999994</v>
      </c>
      <c r="AF147" s="4">
        <v>1156963.4399999997</v>
      </c>
      <c r="AG147" s="4">
        <v>878196.27000000014</v>
      </c>
      <c r="AH147" s="4"/>
      <c r="AI147" s="4"/>
      <c r="AJ147" s="4"/>
      <c r="AK147" s="4"/>
      <c r="AL147" s="4"/>
      <c r="AM147" s="4">
        <v>64305439.130000003</v>
      </c>
      <c r="AN147" s="4"/>
    </row>
    <row r="148" spans="1:40">
      <c r="A148" t="s">
        <v>394</v>
      </c>
      <c r="B148" s="4">
        <v>4893635.7299999995</v>
      </c>
      <c r="C148" s="4">
        <v>2154956.29</v>
      </c>
      <c r="D148" s="4">
        <v>6949069.7199999988</v>
      </c>
      <c r="E148" s="4">
        <v>801590.33</v>
      </c>
      <c r="F148" s="4">
        <v>853593.19</v>
      </c>
      <c r="G148" s="4">
        <v>897799.24</v>
      </c>
      <c r="H148" s="4">
        <v>801590.33</v>
      </c>
      <c r="I148" s="4">
        <v>773787.35000000009</v>
      </c>
      <c r="J148" s="4">
        <v>1780256.66</v>
      </c>
      <c r="K148" s="4">
        <v>1252274.53</v>
      </c>
      <c r="L148" s="4">
        <v>801590.33</v>
      </c>
      <c r="M148" s="4">
        <v>801590.34</v>
      </c>
      <c r="N148" s="4">
        <v>905102.39</v>
      </c>
      <c r="O148" s="4">
        <v>817218.31</v>
      </c>
      <c r="P148" s="4">
        <v>955557.62999999989</v>
      </c>
      <c r="Q148" s="4">
        <v>1027714.3099999999</v>
      </c>
      <c r="R148" s="4">
        <v>979609.85999999987</v>
      </c>
      <c r="S148" s="4">
        <v>955557.62999999989</v>
      </c>
      <c r="T148" s="4">
        <v>955557.62999999989</v>
      </c>
      <c r="U148" s="4">
        <v>955557.62999999989</v>
      </c>
      <c r="V148" s="4">
        <v>1601436.4</v>
      </c>
      <c r="W148" s="4">
        <v>862513.53999999992</v>
      </c>
      <c r="X148" s="4">
        <v>2747589.26</v>
      </c>
      <c r="Y148" s="4">
        <v>1003662.09</v>
      </c>
      <c r="Z148" s="4">
        <v>1256769.4699999997</v>
      </c>
      <c r="AA148" s="4">
        <v>1392948.17</v>
      </c>
      <c r="AB148" s="4">
        <v>3979404.6899999995</v>
      </c>
      <c r="AC148" s="4">
        <v>1389799.0099999995</v>
      </c>
      <c r="AD148" s="4">
        <v>1826976.2700000003</v>
      </c>
      <c r="AE148" s="4">
        <v>3917702.1899999995</v>
      </c>
      <c r="AF148" s="4">
        <v>1640232.1600000004</v>
      </c>
      <c r="AG148" s="4">
        <v>1017969.8899999999</v>
      </c>
      <c r="AH148" s="4"/>
      <c r="AI148" s="4"/>
      <c r="AJ148" s="4"/>
      <c r="AK148" s="4"/>
      <c r="AL148" s="4"/>
      <c r="AM148" s="4">
        <v>52950612.569999993</v>
      </c>
      <c r="AN148" s="4"/>
    </row>
    <row r="149" spans="1:40">
      <c r="A149" t="s">
        <v>396</v>
      </c>
      <c r="B149" s="4">
        <v>2720730.2399999988</v>
      </c>
      <c r="C149" s="4">
        <v>2895161.6199999996</v>
      </c>
      <c r="D149" s="4">
        <v>1590465.44</v>
      </c>
      <c r="E149" s="4">
        <v>512330.18999999994</v>
      </c>
      <c r="F149" s="4">
        <v>692819.79999999993</v>
      </c>
      <c r="G149" s="4">
        <v>519771.39999999991</v>
      </c>
      <c r="H149" s="4">
        <v>524055.57999999996</v>
      </c>
      <c r="I149" s="4">
        <v>346879.12</v>
      </c>
      <c r="J149" s="4">
        <v>417772.27999999997</v>
      </c>
      <c r="K149" s="4">
        <v>581042.21</v>
      </c>
      <c r="L149" s="4">
        <v>753787.92999999993</v>
      </c>
      <c r="M149" s="4">
        <v>849920.07</v>
      </c>
      <c r="N149" s="4">
        <v>523029.70999999996</v>
      </c>
      <c r="O149" s="4">
        <v>811667.4800000001</v>
      </c>
      <c r="P149" s="4">
        <v>514870.98</v>
      </c>
      <c r="Q149" s="4">
        <v>855329.12999999989</v>
      </c>
      <c r="R149" s="4">
        <v>1613174.39</v>
      </c>
      <c r="S149" s="4">
        <v>683083.65</v>
      </c>
      <c r="T149" s="4">
        <v>1523603.6500000001</v>
      </c>
      <c r="U149" s="4">
        <v>607915.06999999995</v>
      </c>
      <c r="V149" s="4">
        <v>514870.98</v>
      </c>
      <c r="W149" s="4">
        <v>625419.92999999993</v>
      </c>
      <c r="X149" s="4">
        <v>1909736.65</v>
      </c>
      <c r="Y149" s="4">
        <v>433839.85</v>
      </c>
      <c r="Z149" s="4">
        <v>589363.81999999995</v>
      </c>
      <c r="AA149" s="4">
        <v>905440.37999999989</v>
      </c>
      <c r="AB149" s="4">
        <v>12955599.029999997</v>
      </c>
      <c r="AC149" s="4">
        <v>4171515.7199999993</v>
      </c>
      <c r="AD149" s="4">
        <v>3743763.6599999992</v>
      </c>
      <c r="AE149" s="4">
        <v>9611676.7100000009</v>
      </c>
      <c r="AF149" s="4">
        <v>2410296.0299999998</v>
      </c>
      <c r="AG149" s="4">
        <v>545115.1</v>
      </c>
      <c r="AH149" s="4"/>
      <c r="AI149" s="4"/>
      <c r="AJ149" s="4"/>
      <c r="AK149" s="4"/>
      <c r="AL149" s="4"/>
      <c r="AM149" s="4">
        <v>57954047.799999997</v>
      </c>
      <c r="AN149" s="4"/>
    </row>
    <row r="150" spans="1:40">
      <c r="A150" t="s">
        <v>264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>
        <v>40910.100000000006</v>
      </c>
      <c r="M150" s="4"/>
      <c r="N150" s="4"/>
      <c r="O150" s="4"/>
      <c r="P150" s="4"/>
      <c r="Q150" s="4"/>
      <c r="R150" s="4"/>
      <c r="S150" s="4"/>
      <c r="T150" s="4"/>
      <c r="U150" s="4">
        <v>417729.33000000019</v>
      </c>
      <c r="V150" s="4"/>
      <c r="W150" s="4"/>
      <c r="X150" s="4"/>
      <c r="Y150" s="4"/>
      <c r="Z150" s="4"/>
      <c r="AA150" s="4"/>
      <c r="AB150" s="4"/>
      <c r="AC150" s="4"/>
      <c r="AD150" s="4"/>
      <c r="AE150" s="4">
        <v>292772.58</v>
      </c>
      <c r="AF150" s="4">
        <v>278923.33999999997</v>
      </c>
      <c r="AG150" s="4"/>
      <c r="AH150" s="4">
        <v>868957.73999999987</v>
      </c>
      <c r="AI150" s="4">
        <v>2966041.7599999993</v>
      </c>
      <c r="AJ150" s="4">
        <v>1376987.74</v>
      </c>
      <c r="AK150" s="4">
        <v>687013.89</v>
      </c>
      <c r="AL150" s="4">
        <v>15236249.08</v>
      </c>
      <c r="AM150" s="4">
        <v>22165585.559999999</v>
      </c>
      <c r="AN150" s="4"/>
    </row>
    <row r="151" spans="1:40">
      <c r="A151" t="s">
        <v>289</v>
      </c>
      <c r="B151" s="4"/>
      <c r="C151" s="4">
        <v>4095397.11</v>
      </c>
      <c r="D151" s="4">
        <v>12622277.780000001</v>
      </c>
      <c r="E151" s="4"/>
      <c r="F151" s="4">
        <v>1774286.1800000002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>
        <v>4862361.4400000004</v>
      </c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>
        <v>23354322.510000002</v>
      </c>
      <c r="AN151" s="4"/>
    </row>
    <row r="152" spans="1:40">
      <c r="A152" t="s">
        <v>290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>
        <v>1558224.28</v>
      </c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>
        <v>1558224.28</v>
      </c>
      <c r="AN152" s="4"/>
    </row>
    <row r="153" spans="1:40">
      <c r="A153" t="s">
        <v>291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>
        <v>4486510.54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>
        <v>4486510.54</v>
      </c>
      <c r="AN153" s="4"/>
    </row>
    <row r="154" spans="1:40">
      <c r="A154" t="s">
        <v>1054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>
        <v>2691487.53</v>
      </c>
      <c r="N154" s="4"/>
      <c r="O154" s="4"/>
      <c r="P154" s="4"/>
      <c r="Q154" s="4"/>
      <c r="R154" s="4">
        <v>2725656.2</v>
      </c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>
        <v>5417143.7300000004</v>
      </c>
      <c r="AN154" s="4"/>
    </row>
    <row r="155" spans="1:40">
      <c r="A155" t="s">
        <v>1055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>
        <v>6523553.79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>
        <v>6523553.79</v>
      </c>
      <c r="AN155" s="4"/>
    </row>
    <row r="156" spans="1:40">
      <c r="A156" t="s">
        <v>265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>
        <v>20632251.900000006</v>
      </c>
      <c r="AM156" s="4">
        <v>20632251.900000006</v>
      </c>
      <c r="AN156" s="4"/>
    </row>
    <row r="157" spans="1:40">
      <c r="A157" t="s">
        <v>1056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>
        <v>48600</v>
      </c>
      <c r="AJ157" s="4"/>
      <c r="AK157" s="4"/>
      <c r="AL157" s="4"/>
      <c r="AM157" s="4">
        <v>48600</v>
      </c>
      <c r="AN157" s="4"/>
    </row>
    <row r="158" spans="1:40">
      <c r="A158" t="s">
        <v>267</v>
      </c>
      <c r="B158" s="4"/>
      <c r="C158" s="4"/>
      <c r="D158" s="4">
        <v>13713086.699999999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>
        <v>110885394.3</v>
      </c>
      <c r="AF158" s="4"/>
      <c r="AG158" s="4"/>
      <c r="AH158" s="4"/>
      <c r="AI158" s="4"/>
      <c r="AJ158" s="4"/>
      <c r="AK158" s="4"/>
      <c r="AL158" s="4"/>
      <c r="AM158" s="4">
        <v>124598481</v>
      </c>
      <c r="AN158" s="4"/>
    </row>
    <row r="159" spans="1:40">
      <c r="A159" t="s">
        <v>1057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>
        <v>34368310.480000004</v>
      </c>
      <c r="AF159" s="4"/>
      <c r="AG159" s="4"/>
      <c r="AH159" s="4"/>
      <c r="AI159" s="4"/>
      <c r="AJ159" s="4"/>
      <c r="AK159" s="4"/>
      <c r="AL159" s="4"/>
      <c r="AM159" s="4">
        <v>34368310.480000004</v>
      </c>
      <c r="AN159" s="4"/>
    </row>
    <row r="160" spans="1:40">
      <c r="A160" t="s">
        <v>269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>
        <v>1423566.3899999997</v>
      </c>
      <c r="AF160" s="4"/>
      <c r="AG160" s="4"/>
      <c r="AH160" s="4"/>
      <c r="AI160" s="4"/>
      <c r="AJ160" s="4"/>
      <c r="AK160" s="4"/>
      <c r="AL160" s="4"/>
      <c r="AM160" s="4">
        <v>1423566.3899999997</v>
      </c>
      <c r="AN160" s="4" t="s">
        <v>1058</v>
      </c>
    </row>
    <row r="161" spans="1:40">
      <c r="A161" t="s">
        <v>268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>
        <v>770356.34</v>
      </c>
      <c r="AF161" s="4"/>
      <c r="AG161" s="4"/>
      <c r="AH161" s="4"/>
      <c r="AI161" s="4"/>
      <c r="AJ161" s="4"/>
      <c r="AK161" s="4"/>
      <c r="AL161" s="4"/>
      <c r="AM161" s="4">
        <v>770356.34</v>
      </c>
      <c r="AN161" s="4"/>
    </row>
    <row r="162" spans="1:40">
      <c r="A162" t="s">
        <v>270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>
        <v>13753.48</v>
      </c>
      <c r="AJ162" s="4"/>
      <c r="AK162" s="4"/>
      <c r="AL162" s="4"/>
      <c r="AM162" s="4">
        <v>13753.48</v>
      </c>
      <c r="AN162" s="4"/>
    </row>
    <row r="163" spans="1:40">
      <c r="A163" t="s">
        <v>1059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>
        <v>80318.78</v>
      </c>
      <c r="AK163" s="4"/>
      <c r="AL163" s="4"/>
      <c r="AM163" s="4">
        <v>80318.78</v>
      </c>
      <c r="AN163" s="4"/>
    </row>
    <row r="164" spans="1:40">
      <c r="A164" t="s">
        <v>1060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>
        <v>29931.15</v>
      </c>
      <c r="P164" s="4"/>
      <c r="Q164" s="4"/>
      <c r="R164" s="4"/>
      <c r="S164" s="4">
        <v>193147.98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>
        <v>223079.13</v>
      </c>
      <c r="AN164" s="4"/>
    </row>
    <row r="165" spans="1:40">
      <c r="A165" t="s">
        <v>271</v>
      </c>
      <c r="B165" s="4"/>
      <c r="C165" s="4"/>
      <c r="D165" s="4">
        <v>739587.91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>
        <v>739587.91</v>
      </c>
      <c r="AN165" s="4"/>
    </row>
    <row r="166" spans="1:40">
      <c r="A166" t="s">
        <v>1061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>
        <v>23988737.080000002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>
        <v>23988737.080000002</v>
      </c>
      <c r="AN166" s="4"/>
    </row>
    <row r="167" spans="1:40">
      <c r="A167" t="s">
        <v>1062</v>
      </c>
      <c r="B167" s="4"/>
      <c r="C167" s="4"/>
      <c r="D167" s="4"/>
      <c r="E167" s="4"/>
      <c r="F167" s="4">
        <v>137209.15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>
        <v>137209.15</v>
      </c>
      <c r="AN167" s="4"/>
    </row>
    <row r="168" spans="1:40">
      <c r="A168" t="s">
        <v>295</v>
      </c>
      <c r="B168" s="4"/>
      <c r="C168" s="4"/>
      <c r="D168" s="4"/>
      <c r="E168" s="4">
        <v>21500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>
        <v>9187978.1699999999</v>
      </c>
      <c r="AJ168" s="4">
        <v>6406597.7899999991</v>
      </c>
      <c r="AK168" s="4"/>
      <c r="AL168" s="4">
        <v>11033461.449999999</v>
      </c>
      <c r="AM168" s="4">
        <f>SUM(DA_regionalizavel[[#This Row],[Subprefeitura Aricanduva/Formosa/Carrão]:[Supra Subprefeitura Sul]])</f>
        <v>26649537.409999996</v>
      </c>
      <c r="AN168" s="4"/>
    </row>
    <row r="169" spans="1:40">
      <c r="A169" t="s">
        <v>1063</v>
      </c>
      <c r="B169" s="4"/>
      <c r="C169" s="4"/>
      <c r="D169" s="4"/>
      <c r="E169" s="4">
        <v>21500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>
        <v>21500</v>
      </c>
      <c r="AN169" s="4"/>
    </row>
    <row r="170" spans="1:40">
      <c r="A170" t="s">
        <v>272</v>
      </c>
      <c r="B170" s="4"/>
      <c r="C170" s="4"/>
      <c r="D170" s="4"/>
      <c r="E170" s="4">
        <v>232467829.19999999</v>
      </c>
      <c r="F170" s="4">
        <v>0</v>
      </c>
      <c r="G170" s="4">
        <v>101367450.40000001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92615211.170000017</v>
      </c>
      <c r="T170" s="4">
        <v>0</v>
      </c>
      <c r="U170" s="4">
        <v>40177687.799999997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466628178.56999999</v>
      </c>
      <c r="AN170" s="4"/>
    </row>
    <row r="171" spans="1:40">
      <c r="A171" t="s">
        <v>1064</v>
      </c>
      <c r="B171" s="4"/>
      <c r="C171" s="4"/>
      <c r="D171" s="4"/>
      <c r="E171" s="4">
        <v>30160864.620000001</v>
      </c>
      <c r="F171" s="4"/>
      <c r="G171" s="4">
        <v>24513757.910000004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>
        <v>54674622.530000001</v>
      </c>
      <c r="AN171" s="4"/>
    </row>
    <row r="172" spans="1:40">
      <c r="A172" t="s">
        <v>1065</v>
      </c>
      <c r="B172" s="4"/>
      <c r="C172" s="4"/>
      <c r="D172" s="4"/>
      <c r="E172" s="4">
        <v>55373115.059999995</v>
      </c>
      <c r="F172" s="4"/>
      <c r="G172" s="4">
        <v>46233715.579999998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>
        <v>9387135.3100000005</v>
      </c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>
        <v>110993965.94999999</v>
      </c>
      <c r="AN172" s="4"/>
    </row>
    <row r="173" spans="1:40">
      <c r="A173" t="s">
        <v>1066</v>
      </c>
      <c r="B173" s="4"/>
      <c r="C173" s="4"/>
      <c r="D173" s="4"/>
      <c r="E173" s="4">
        <v>7995223.8400000008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>
        <v>1949821.86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>
        <v>9945045.7000000011</v>
      </c>
      <c r="AN173" s="4"/>
    </row>
    <row r="174" spans="1:40">
      <c r="A174" t="s">
        <v>1067</v>
      </c>
      <c r="B174" s="4"/>
      <c r="C174" s="4"/>
      <c r="D174" s="4"/>
      <c r="E174" s="4">
        <v>32310000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>
        <v>7341115.1399999997</v>
      </c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>
        <v>39651115.140000001</v>
      </c>
      <c r="AN174" s="4"/>
    </row>
    <row r="175" spans="1:40">
      <c r="A175" t="s">
        <v>1068</v>
      </c>
      <c r="B175" s="4"/>
      <c r="C175" s="4"/>
      <c r="D175" s="4"/>
      <c r="E175" s="4">
        <v>8767639.7300000004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>
        <v>4814286.87</v>
      </c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>
        <v>13581926.600000001</v>
      </c>
      <c r="AN175" s="4"/>
    </row>
    <row r="176" spans="1:40">
      <c r="A176" t="s">
        <v>1069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>
        <v>32965076.489999998</v>
      </c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>
        <v>32965076.489999998</v>
      </c>
      <c r="AN176" s="4"/>
    </row>
    <row r="177" spans="1:40">
      <c r="A177" t="s">
        <v>273</v>
      </c>
      <c r="B177" s="4"/>
      <c r="C177" s="4"/>
      <c r="D177" s="4"/>
      <c r="E177" s="4">
        <v>13926442.950000001</v>
      </c>
      <c r="F177" s="4"/>
      <c r="G177" s="4">
        <v>4105255.5000000005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>
        <v>2012920.69</v>
      </c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>
        <v>20044619.140000004</v>
      </c>
      <c r="AN177" s="4"/>
    </row>
    <row r="178" spans="1:40">
      <c r="A178" t="s">
        <v>1070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>
        <v>374.38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>
        <v>374.38</v>
      </c>
      <c r="AN178" s="4"/>
    </row>
    <row r="179" spans="1:40">
      <c r="A179" t="s">
        <v>1071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>
        <v>447849.60000000003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>
        <v>447849.60000000003</v>
      </c>
      <c r="AN179" s="4"/>
    </row>
    <row r="180" spans="1:40">
      <c r="A180" t="s">
        <v>1072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>
        <v>1563.77</v>
      </c>
      <c r="N180" s="4"/>
      <c r="O180" s="4"/>
      <c r="P180" s="4"/>
      <c r="Q180" s="4"/>
      <c r="R180" s="4">
        <v>311106.67</v>
      </c>
      <c r="S180" s="4"/>
      <c r="T180" s="4"/>
      <c r="U180" s="4"/>
      <c r="V180" s="4"/>
      <c r="W180" s="4"/>
      <c r="X180" s="4">
        <v>23930.639999999996</v>
      </c>
      <c r="Y180" s="4"/>
      <c r="Z180" s="4"/>
      <c r="AA180" s="4"/>
      <c r="AB180" s="4"/>
      <c r="AC180" s="4"/>
      <c r="AD180" s="4"/>
      <c r="AE180" s="4"/>
      <c r="AF180" s="4"/>
      <c r="AG180" s="4">
        <v>768.51</v>
      </c>
      <c r="AH180" s="4"/>
      <c r="AI180" s="4"/>
      <c r="AJ180" s="4"/>
      <c r="AK180" s="4"/>
      <c r="AL180" s="4"/>
      <c r="AM180" s="4">
        <v>337369.59</v>
      </c>
      <c r="AN180" s="4"/>
    </row>
    <row r="181" spans="1:40">
      <c r="A181" t="s">
        <v>1073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>
        <v>28791.32</v>
      </c>
      <c r="N181" s="4"/>
      <c r="O181" s="4"/>
      <c r="P181" s="4"/>
      <c r="Q181" s="4"/>
      <c r="R181" s="4">
        <v>21089.32</v>
      </c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>
        <v>5483.52</v>
      </c>
      <c r="AG181" s="4">
        <v>34205.71</v>
      </c>
      <c r="AH181" s="4"/>
      <c r="AI181" s="4"/>
      <c r="AJ181" s="4"/>
      <c r="AK181" s="4"/>
      <c r="AL181" s="4"/>
      <c r="AM181" s="4">
        <v>89569.87</v>
      </c>
      <c r="AN181" s="4"/>
    </row>
    <row r="182" spans="1:40">
      <c r="A182" t="s">
        <v>1074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>
        <v>3607679.16</v>
      </c>
      <c r="AF182" s="4"/>
      <c r="AG182" s="4"/>
      <c r="AH182" s="4"/>
      <c r="AI182" s="4"/>
      <c r="AJ182" s="4"/>
      <c r="AK182" s="4"/>
      <c r="AL182" s="4"/>
      <c r="AM182" s="4">
        <v>3607679.16</v>
      </c>
      <c r="AN182" s="4"/>
    </row>
    <row r="183" spans="1:40">
      <c r="A183" t="s">
        <v>1075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>
        <v>1866050.73</v>
      </c>
      <c r="AF183" s="4"/>
      <c r="AG183" s="4"/>
      <c r="AH183" s="4"/>
      <c r="AI183" s="4"/>
      <c r="AJ183" s="4"/>
      <c r="AK183" s="4"/>
      <c r="AL183" s="4"/>
      <c r="AM183" s="4">
        <v>1866050.73</v>
      </c>
      <c r="AN183" s="4"/>
    </row>
    <row r="184" spans="1:40">
      <c r="A184" t="s">
        <v>1076</v>
      </c>
      <c r="B184" s="4"/>
      <c r="C184" s="4"/>
      <c r="D184" s="4">
        <v>122252.5</v>
      </c>
      <c r="E184" s="4">
        <v>24760</v>
      </c>
      <c r="F184" s="4"/>
      <c r="G184" s="4"/>
      <c r="H184" s="4"/>
      <c r="I184" s="4">
        <v>60662</v>
      </c>
      <c r="J184" s="4"/>
      <c r="K184" s="4"/>
      <c r="L184" s="4">
        <v>17022.5</v>
      </c>
      <c r="M184" s="4"/>
      <c r="N184" s="4"/>
      <c r="O184" s="4">
        <v>53264.95</v>
      </c>
      <c r="P184" s="4"/>
      <c r="Q184" s="4">
        <v>25317.1</v>
      </c>
      <c r="R184" s="4"/>
      <c r="S184" s="4"/>
      <c r="T184" s="4"/>
      <c r="U184" s="4"/>
      <c r="V184" s="4">
        <v>18570</v>
      </c>
      <c r="W184" s="4"/>
      <c r="X184" s="4"/>
      <c r="Y184" s="4">
        <v>232773.07</v>
      </c>
      <c r="Z184" s="4"/>
      <c r="AA184" s="4">
        <v>92304</v>
      </c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>
        <v>646926.12</v>
      </c>
      <c r="AN184" s="4"/>
    </row>
    <row r="185" spans="1:40">
      <c r="A185" t="s">
        <v>1077</v>
      </c>
      <c r="B185" s="4">
        <v>2965926.7899999991</v>
      </c>
      <c r="C185" s="4">
        <v>12299284.610000005</v>
      </c>
      <c r="D185" s="4">
        <v>12460365.24</v>
      </c>
      <c r="E185" s="4">
        <v>9403735.8099999987</v>
      </c>
      <c r="F185" s="4">
        <v>3239418.5900000003</v>
      </c>
      <c r="G185" s="4">
        <v>5924480.1599999964</v>
      </c>
      <c r="H185" s="4">
        <v>6500785.8199999994</v>
      </c>
      <c r="I185" s="4">
        <v>3317787.8500000015</v>
      </c>
      <c r="J185" s="4">
        <v>2010685.9299999995</v>
      </c>
      <c r="K185" s="4">
        <v>3030997.8499999996</v>
      </c>
      <c r="L185" s="4">
        <v>7207631.830000001</v>
      </c>
      <c r="M185" s="4">
        <v>3381857.8499999992</v>
      </c>
      <c r="N185" s="4">
        <v>9648941.8100000061</v>
      </c>
      <c r="O185" s="4">
        <v>6003537.7599999998</v>
      </c>
      <c r="P185" s="4">
        <v>2104222.3299999996</v>
      </c>
      <c r="Q185" s="4">
        <v>4060582.9000000013</v>
      </c>
      <c r="R185" s="4">
        <v>1385255.9400000002</v>
      </c>
      <c r="S185" s="4">
        <v>7634438.759999997</v>
      </c>
      <c r="T185" s="4">
        <v>2762300.5700000012</v>
      </c>
      <c r="U185" s="4">
        <v>1488440.0300000012</v>
      </c>
      <c r="V185" s="4">
        <v>4956129.0200000023</v>
      </c>
      <c r="W185" s="4">
        <v>3941790</v>
      </c>
      <c r="X185" s="4">
        <v>1257189.32</v>
      </c>
      <c r="Y185" s="4">
        <v>9093136.5099999979</v>
      </c>
      <c r="Z185" s="4">
        <v>2312999.2600000002</v>
      </c>
      <c r="AA185" s="4">
        <v>5541827.2200000025</v>
      </c>
      <c r="AB185" s="4">
        <v>7782800.6900000004</v>
      </c>
      <c r="AC185" s="4">
        <v>10824294.100000007</v>
      </c>
      <c r="AD185" s="4">
        <v>5834067.5300000012</v>
      </c>
      <c r="AE185" s="4">
        <v>646708.05000000028</v>
      </c>
      <c r="AF185" s="4">
        <v>4395035.21</v>
      </c>
      <c r="AG185" s="4">
        <v>574794.04000000027</v>
      </c>
      <c r="AH185" s="4"/>
      <c r="AI185" s="4"/>
      <c r="AJ185" s="4"/>
      <c r="AK185" s="4"/>
      <c r="AL185" s="4"/>
      <c r="AM185" s="4">
        <v>163991449.38000003</v>
      </c>
      <c r="AN185" s="4"/>
    </row>
    <row r="186" spans="1:40">
      <c r="A186" t="s">
        <v>1078</v>
      </c>
      <c r="B186" s="4"/>
      <c r="C186" s="4">
        <v>88931.94</v>
      </c>
      <c r="D186" s="4">
        <v>165371.26</v>
      </c>
      <c r="E186" s="4">
        <v>4846.12</v>
      </c>
      <c r="F186" s="4"/>
      <c r="G186" s="4"/>
      <c r="H186" s="4"/>
      <c r="I186" s="4"/>
      <c r="J186" s="4"/>
      <c r="K186" s="4"/>
      <c r="L186" s="4"/>
      <c r="M186" s="4">
        <v>100569.08</v>
      </c>
      <c r="N186" s="4">
        <v>217790.71</v>
      </c>
      <c r="O186" s="4">
        <v>10522.35</v>
      </c>
      <c r="P186" s="4"/>
      <c r="Q186" s="4"/>
      <c r="R186" s="4"/>
      <c r="S186" s="4"/>
      <c r="T186" s="4"/>
      <c r="U186" s="4"/>
      <c r="V186" s="4"/>
      <c r="W186" s="4"/>
      <c r="X186" s="4">
        <v>11068.06</v>
      </c>
      <c r="Y186" s="4"/>
      <c r="Z186" s="4"/>
      <c r="AA186" s="4"/>
      <c r="AB186" s="4"/>
      <c r="AC186" s="4">
        <v>210563.54</v>
      </c>
      <c r="AD186" s="4"/>
      <c r="AE186" s="4"/>
      <c r="AF186" s="4"/>
      <c r="AG186" s="4"/>
      <c r="AH186" s="4"/>
      <c r="AI186" s="4"/>
      <c r="AJ186" s="4"/>
      <c r="AK186" s="4"/>
      <c r="AL186" s="4"/>
      <c r="AM186" s="4">
        <v>809663.06</v>
      </c>
      <c r="AN186" s="4"/>
    </row>
    <row r="187" spans="1:40">
      <c r="A187" t="s">
        <v>1079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>
        <v>6580.84</v>
      </c>
      <c r="R187" s="4"/>
      <c r="S187" s="4"/>
      <c r="T187" s="4"/>
      <c r="U187" s="4"/>
      <c r="V187" s="4"/>
      <c r="W187" s="4"/>
      <c r="X187" s="4"/>
      <c r="Y187" s="4"/>
      <c r="Z187" s="4">
        <v>2924.82</v>
      </c>
      <c r="AA187" s="4"/>
      <c r="AB187" s="4">
        <v>19457.650000000001</v>
      </c>
      <c r="AC187" s="4"/>
      <c r="AD187" s="4">
        <v>13470.68</v>
      </c>
      <c r="AE187" s="4"/>
      <c r="AF187" s="4">
        <v>8043.25</v>
      </c>
      <c r="AG187" s="4"/>
      <c r="AH187" s="4"/>
      <c r="AI187" s="4"/>
      <c r="AJ187" s="4"/>
      <c r="AK187" s="4"/>
      <c r="AL187" s="4"/>
      <c r="AM187" s="4">
        <v>50477.240000000005</v>
      </c>
      <c r="AN187" s="4"/>
    </row>
    <row r="188" spans="1:40">
      <c r="A188" t="s">
        <v>1080</v>
      </c>
      <c r="B188" s="4"/>
      <c r="C188" s="4">
        <v>359155.7</v>
      </c>
      <c r="D188" s="4">
        <v>643063.6</v>
      </c>
      <c r="E188" s="4">
        <v>383772.2</v>
      </c>
      <c r="F188" s="4">
        <v>26635.14</v>
      </c>
      <c r="G188" s="4"/>
      <c r="H188" s="4"/>
      <c r="I188" s="4">
        <v>279647.5</v>
      </c>
      <c r="J188" s="4"/>
      <c r="K188" s="4"/>
      <c r="L188" s="4">
        <v>252698.96</v>
      </c>
      <c r="M188" s="4">
        <v>585416.9</v>
      </c>
      <c r="N188" s="4">
        <v>26343.06</v>
      </c>
      <c r="O188" s="4">
        <v>319613</v>
      </c>
      <c r="P188" s="4"/>
      <c r="Q188" s="4">
        <v>444360</v>
      </c>
      <c r="R188" s="4"/>
      <c r="S188" s="4"/>
      <c r="T188" s="4"/>
      <c r="U188" s="4"/>
      <c r="V188" s="4">
        <v>576899</v>
      </c>
      <c r="W188" s="4"/>
      <c r="X188" s="4"/>
      <c r="Y188" s="4">
        <v>410201.3</v>
      </c>
      <c r="Z188" s="4"/>
      <c r="AA188" s="4">
        <v>460216.4</v>
      </c>
      <c r="AB188" s="4">
        <v>311641.40000000002</v>
      </c>
      <c r="AC188" s="4">
        <v>199819.84</v>
      </c>
      <c r="AD188" s="4">
        <v>25857.200000000001</v>
      </c>
      <c r="AE188" s="4"/>
      <c r="AF188" s="4"/>
      <c r="AG188" s="4"/>
      <c r="AH188" s="4"/>
      <c r="AI188" s="4"/>
      <c r="AJ188" s="4"/>
      <c r="AK188" s="4"/>
      <c r="AL188" s="4"/>
      <c r="AM188" s="4">
        <v>5305341.2000000011</v>
      </c>
      <c r="AN188" s="4"/>
    </row>
    <row r="189" spans="1:40">
      <c r="A189" t="s">
        <v>1081</v>
      </c>
      <c r="B189" s="4"/>
      <c r="C189" s="4">
        <v>610868.67999999993</v>
      </c>
      <c r="D189" s="4">
        <v>713802.89</v>
      </c>
      <c r="E189" s="4">
        <v>559581.43999999994</v>
      </c>
      <c r="F189" s="4"/>
      <c r="G189" s="4"/>
      <c r="H189" s="4"/>
      <c r="I189" s="4">
        <v>562679.91999999993</v>
      </c>
      <c r="J189" s="4"/>
      <c r="K189" s="4"/>
      <c r="L189" s="4">
        <v>725265.44</v>
      </c>
      <c r="M189" s="4">
        <v>896948.48</v>
      </c>
      <c r="N189" s="4"/>
      <c r="O189" s="4">
        <v>1054287.93</v>
      </c>
      <c r="P189" s="4">
        <v>1073197.94</v>
      </c>
      <c r="Q189" s="4">
        <v>348321.85</v>
      </c>
      <c r="R189" s="4"/>
      <c r="S189" s="4"/>
      <c r="T189" s="4"/>
      <c r="U189" s="4"/>
      <c r="V189" s="4">
        <v>592737.85</v>
      </c>
      <c r="W189" s="4"/>
      <c r="X189" s="4"/>
      <c r="Y189" s="4">
        <v>642317.93999999994</v>
      </c>
      <c r="Z189" s="4"/>
      <c r="AA189" s="4">
        <v>866973.25</v>
      </c>
      <c r="AB189" s="4">
        <v>1290322.3700000001</v>
      </c>
      <c r="AC189" s="4">
        <v>696203.87</v>
      </c>
      <c r="AD189" s="4"/>
      <c r="AE189" s="4"/>
      <c r="AF189" s="4"/>
      <c r="AG189" s="4">
        <v>93644</v>
      </c>
      <c r="AH189" s="4"/>
      <c r="AI189" s="4"/>
      <c r="AJ189" s="4"/>
      <c r="AK189" s="4"/>
      <c r="AL189" s="4"/>
      <c r="AM189" s="4">
        <v>10727153.849999996</v>
      </c>
      <c r="AN189" s="4"/>
    </row>
    <row r="190" spans="1:40">
      <c r="A190" t="s">
        <v>1082</v>
      </c>
      <c r="B190" s="4">
        <v>280229.84000000003</v>
      </c>
      <c r="C190" s="4">
        <v>1260244.1399999999</v>
      </c>
      <c r="D190" s="4">
        <v>606282.6</v>
      </c>
      <c r="E190" s="4">
        <v>576966.58000000007</v>
      </c>
      <c r="F190" s="4">
        <v>339363.97000000003</v>
      </c>
      <c r="G190" s="4">
        <v>388830.3</v>
      </c>
      <c r="H190" s="4">
        <v>419499.89000000007</v>
      </c>
      <c r="I190" s="4">
        <v>533908.29</v>
      </c>
      <c r="J190" s="4">
        <v>186470.48999999996</v>
      </c>
      <c r="K190" s="4">
        <v>259866.21000000002</v>
      </c>
      <c r="L190" s="4">
        <v>2628181.41</v>
      </c>
      <c r="M190" s="4">
        <v>2087720.4999999998</v>
      </c>
      <c r="N190" s="4">
        <v>500985.14999999991</v>
      </c>
      <c r="O190" s="4">
        <v>836220.73999999987</v>
      </c>
      <c r="P190" s="4">
        <v>84289.77</v>
      </c>
      <c r="Q190" s="4">
        <v>710366.02</v>
      </c>
      <c r="R190" s="4">
        <v>191426.79</v>
      </c>
      <c r="S190" s="4">
        <v>484863.67000000004</v>
      </c>
      <c r="T190" s="4">
        <v>519026.87</v>
      </c>
      <c r="U190" s="4">
        <v>174230.15</v>
      </c>
      <c r="V190" s="4">
        <v>906738</v>
      </c>
      <c r="W190" s="4">
        <v>255012.10000000003</v>
      </c>
      <c r="X190" s="4">
        <v>146405.06</v>
      </c>
      <c r="Y190" s="4">
        <v>735211.9800000001</v>
      </c>
      <c r="Z190" s="4">
        <v>199888.98</v>
      </c>
      <c r="AA190" s="4">
        <v>214230.47999999998</v>
      </c>
      <c r="AB190" s="4">
        <v>944311.70000000007</v>
      </c>
      <c r="AC190" s="4">
        <v>911645.67999999993</v>
      </c>
      <c r="AD190" s="4">
        <v>315182.10000000003</v>
      </c>
      <c r="AE190" s="4">
        <v>235541.66000000003</v>
      </c>
      <c r="AF190" s="4">
        <v>356943.76999999996</v>
      </c>
      <c r="AG190" s="4">
        <v>103217.20999999998</v>
      </c>
      <c r="AH190" s="4"/>
      <c r="AI190" s="4"/>
      <c r="AJ190" s="4"/>
      <c r="AK190" s="4"/>
      <c r="AL190" s="4"/>
      <c r="AM190" s="4">
        <v>18393302.100000001</v>
      </c>
      <c r="AN190" s="4"/>
    </row>
    <row r="191" spans="1:40">
      <c r="A191" t="s">
        <v>1083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>
        <v>731089.26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>
        <v>731089.26</v>
      </c>
      <c r="AN191" s="4"/>
    </row>
    <row r="192" spans="1:40">
      <c r="A192" t="s">
        <v>1084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>
        <v>737193.88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>
        <v>51924350.399999991</v>
      </c>
      <c r="AF192" s="4"/>
      <c r="AG192" s="4"/>
      <c r="AH192" s="4"/>
      <c r="AI192" s="4"/>
      <c r="AJ192" s="4"/>
      <c r="AK192" s="4"/>
      <c r="AL192" s="4"/>
      <c r="AM192" s="4">
        <v>52661544.279999994</v>
      </c>
      <c r="AN192" s="4"/>
    </row>
    <row r="193" spans="1:40">
      <c r="A193" t="s">
        <v>357</v>
      </c>
      <c r="B193" s="4">
        <v>17240.22</v>
      </c>
      <c r="C193" s="4">
        <v>66949.719999999987</v>
      </c>
      <c r="D193" s="4">
        <v>18240.240000000002</v>
      </c>
      <c r="E193" s="4">
        <v>34882.839999999997</v>
      </c>
      <c r="F193" s="4"/>
      <c r="G193" s="4">
        <v>33472.21</v>
      </c>
      <c r="H193" s="4">
        <v>117141.34</v>
      </c>
      <c r="I193" s="4">
        <v>78094.13</v>
      </c>
      <c r="J193" s="4"/>
      <c r="K193" s="4"/>
      <c r="L193" s="4">
        <v>17240.22</v>
      </c>
      <c r="M193" s="4"/>
      <c r="N193" s="4"/>
      <c r="O193" s="4"/>
      <c r="P193" s="4">
        <v>33472.21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>
        <v>52124.09</v>
      </c>
      <c r="AB193" s="4"/>
      <c r="AC193" s="4">
        <v>33472.25</v>
      </c>
      <c r="AD193" s="4"/>
      <c r="AE193" s="4"/>
      <c r="AF193" s="4"/>
      <c r="AG193" s="4"/>
      <c r="AH193" s="4"/>
      <c r="AI193" s="4"/>
      <c r="AJ193" s="4"/>
      <c r="AK193" s="4"/>
      <c r="AL193" s="4"/>
      <c r="AM193" s="4">
        <v>502329.47</v>
      </c>
      <c r="AN193" s="4"/>
    </row>
    <row r="194" spans="1:40">
      <c r="A194" t="s">
        <v>1085</v>
      </c>
      <c r="B194" s="4">
        <v>1000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>
        <v>1000</v>
      </c>
      <c r="AN194" s="4"/>
    </row>
    <row r="195" spans="1:40">
      <c r="A195" t="s">
        <v>934</v>
      </c>
      <c r="B195" s="4"/>
      <c r="C195" s="4"/>
      <c r="D195" s="4"/>
      <c r="E195" s="4">
        <v>597071.57999999996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>
        <v>351975.19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>
        <v>949046.77</v>
      </c>
      <c r="AN195" s="4"/>
    </row>
    <row r="196" spans="1:40">
      <c r="A196" t="s">
        <v>1086</v>
      </c>
      <c r="B196" s="4"/>
      <c r="C196" s="4"/>
      <c r="D196" s="4"/>
      <c r="E196" s="4"/>
      <c r="F196" s="4"/>
      <c r="G196" s="4"/>
      <c r="H196" s="4"/>
      <c r="I196" s="4">
        <v>2601862.23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>
        <v>1375424.98</v>
      </c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>
        <v>3977287.21</v>
      </c>
      <c r="AN196" s="4"/>
    </row>
    <row r="197" spans="1:40">
      <c r="A197" t="s">
        <v>1087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>
        <v>1935302.24</v>
      </c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>
        <v>1935302.24</v>
      </c>
      <c r="AN197" s="4"/>
    </row>
    <row r="198" spans="1:40">
      <c r="A198" t="s">
        <v>874</v>
      </c>
      <c r="B198" s="4"/>
      <c r="C198" s="4"/>
      <c r="D198" s="4"/>
      <c r="E198" s="4"/>
      <c r="F198" s="4"/>
      <c r="G198" s="4"/>
      <c r="H198" s="4">
        <v>9653371.7599999998</v>
      </c>
      <c r="I198" s="4"/>
      <c r="J198" s="4"/>
      <c r="K198" s="4"/>
      <c r="L198" s="4"/>
      <c r="M198" s="4"/>
      <c r="N198" s="4">
        <v>10479586.460000001</v>
      </c>
      <c r="O198" s="4"/>
      <c r="P198" s="4"/>
      <c r="Q198" s="4"/>
      <c r="R198" s="4"/>
      <c r="S198" s="4">
        <v>4246979.3200000012</v>
      </c>
      <c r="T198" s="4"/>
      <c r="U198" s="4"/>
      <c r="V198" s="4">
        <v>371077.83</v>
      </c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>
        <v>24751015.369999997</v>
      </c>
      <c r="AN198" s="4"/>
    </row>
    <row r="199" spans="1:40">
      <c r="A199" t="s">
        <v>1088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>
        <v>2476</v>
      </c>
      <c r="R199" s="4"/>
      <c r="S199" s="4"/>
      <c r="T199" s="4"/>
      <c r="U199" s="4"/>
      <c r="V199" s="4"/>
      <c r="W199" s="4"/>
      <c r="X199" s="4"/>
      <c r="Y199" s="4">
        <v>3806</v>
      </c>
      <c r="Z199" s="4"/>
      <c r="AA199" s="4">
        <v>2769.12</v>
      </c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>
        <v>9051.119999999999</v>
      </c>
      <c r="AN199" s="4"/>
    </row>
    <row r="200" spans="1:40">
      <c r="A200" t="s">
        <v>1089</v>
      </c>
      <c r="B200" s="4">
        <v>2411.48</v>
      </c>
      <c r="C200" s="4">
        <v>9577.14</v>
      </c>
      <c r="D200" s="4">
        <v>20106.48</v>
      </c>
      <c r="E200" s="4">
        <v>11309.45</v>
      </c>
      <c r="F200" s="4">
        <v>8015.15</v>
      </c>
      <c r="G200" s="4">
        <v>23666.560000000001</v>
      </c>
      <c r="H200" s="4">
        <v>348784.71999999991</v>
      </c>
      <c r="I200" s="4">
        <v>9475.5099999999984</v>
      </c>
      <c r="J200" s="4">
        <v>3704.05</v>
      </c>
      <c r="K200" s="4">
        <v>5592.9699999999993</v>
      </c>
      <c r="L200" s="4">
        <v>14255.920000000002</v>
      </c>
      <c r="M200" s="4">
        <v>8208.15</v>
      </c>
      <c r="N200" s="4">
        <v>18542.3</v>
      </c>
      <c r="O200" s="4">
        <v>8309.81</v>
      </c>
      <c r="P200" s="4">
        <v>128145.28000000001</v>
      </c>
      <c r="Q200" s="4">
        <v>72530.989999999991</v>
      </c>
      <c r="R200" s="4">
        <v>4462.8399999999992</v>
      </c>
      <c r="S200" s="4">
        <v>19355.64</v>
      </c>
      <c r="T200" s="4">
        <v>4888.62</v>
      </c>
      <c r="U200" s="4">
        <v>3415.91</v>
      </c>
      <c r="V200" s="4">
        <v>9511.83</v>
      </c>
      <c r="W200" s="4">
        <v>5950.4800000000005</v>
      </c>
      <c r="X200" s="4">
        <v>1351.77</v>
      </c>
      <c r="Y200" s="4">
        <v>552117.83999999985</v>
      </c>
      <c r="Z200" s="4">
        <v>443059.18999999983</v>
      </c>
      <c r="AA200" s="4">
        <v>255337.19000000015</v>
      </c>
      <c r="AB200" s="4">
        <v>56850.219999999994</v>
      </c>
      <c r="AC200" s="4">
        <v>396356.11999999976</v>
      </c>
      <c r="AD200" s="4">
        <v>341008.11</v>
      </c>
      <c r="AE200" s="4">
        <v>3500.26</v>
      </c>
      <c r="AF200" s="4">
        <v>37217.1</v>
      </c>
      <c r="AG200" s="4">
        <v>1161.67</v>
      </c>
      <c r="AH200" s="4"/>
      <c r="AI200" s="4"/>
      <c r="AJ200" s="4"/>
      <c r="AK200" s="4"/>
      <c r="AL200" s="4"/>
      <c r="AM200" s="4">
        <v>2828180.7499999991</v>
      </c>
      <c r="AN200" s="4"/>
    </row>
    <row r="201" spans="1:40">
      <c r="A201" t="s">
        <v>1090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>
        <v>37772.550000000003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>
        <v>108275.16</v>
      </c>
      <c r="AA201" s="4">
        <v>377624.64</v>
      </c>
      <c r="AB201" s="4"/>
      <c r="AC201" s="4">
        <v>252390.16999999998</v>
      </c>
      <c r="AD201" s="4"/>
      <c r="AE201" s="4"/>
      <c r="AF201" s="4"/>
      <c r="AG201" s="4"/>
      <c r="AH201" s="4"/>
      <c r="AI201" s="4"/>
      <c r="AJ201" s="4"/>
      <c r="AK201" s="4"/>
      <c r="AL201" s="4"/>
      <c r="AM201" s="4">
        <v>776062.52</v>
      </c>
      <c r="AN201" s="4"/>
    </row>
    <row r="202" spans="1:40">
      <c r="A202" t="s">
        <v>1091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>
        <v>1273.55</v>
      </c>
      <c r="AA202" s="4"/>
      <c r="AB202" s="4"/>
      <c r="AC202" s="4"/>
      <c r="AD202" s="4">
        <v>651.73</v>
      </c>
      <c r="AE202" s="4"/>
      <c r="AF202" s="4"/>
      <c r="AG202" s="4"/>
      <c r="AH202" s="4"/>
      <c r="AI202" s="4"/>
      <c r="AJ202" s="4"/>
      <c r="AK202" s="4"/>
      <c r="AL202" s="4"/>
      <c r="AM202" s="4">
        <v>1925.28</v>
      </c>
      <c r="AN202" s="4"/>
    </row>
    <row r="203" spans="1:40">
      <c r="A203" t="s">
        <v>1092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>
        <v>8242095.1200000001</v>
      </c>
      <c r="AF203" s="4"/>
      <c r="AG203" s="4"/>
      <c r="AH203" s="4"/>
      <c r="AI203" s="4"/>
      <c r="AJ203" s="4"/>
      <c r="AK203" s="4"/>
      <c r="AL203" s="4"/>
      <c r="AM203" s="4">
        <v>8242095.1200000001</v>
      </c>
      <c r="AN203" s="4"/>
    </row>
    <row r="204" spans="1:40">
      <c r="A204" t="s">
        <v>1093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>
        <v>1927.54</v>
      </c>
      <c r="O204" s="4"/>
      <c r="P204" s="4"/>
      <c r="Q204" s="4">
        <v>41647.9</v>
      </c>
      <c r="R204" s="4"/>
      <c r="S204" s="4"/>
      <c r="T204" s="4"/>
      <c r="U204" s="4"/>
      <c r="V204" s="4"/>
      <c r="W204" s="4"/>
      <c r="X204" s="4"/>
      <c r="Y204" s="4">
        <v>600</v>
      </c>
      <c r="Z204" s="4"/>
      <c r="AA204" s="4">
        <v>2080</v>
      </c>
      <c r="AB204" s="4">
        <v>22449.98</v>
      </c>
      <c r="AC204" s="4">
        <v>24555.16</v>
      </c>
      <c r="AD204" s="4"/>
      <c r="AE204" s="4"/>
      <c r="AF204" s="4"/>
      <c r="AG204" s="4"/>
      <c r="AH204" s="4"/>
      <c r="AI204" s="4"/>
      <c r="AJ204" s="4"/>
      <c r="AK204" s="4"/>
      <c r="AL204" s="4"/>
      <c r="AM204" s="4">
        <v>93260.58</v>
      </c>
      <c r="AN204" s="4"/>
    </row>
    <row r="205" spans="1:40">
      <c r="A205" t="s">
        <v>1094</v>
      </c>
      <c r="B205" s="4">
        <v>151.66</v>
      </c>
      <c r="C205" s="4"/>
      <c r="D205" s="4">
        <v>13272.150000000001</v>
      </c>
      <c r="E205" s="4"/>
      <c r="F205" s="4">
        <v>242.66</v>
      </c>
      <c r="G205" s="4"/>
      <c r="H205" s="4">
        <v>300.08</v>
      </c>
      <c r="I205" s="4">
        <v>374.20000000000005</v>
      </c>
      <c r="J205" s="4"/>
      <c r="K205" s="4"/>
      <c r="L205" s="4">
        <v>431.62</v>
      </c>
      <c r="M205" s="4"/>
      <c r="N205" s="4">
        <v>95692.329999999973</v>
      </c>
      <c r="O205" s="4">
        <v>522.62</v>
      </c>
      <c r="P205" s="4"/>
      <c r="Q205" s="4">
        <v>10928.599999999999</v>
      </c>
      <c r="R205" s="4">
        <v>136.82</v>
      </c>
      <c r="S205" s="4">
        <v>12715.59</v>
      </c>
      <c r="T205" s="4"/>
      <c r="U205" s="4"/>
      <c r="V205" s="4"/>
      <c r="W205" s="4">
        <v>182.41</v>
      </c>
      <c r="X205" s="4"/>
      <c r="Y205" s="4">
        <v>951.47</v>
      </c>
      <c r="Z205" s="4">
        <v>5652.73</v>
      </c>
      <c r="AA205" s="4"/>
      <c r="AB205" s="4">
        <v>448.92999999999995</v>
      </c>
      <c r="AC205" s="4">
        <v>116224.95</v>
      </c>
      <c r="AD205" s="4">
        <v>225.35000000000002</v>
      </c>
      <c r="AE205" s="4"/>
      <c r="AF205" s="4">
        <v>10080.69</v>
      </c>
      <c r="AG205" s="4"/>
      <c r="AH205" s="4"/>
      <c r="AI205" s="4"/>
      <c r="AJ205" s="4"/>
      <c r="AK205" s="4"/>
      <c r="AL205" s="4"/>
      <c r="AM205" s="4">
        <v>268534.86</v>
      </c>
      <c r="AN205" s="4"/>
    </row>
    <row r="206" spans="1:40">
      <c r="A206" t="s">
        <v>1095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>
        <v>136452.54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>
        <v>124075.35999999999</v>
      </c>
      <c r="AD206" s="4"/>
      <c r="AE206" s="4"/>
      <c r="AF206" s="4"/>
      <c r="AG206" s="4"/>
      <c r="AH206" s="4"/>
      <c r="AI206" s="4"/>
      <c r="AJ206" s="4"/>
      <c r="AK206" s="4"/>
      <c r="AL206" s="4"/>
      <c r="AM206" s="4">
        <v>260527.9</v>
      </c>
      <c r="AN206" s="4"/>
    </row>
    <row r="207" spans="1:40">
      <c r="A207" t="s">
        <v>1096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>
        <v>1649.6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>
        <v>1649.6</v>
      </c>
      <c r="AN207" s="4"/>
    </row>
    <row r="208" spans="1:40">
      <c r="A208" t="s">
        <v>1097</v>
      </c>
      <c r="B208" s="4"/>
      <c r="C208" s="4"/>
      <c r="D208" s="4"/>
      <c r="E208" s="4"/>
      <c r="F208" s="4"/>
      <c r="G208" s="4"/>
      <c r="H208" s="4"/>
      <c r="I208" s="4">
        <v>944.28000000000009</v>
      </c>
      <c r="J208" s="4"/>
      <c r="K208" s="4"/>
      <c r="L208" s="4">
        <v>539.59</v>
      </c>
      <c r="M208" s="4"/>
      <c r="N208" s="4"/>
      <c r="O208" s="4">
        <v>944.28000000000009</v>
      </c>
      <c r="P208" s="4"/>
      <c r="Q208" s="4">
        <v>539.59</v>
      </c>
      <c r="R208" s="4"/>
      <c r="S208" s="4"/>
      <c r="T208" s="4"/>
      <c r="U208" s="4"/>
      <c r="V208" s="4"/>
      <c r="W208" s="4"/>
      <c r="X208" s="4"/>
      <c r="Y208" s="4">
        <v>1242.49</v>
      </c>
      <c r="Z208" s="4"/>
      <c r="AA208" s="4">
        <v>306.55000000000007</v>
      </c>
      <c r="AB208" s="4">
        <v>404.69</v>
      </c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>
        <v>4921.47</v>
      </c>
      <c r="AN208" s="4"/>
    </row>
    <row r="209" spans="1:40">
      <c r="A209" t="s">
        <v>1098</v>
      </c>
      <c r="B209" s="4"/>
      <c r="C209" s="4"/>
      <c r="D209" s="4"/>
      <c r="E209" s="4">
        <v>5168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>
        <v>5168</v>
      </c>
      <c r="AN209" s="4"/>
    </row>
    <row r="210" spans="1:40">
      <c r="A210" t="s">
        <v>1099</v>
      </c>
      <c r="B210" s="4"/>
      <c r="C210" s="4"/>
      <c r="D210" s="4">
        <v>1270593.0900000001</v>
      </c>
      <c r="E210" s="4"/>
      <c r="F210" s="4"/>
      <c r="G210" s="4"/>
      <c r="H210" s="4"/>
      <c r="I210" s="4"/>
      <c r="J210" s="4">
        <v>46150.559999999998</v>
      </c>
      <c r="K210" s="4"/>
      <c r="L210" s="4"/>
      <c r="M210" s="4">
        <v>116449.74</v>
      </c>
      <c r="N210" s="4"/>
      <c r="O210" s="4">
        <v>211454.05</v>
      </c>
      <c r="P210" s="4"/>
      <c r="Q210" s="4"/>
      <c r="R210" s="4">
        <v>11880.89</v>
      </c>
      <c r="S210" s="4"/>
      <c r="T210" s="4"/>
      <c r="U210" s="4"/>
      <c r="V210" s="4"/>
      <c r="W210" s="4">
        <v>6735.81</v>
      </c>
      <c r="X210" s="4"/>
      <c r="Y210" s="4"/>
      <c r="Z210" s="4"/>
      <c r="AA210" s="4"/>
      <c r="AB210" s="4"/>
      <c r="AC210" s="4"/>
      <c r="AD210" s="4"/>
      <c r="AE210" s="4">
        <v>42660.68</v>
      </c>
      <c r="AF210" s="4"/>
      <c r="AG210" s="4">
        <v>103194.75</v>
      </c>
      <c r="AH210" s="4"/>
      <c r="AI210" s="4"/>
      <c r="AJ210" s="4"/>
      <c r="AK210" s="4"/>
      <c r="AL210" s="4"/>
      <c r="AM210" s="4">
        <v>1809119.57</v>
      </c>
      <c r="AN210" s="4"/>
    </row>
    <row r="211" spans="1:40">
      <c r="A211" t="s">
        <v>1100</v>
      </c>
      <c r="B211" s="4"/>
      <c r="C211" s="4"/>
      <c r="D211" s="4">
        <v>1119465.79</v>
      </c>
      <c r="E211" s="4"/>
      <c r="F211" s="4"/>
      <c r="G211" s="4"/>
      <c r="H211" s="4"/>
      <c r="I211" s="4"/>
      <c r="J211" s="4"/>
      <c r="K211" s="4"/>
      <c r="L211" s="4"/>
      <c r="M211" s="4"/>
      <c r="N211" s="4">
        <v>325823.17</v>
      </c>
      <c r="O211" s="4"/>
      <c r="P211" s="4"/>
      <c r="Q211" s="4"/>
      <c r="R211" s="4"/>
      <c r="S211" s="4"/>
      <c r="T211" s="4"/>
      <c r="U211" s="4"/>
      <c r="V211" s="4">
        <v>1111061.8799999999</v>
      </c>
      <c r="W211" s="4"/>
      <c r="X211" s="4"/>
      <c r="Y211" s="4"/>
      <c r="Z211" s="4"/>
      <c r="AA211" s="4"/>
      <c r="AB211" s="4"/>
      <c r="AC211" s="4">
        <v>329275.09000000003</v>
      </c>
      <c r="AD211" s="4"/>
      <c r="AE211" s="4"/>
      <c r="AF211" s="4"/>
      <c r="AG211" s="4"/>
      <c r="AH211" s="4"/>
      <c r="AI211" s="4"/>
      <c r="AJ211" s="4"/>
      <c r="AK211" s="4"/>
      <c r="AL211" s="4"/>
      <c r="AM211" s="4">
        <v>2885625.9299999997</v>
      </c>
      <c r="AN211" s="4"/>
    </row>
    <row r="212" spans="1:40">
      <c r="A212" t="s">
        <v>1101</v>
      </c>
      <c r="B212" s="4">
        <v>48305.06</v>
      </c>
      <c r="C212" s="4"/>
      <c r="D212" s="4">
        <v>948519.25</v>
      </c>
      <c r="E212" s="4"/>
      <c r="F212" s="4"/>
      <c r="G212" s="4"/>
      <c r="H212" s="4"/>
      <c r="I212" s="4"/>
      <c r="J212" s="4">
        <v>77435.66</v>
      </c>
      <c r="K212" s="4">
        <v>85891.39</v>
      </c>
      <c r="L212" s="4"/>
      <c r="M212" s="4">
        <v>190449.98</v>
      </c>
      <c r="N212" s="4"/>
      <c r="O212" s="4">
        <v>346276.22</v>
      </c>
      <c r="P212" s="4"/>
      <c r="Q212" s="4"/>
      <c r="R212" s="4">
        <v>145373.29</v>
      </c>
      <c r="S212" s="4"/>
      <c r="T212" s="4">
        <v>27514.14</v>
      </c>
      <c r="U212" s="4"/>
      <c r="V212" s="4">
        <v>44964.36</v>
      </c>
      <c r="W212" s="4">
        <v>1655776.7599999998</v>
      </c>
      <c r="X212" s="4"/>
      <c r="Y212" s="4">
        <v>328644.32</v>
      </c>
      <c r="Z212" s="4"/>
      <c r="AA212" s="4"/>
      <c r="AB212" s="4"/>
      <c r="AC212" s="4">
        <v>1496803.03</v>
      </c>
      <c r="AD212" s="4"/>
      <c r="AE212" s="4">
        <v>101962.87</v>
      </c>
      <c r="AF212" s="4"/>
      <c r="AG212" s="4">
        <v>89333.99</v>
      </c>
      <c r="AH212" s="4"/>
      <c r="AI212" s="4"/>
      <c r="AJ212" s="4"/>
      <c r="AK212" s="4"/>
      <c r="AL212" s="4"/>
      <c r="AM212" s="4">
        <v>5587250.3199999994</v>
      </c>
      <c r="AN212" s="4"/>
    </row>
    <row r="213" spans="1:40">
      <c r="A213" t="s">
        <v>1102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>
        <v>38480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>
        <v>38480</v>
      </c>
      <c r="AN213" s="4"/>
    </row>
    <row r="214" spans="1:40">
      <c r="A214" t="s">
        <v>1103</v>
      </c>
      <c r="B214" s="4"/>
      <c r="C214" s="4"/>
      <c r="D214" s="4">
        <v>18570</v>
      </c>
      <c r="E214" s="4">
        <v>6190</v>
      </c>
      <c r="F214" s="4"/>
      <c r="G214" s="4"/>
      <c r="H214" s="4"/>
      <c r="I214" s="4">
        <v>3416.88</v>
      </c>
      <c r="J214" s="4"/>
      <c r="K214" s="4"/>
      <c r="L214" s="4">
        <v>1238</v>
      </c>
      <c r="M214" s="4"/>
      <c r="N214" s="4"/>
      <c r="O214" s="4">
        <v>6190</v>
      </c>
      <c r="P214" s="4"/>
      <c r="Q214" s="4">
        <v>3095</v>
      </c>
      <c r="R214" s="4"/>
      <c r="S214" s="4"/>
      <c r="T214" s="4"/>
      <c r="U214" s="4"/>
      <c r="V214" s="4">
        <v>1857</v>
      </c>
      <c r="W214" s="4"/>
      <c r="X214" s="4"/>
      <c r="Y214" s="4">
        <v>2243.5</v>
      </c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>
        <v>42800.380000000005</v>
      </c>
      <c r="AN214" s="4"/>
    </row>
    <row r="215" spans="1:40">
      <c r="A215" t="s">
        <v>1104</v>
      </c>
      <c r="B215" s="4"/>
      <c r="C215" s="4">
        <v>625428.0399999998</v>
      </c>
      <c r="D215" s="4">
        <v>1813500.7699999996</v>
      </c>
      <c r="E215" s="4">
        <v>985060.01999999979</v>
      </c>
      <c r="F215" s="4">
        <v>44432.369999999995</v>
      </c>
      <c r="G215" s="4">
        <v>30464.839999999997</v>
      </c>
      <c r="H215" s="4">
        <v>152063.16999999998</v>
      </c>
      <c r="I215" s="4"/>
      <c r="J215" s="4">
        <v>136067.53000000003</v>
      </c>
      <c r="K215" s="4">
        <v>133.96</v>
      </c>
      <c r="L215" s="4">
        <v>656816.67999999982</v>
      </c>
      <c r="M215" s="4">
        <v>25509.66</v>
      </c>
      <c r="N215" s="4"/>
      <c r="O215" s="4">
        <v>258762.34</v>
      </c>
      <c r="P215" s="4">
        <v>12591.000000000002</v>
      </c>
      <c r="Q215" s="4">
        <v>176186.19</v>
      </c>
      <c r="R215" s="4">
        <v>10610.470000000001</v>
      </c>
      <c r="S215" s="4">
        <v>2462379.2200000002</v>
      </c>
      <c r="T215" s="4">
        <v>108210.91000000002</v>
      </c>
      <c r="U215" s="4">
        <v>316.02</v>
      </c>
      <c r="V215" s="4">
        <v>97709.2</v>
      </c>
      <c r="W215" s="4">
        <v>14255.619999999999</v>
      </c>
      <c r="X215" s="4">
        <v>6352.869999999999</v>
      </c>
      <c r="Y215" s="4">
        <v>332654.20999999996</v>
      </c>
      <c r="Z215" s="4">
        <v>56891.22</v>
      </c>
      <c r="AA215" s="4">
        <v>16114.62</v>
      </c>
      <c r="AB215" s="4">
        <v>111308.15999999999</v>
      </c>
      <c r="AC215" s="4">
        <v>131444.34999999998</v>
      </c>
      <c r="AD215" s="4">
        <v>151.13999999999999</v>
      </c>
      <c r="AE215" s="4">
        <v>14863.639999999998</v>
      </c>
      <c r="AF215" s="4">
        <v>176744.75999999998</v>
      </c>
      <c r="AG215" s="4">
        <v>320271.94999999995</v>
      </c>
      <c r="AH215" s="4"/>
      <c r="AI215" s="4"/>
      <c r="AJ215" s="4"/>
      <c r="AK215" s="4"/>
      <c r="AL215" s="4"/>
      <c r="AM215" s="4">
        <v>8777294.9299999978</v>
      </c>
      <c r="AN215" s="4"/>
    </row>
    <row r="216" spans="1:40">
      <c r="A216" t="s">
        <v>1105</v>
      </c>
      <c r="B216" s="4"/>
      <c r="C216" s="4">
        <v>199871.37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>
        <v>199871.37</v>
      </c>
      <c r="AN216" s="4"/>
    </row>
    <row r="217" spans="1:40">
      <c r="A217" t="s">
        <v>1106</v>
      </c>
      <c r="B217" s="4"/>
      <c r="C217" s="4">
        <v>24992</v>
      </c>
      <c r="D217" s="4">
        <v>77192.13</v>
      </c>
      <c r="E217" s="4">
        <v>13068.2</v>
      </c>
      <c r="F217" s="4"/>
      <c r="G217" s="4"/>
      <c r="H217" s="4"/>
      <c r="I217" s="4">
        <v>10315.02</v>
      </c>
      <c r="J217" s="4"/>
      <c r="K217" s="4"/>
      <c r="L217" s="4">
        <v>2163</v>
      </c>
      <c r="M217" s="4">
        <v>7892</v>
      </c>
      <c r="N217" s="4"/>
      <c r="O217" s="4">
        <v>7750</v>
      </c>
      <c r="P217" s="4">
        <v>49735.98</v>
      </c>
      <c r="Q217" s="4">
        <v>8701</v>
      </c>
      <c r="R217" s="4"/>
      <c r="S217" s="4"/>
      <c r="T217" s="4"/>
      <c r="U217" s="4"/>
      <c r="V217" s="4">
        <v>36442.32</v>
      </c>
      <c r="W217" s="4"/>
      <c r="X217" s="4"/>
      <c r="Y217" s="4">
        <v>16122.32</v>
      </c>
      <c r="Z217" s="4"/>
      <c r="AA217" s="4">
        <v>22422.5</v>
      </c>
      <c r="AB217" s="4"/>
      <c r="AC217" s="4"/>
      <c r="AD217" s="4"/>
      <c r="AE217" s="4"/>
      <c r="AF217" s="4"/>
      <c r="AG217" s="4">
        <v>26532</v>
      </c>
      <c r="AH217" s="4"/>
      <c r="AI217" s="4"/>
      <c r="AJ217" s="4"/>
      <c r="AK217" s="4"/>
      <c r="AL217" s="4"/>
      <c r="AM217" s="4">
        <v>303328.47000000003</v>
      </c>
      <c r="AN217" s="4"/>
    </row>
    <row r="218" spans="1:40">
      <c r="A218" t="s">
        <v>875</v>
      </c>
      <c r="B218" s="4">
        <v>503086.28000000009</v>
      </c>
      <c r="C218" s="4">
        <v>2446091.7300000004</v>
      </c>
      <c r="D218" s="4">
        <v>1296487.23</v>
      </c>
      <c r="E218" s="4">
        <v>1713114.4400000004</v>
      </c>
      <c r="F218" s="4">
        <v>519804.49</v>
      </c>
      <c r="G218" s="4">
        <v>716002.85</v>
      </c>
      <c r="H218" s="4">
        <v>985336.9</v>
      </c>
      <c r="I218" s="4">
        <v>940221.10000000021</v>
      </c>
      <c r="J218" s="4">
        <v>207856.83</v>
      </c>
      <c r="K218" s="4">
        <v>776204.39999999979</v>
      </c>
      <c r="L218" s="4">
        <v>1421395.5299999998</v>
      </c>
      <c r="M218" s="4">
        <v>4195284.2200000007</v>
      </c>
      <c r="N218" s="4">
        <v>2173167.5199999996</v>
      </c>
      <c r="O218" s="4">
        <v>2056288.7700000003</v>
      </c>
      <c r="P218" s="4">
        <v>220450.1</v>
      </c>
      <c r="Q218" s="4">
        <v>1806626.05</v>
      </c>
      <c r="R218" s="4">
        <v>213646.62000000002</v>
      </c>
      <c r="S218" s="4">
        <v>5569533.8200000003</v>
      </c>
      <c r="T218" s="4">
        <v>553257.56000000006</v>
      </c>
      <c r="U218" s="4">
        <v>458057.07999999996</v>
      </c>
      <c r="V218" s="4">
        <v>1199532.28</v>
      </c>
      <c r="W218" s="4">
        <v>284639.67</v>
      </c>
      <c r="X218" s="4">
        <v>134239.31</v>
      </c>
      <c r="Y218" s="4">
        <v>1397212.4599999997</v>
      </c>
      <c r="Z218" s="4">
        <v>223441.57000000004</v>
      </c>
      <c r="AA218" s="4">
        <v>193815.39</v>
      </c>
      <c r="AB218" s="4">
        <v>2318469.81</v>
      </c>
      <c r="AC218" s="4">
        <v>566083.68000000005</v>
      </c>
      <c r="AD218" s="4">
        <v>329637.78000000003</v>
      </c>
      <c r="AE218" s="4">
        <v>262921.26000000007</v>
      </c>
      <c r="AF218" s="4">
        <v>373574.12</v>
      </c>
      <c r="AG218" s="4">
        <v>114091.56999999999</v>
      </c>
      <c r="AH218" s="4"/>
      <c r="AI218" s="4"/>
      <c r="AJ218" s="4"/>
      <c r="AK218" s="4"/>
      <c r="AL218" s="4"/>
      <c r="AM218" s="4">
        <v>36169572.420000002</v>
      </c>
      <c r="AN218" s="4"/>
    </row>
    <row r="219" spans="1:40">
      <c r="A219" t="s">
        <v>1107</v>
      </c>
      <c r="B219" s="4"/>
      <c r="C219" s="4">
        <v>136973.25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>
        <v>41195777.509999998</v>
      </c>
      <c r="AF219" s="4"/>
      <c r="AG219" s="4"/>
      <c r="AH219" s="4"/>
      <c r="AI219" s="4"/>
      <c r="AJ219" s="4"/>
      <c r="AK219" s="4"/>
      <c r="AL219" s="4"/>
      <c r="AM219" s="4">
        <v>41332750.759999998</v>
      </c>
      <c r="AN219" s="4"/>
    </row>
    <row r="220" spans="1:40">
      <c r="A220" t="s">
        <v>1108</v>
      </c>
      <c r="B220" s="4">
        <v>88201.12</v>
      </c>
      <c r="C220" s="4">
        <v>334744.05999999994</v>
      </c>
      <c r="D220" s="4">
        <v>89201.12</v>
      </c>
      <c r="E220" s="4">
        <v>174371.68</v>
      </c>
      <c r="F220" s="4"/>
      <c r="G220" s="4">
        <v>167376.34000000003</v>
      </c>
      <c r="H220" s="4">
        <v>585732.55000000016</v>
      </c>
      <c r="I220" s="4">
        <v>390488.33999999991</v>
      </c>
      <c r="J220" s="4"/>
      <c r="K220" s="4"/>
      <c r="L220" s="4">
        <v>88201.12</v>
      </c>
      <c r="M220" s="4"/>
      <c r="N220" s="4"/>
      <c r="O220" s="4"/>
      <c r="P220" s="4">
        <v>167376.36000000002</v>
      </c>
      <c r="Q220" s="4"/>
      <c r="R220" s="4"/>
      <c r="S220" s="4"/>
      <c r="T220" s="4"/>
      <c r="U220" s="4"/>
      <c r="V220" s="4"/>
      <c r="W220" s="4"/>
      <c r="X220" s="4"/>
      <c r="Y220" s="4"/>
      <c r="Z220" s="4">
        <v>281431.52</v>
      </c>
      <c r="AA220" s="4">
        <v>262572.82</v>
      </c>
      <c r="AB220" s="4">
        <v>16375.6</v>
      </c>
      <c r="AC220" s="4">
        <v>151006.26000000004</v>
      </c>
      <c r="AD220" s="4"/>
      <c r="AE220" s="4"/>
      <c r="AF220" s="4"/>
      <c r="AG220" s="4"/>
      <c r="AH220" s="4"/>
      <c r="AI220" s="4"/>
      <c r="AJ220" s="4"/>
      <c r="AK220" s="4"/>
      <c r="AL220" s="4"/>
      <c r="AM220" s="4">
        <v>2797078.89</v>
      </c>
      <c r="AN220" s="4"/>
    </row>
    <row r="221" spans="1:40">
      <c r="A221" t="s">
        <v>1109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>
        <v>1000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>
        <v>1000</v>
      </c>
      <c r="AN221" s="4"/>
    </row>
    <row r="222" spans="1:40">
      <c r="A222" t="s">
        <v>1110</v>
      </c>
      <c r="B222" s="4"/>
      <c r="C222" s="4">
        <v>2205975.8499999996</v>
      </c>
      <c r="D222" s="4"/>
      <c r="E222" s="4">
        <v>2302056.31</v>
      </c>
      <c r="F222" s="4"/>
      <c r="G222" s="4"/>
      <c r="H222" s="4"/>
      <c r="I222" s="4">
        <v>80800.88</v>
      </c>
      <c r="J222" s="4"/>
      <c r="K222" s="4"/>
      <c r="L222" s="4">
        <v>1580492.38</v>
      </c>
      <c r="M222" s="4"/>
      <c r="N222" s="4"/>
      <c r="O222" s="4"/>
      <c r="P222" s="4"/>
      <c r="Q222" s="4">
        <v>1297975.21</v>
      </c>
      <c r="R222" s="4"/>
      <c r="S222" s="4">
        <v>57976.11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>
        <v>7525276.7400000002</v>
      </c>
      <c r="AN222" s="4"/>
    </row>
    <row r="223" spans="1:40">
      <c r="A223" t="s">
        <v>1111</v>
      </c>
      <c r="B223" s="4"/>
      <c r="C223" s="4">
        <v>1409448.0999999999</v>
      </c>
      <c r="D223" s="4"/>
      <c r="E223" s="4">
        <v>2160831.0500000003</v>
      </c>
      <c r="F223" s="4">
        <v>3060828.61</v>
      </c>
      <c r="G223" s="4"/>
      <c r="H223" s="4"/>
      <c r="I223" s="4"/>
      <c r="J223" s="4"/>
      <c r="K223" s="4"/>
      <c r="L223" s="4">
        <v>1540873.3300000003</v>
      </c>
      <c r="M223" s="4"/>
      <c r="N223" s="4"/>
      <c r="O223" s="4"/>
      <c r="P223" s="4"/>
      <c r="Q223" s="4">
        <v>2666953.3400000003</v>
      </c>
      <c r="R223" s="4"/>
      <c r="S223" s="4"/>
      <c r="T223" s="4"/>
      <c r="U223" s="4"/>
      <c r="V223" s="4"/>
      <c r="W223" s="4"/>
      <c r="X223" s="4"/>
      <c r="Y223" s="4"/>
      <c r="Z223" s="4">
        <v>73486.709999999992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>
        <v>10912421.140000001</v>
      </c>
      <c r="AN223" s="4"/>
    </row>
    <row r="224" spans="1:40">
      <c r="A224" t="s">
        <v>1112</v>
      </c>
      <c r="B224" s="4"/>
      <c r="C224" s="4"/>
      <c r="D224" s="4"/>
      <c r="E224" s="4">
        <v>2156302.84</v>
      </c>
      <c r="F224" s="4"/>
      <c r="G224" s="4">
        <v>2919087.6799999997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6337387.0199999996</v>
      </c>
      <c r="T224" s="4"/>
      <c r="U224" s="4"/>
      <c r="V224" s="4"/>
      <c r="W224" s="4">
        <v>562894.80000000005</v>
      </c>
      <c r="X224" s="4"/>
      <c r="Y224" s="4"/>
      <c r="Z224" s="4"/>
      <c r="AA224" s="4"/>
      <c r="AB224" s="4"/>
      <c r="AC224" s="4"/>
      <c r="AD224" s="4"/>
      <c r="AE224" s="4">
        <v>9822.7999999999993</v>
      </c>
      <c r="AF224" s="4"/>
      <c r="AG224" s="4"/>
      <c r="AH224" s="4"/>
      <c r="AI224" s="4"/>
      <c r="AJ224" s="4"/>
      <c r="AK224" s="4"/>
      <c r="AL224" s="4"/>
      <c r="AM224" s="4">
        <v>11985495.140000001</v>
      </c>
      <c r="AN224" s="4"/>
    </row>
    <row r="225" spans="1:40">
      <c r="A225" t="s">
        <v>1113</v>
      </c>
      <c r="B225" s="4"/>
      <c r="C225" s="4"/>
      <c r="D225" s="4"/>
      <c r="E225" s="4">
        <v>443989.49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>
        <v>443989.49</v>
      </c>
      <c r="AN225" s="4"/>
    </row>
    <row r="226" spans="1:40">
      <c r="A226" t="s">
        <v>1114</v>
      </c>
      <c r="B226" s="4"/>
      <c r="C226" s="4"/>
      <c r="D226" s="4"/>
      <c r="E226" s="4"/>
      <c r="F226" s="4"/>
      <c r="G226" s="4"/>
      <c r="H226" s="4"/>
      <c r="I226" s="4">
        <v>601829.43000000005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>
        <v>601829.43000000005</v>
      </c>
      <c r="AN226" s="4" t="s">
        <v>1115</v>
      </c>
    </row>
    <row r="227" spans="1:40">
      <c r="A227" t="s">
        <v>876</v>
      </c>
      <c r="B227" s="4">
        <v>0</v>
      </c>
      <c r="C227" s="4">
        <v>1164985.6499999999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601829.43000000005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1766815.08</v>
      </c>
      <c r="AN227" s="4" t="s">
        <v>1116</v>
      </c>
    </row>
    <row r="228" spans="1:40">
      <c r="A228" t="s">
        <v>1117</v>
      </c>
      <c r="B228" s="4">
        <v>52720.66</v>
      </c>
      <c r="C228" s="4">
        <v>200835.76999999996</v>
      </c>
      <c r="D228" s="4">
        <v>53720.7</v>
      </c>
      <c r="E228" s="4">
        <v>104798.48</v>
      </c>
      <c r="F228" s="4"/>
      <c r="G228" s="4">
        <v>100420.59</v>
      </c>
      <c r="H228" s="4">
        <v>351423.87</v>
      </c>
      <c r="I228" s="4">
        <v>233983.16000000003</v>
      </c>
      <c r="J228" s="4"/>
      <c r="K228" s="4"/>
      <c r="L228" s="4">
        <v>52720.66</v>
      </c>
      <c r="M228" s="4"/>
      <c r="N228" s="4"/>
      <c r="O228" s="4"/>
      <c r="P228" s="4">
        <v>100420.59000000003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>
        <v>157519.18000000002</v>
      </c>
      <c r="AB228" s="4"/>
      <c r="AC228" s="4">
        <v>100424.75000000003</v>
      </c>
      <c r="AD228" s="4"/>
      <c r="AE228" s="4"/>
      <c r="AF228" s="4"/>
      <c r="AG228" s="4"/>
      <c r="AH228" s="4"/>
      <c r="AI228" s="4"/>
      <c r="AJ228" s="4"/>
      <c r="AK228" s="4"/>
      <c r="AL228" s="4"/>
      <c r="AM228" s="4">
        <v>1508988.41</v>
      </c>
      <c r="AN228" s="4"/>
    </row>
    <row r="229" spans="1:40">
      <c r="A229" t="s">
        <v>1118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>
        <v>1000</v>
      </c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>
        <v>1000</v>
      </c>
      <c r="AN229" s="4"/>
    </row>
    <row r="230" spans="1:40">
      <c r="A230" t="s">
        <v>1119</v>
      </c>
      <c r="B230" s="4"/>
      <c r="C230" s="4"/>
      <c r="D230" s="4"/>
      <c r="E230" s="4">
        <v>11311.07</v>
      </c>
      <c r="F230" s="4"/>
      <c r="G230" s="4">
        <v>3570715.4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>
        <v>31004</v>
      </c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>
        <v>795398.21</v>
      </c>
      <c r="AF230" s="4"/>
      <c r="AG230" s="4"/>
      <c r="AH230" s="4"/>
      <c r="AI230" s="4"/>
      <c r="AJ230" s="4"/>
      <c r="AK230" s="4"/>
      <c r="AL230" s="4"/>
      <c r="AM230" s="4">
        <v>4408428.68</v>
      </c>
      <c r="AN230" s="4"/>
    </row>
    <row r="231" spans="1:40">
      <c r="A231" t="s">
        <v>1120</v>
      </c>
      <c r="B231" s="4"/>
      <c r="C231" s="4"/>
      <c r="D231" s="4"/>
      <c r="E231" s="4">
        <v>11167.4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>
        <v>488832.6</v>
      </c>
      <c r="AF231" s="4"/>
      <c r="AG231" s="4"/>
      <c r="AH231" s="4"/>
      <c r="AI231" s="4"/>
      <c r="AJ231" s="4"/>
      <c r="AK231" s="4"/>
      <c r="AL231" s="4"/>
      <c r="AM231" s="4">
        <v>500000</v>
      </c>
      <c r="AN231" s="4"/>
    </row>
    <row r="232" spans="1:40">
      <c r="A232" t="s">
        <v>1121</v>
      </c>
      <c r="B232" s="4">
        <v>1493170.8</v>
      </c>
      <c r="C232" s="4">
        <v>888487.7</v>
      </c>
      <c r="D232" s="4"/>
      <c r="E232" s="4">
        <v>15297699.140000001</v>
      </c>
      <c r="F232" s="4"/>
      <c r="G232" s="4">
        <v>1585442.5899999999</v>
      </c>
      <c r="H232" s="4"/>
      <c r="I232" s="4"/>
      <c r="J232" s="4"/>
      <c r="K232" s="4"/>
      <c r="L232" s="4"/>
      <c r="M232" s="4"/>
      <c r="N232" s="4">
        <v>1946038.36</v>
      </c>
      <c r="O232" s="4"/>
      <c r="P232" s="4"/>
      <c r="Q232" s="4"/>
      <c r="R232" s="4"/>
      <c r="S232" s="4">
        <v>3545663.45</v>
      </c>
      <c r="T232" s="4"/>
      <c r="U232" s="4"/>
      <c r="V232" s="4">
        <v>7118917.6800000006</v>
      </c>
      <c r="W232" s="4">
        <v>543104.82999999996</v>
      </c>
      <c r="X232" s="4"/>
      <c r="Y232" s="4"/>
      <c r="Z232" s="4"/>
      <c r="AA232" s="4"/>
      <c r="AB232" s="4">
        <v>7138516.5699999994</v>
      </c>
      <c r="AC232" s="4"/>
      <c r="AD232" s="4"/>
      <c r="AE232" s="4">
        <v>6056926.9600000009</v>
      </c>
      <c r="AF232" s="4">
        <v>805574.37</v>
      </c>
      <c r="AG232" s="4"/>
      <c r="AH232" s="4"/>
      <c r="AI232" s="4"/>
      <c r="AJ232" s="4"/>
      <c r="AK232" s="4"/>
      <c r="AL232" s="4"/>
      <c r="AM232" s="4">
        <v>46419542.449999996</v>
      </c>
      <c r="AN232" s="4"/>
    </row>
    <row r="233" spans="1:40">
      <c r="A233" t="s">
        <v>877</v>
      </c>
      <c r="B233" s="4"/>
      <c r="C233" s="4"/>
      <c r="D233" s="4">
        <v>2995319.9799999995</v>
      </c>
      <c r="E233" s="4"/>
      <c r="F233" s="4"/>
      <c r="G233" s="4"/>
      <c r="H233" s="4"/>
      <c r="I233" s="4">
        <v>283206.37000000005</v>
      </c>
      <c r="J233" s="4"/>
      <c r="K233" s="4"/>
      <c r="L233" s="4"/>
      <c r="M233" s="4">
        <v>43128.53</v>
      </c>
      <c r="N233" s="4"/>
      <c r="O233" s="4">
        <v>3429690.12</v>
      </c>
      <c r="P233" s="4">
        <v>1392576.72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>
        <v>13978.39</v>
      </c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>
        <v>8157900.1099999994</v>
      </c>
      <c r="AN233" s="4"/>
    </row>
    <row r="234" spans="1:40">
      <c r="A234" t="s">
        <v>1122</v>
      </c>
      <c r="B234" s="4"/>
      <c r="C234" s="4"/>
      <c r="D234" s="4">
        <v>61900</v>
      </c>
      <c r="E234" s="4">
        <v>6190</v>
      </c>
      <c r="F234" s="4"/>
      <c r="G234" s="4"/>
      <c r="H234" s="4"/>
      <c r="I234" s="4">
        <v>22964.9</v>
      </c>
      <c r="J234" s="4"/>
      <c r="K234" s="4"/>
      <c r="L234" s="4">
        <v>6190</v>
      </c>
      <c r="M234" s="4"/>
      <c r="N234" s="4"/>
      <c r="O234" s="4">
        <v>12380</v>
      </c>
      <c r="P234" s="4"/>
      <c r="Q234" s="4">
        <v>6190</v>
      </c>
      <c r="R234" s="4"/>
      <c r="S234" s="4"/>
      <c r="T234" s="4"/>
      <c r="U234" s="4"/>
      <c r="V234" s="4">
        <v>6190</v>
      </c>
      <c r="W234" s="4"/>
      <c r="X234" s="4"/>
      <c r="Y234" s="4">
        <v>18108.25</v>
      </c>
      <c r="Z234" s="4"/>
      <c r="AA234" s="4">
        <v>16614.72</v>
      </c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>
        <v>156727.87</v>
      </c>
      <c r="AN234" s="4"/>
    </row>
    <row r="235" spans="1:40">
      <c r="A235" t="s">
        <v>1123</v>
      </c>
      <c r="B235" s="4">
        <v>1088576.6699999997</v>
      </c>
      <c r="C235" s="4">
        <v>2304517.3599999985</v>
      </c>
      <c r="D235" s="4">
        <v>5633125.0699999994</v>
      </c>
      <c r="E235" s="4">
        <v>6549258.6199999982</v>
      </c>
      <c r="F235" s="4">
        <v>1376091.9100000004</v>
      </c>
      <c r="G235" s="4">
        <v>1581600.16</v>
      </c>
      <c r="H235" s="4">
        <v>4513144.0599999996</v>
      </c>
      <c r="I235" s="4">
        <v>2799002.6200000006</v>
      </c>
      <c r="J235" s="4">
        <v>803656.41000000015</v>
      </c>
      <c r="K235" s="4">
        <v>3524052.7000000007</v>
      </c>
      <c r="L235" s="4">
        <v>3823308.8699999992</v>
      </c>
      <c r="M235" s="4">
        <v>3090414.9199999985</v>
      </c>
      <c r="N235" s="4">
        <v>3247545.1099999994</v>
      </c>
      <c r="O235" s="4">
        <v>5578639.2799999993</v>
      </c>
      <c r="P235" s="4">
        <v>1063970.6099999999</v>
      </c>
      <c r="Q235" s="4">
        <v>2658375.7700000014</v>
      </c>
      <c r="R235" s="4">
        <v>698068.41999999969</v>
      </c>
      <c r="S235" s="4">
        <v>6586135.5099999988</v>
      </c>
      <c r="T235" s="4">
        <v>908461.55</v>
      </c>
      <c r="U235" s="4">
        <v>524450.83000000031</v>
      </c>
      <c r="V235" s="4">
        <v>4492675.7599999988</v>
      </c>
      <c r="W235" s="4">
        <v>1948876.4300000002</v>
      </c>
      <c r="X235" s="4">
        <v>119659.84</v>
      </c>
      <c r="Y235" s="4">
        <v>4577791.2699999986</v>
      </c>
      <c r="Z235" s="4">
        <v>2054651.5500000003</v>
      </c>
      <c r="AA235" s="4">
        <v>1175167.1000000003</v>
      </c>
      <c r="AB235" s="4">
        <v>5881761.219999996</v>
      </c>
      <c r="AC235" s="4">
        <v>3989165.54</v>
      </c>
      <c r="AD235" s="4">
        <v>3029157.24</v>
      </c>
      <c r="AE235" s="4">
        <v>1251540.139999999</v>
      </c>
      <c r="AF235" s="4">
        <v>2247292.8699999992</v>
      </c>
      <c r="AG235" s="4">
        <v>645886.05999999971</v>
      </c>
      <c r="AH235" s="4"/>
      <c r="AI235" s="4"/>
      <c r="AJ235" s="4"/>
      <c r="AK235" s="4"/>
      <c r="AL235" s="4"/>
      <c r="AM235" s="4">
        <v>89766021.469999999</v>
      </c>
      <c r="AN235" s="4"/>
    </row>
    <row r="236" spans="1:40">
      <c r="A236" t="s">
        <v>1124</v>
      </c>
      <c r="B236" s="4"/>
      <c r="C236" s="4">
        <v>1980506.83</v>
      </c>
      <c r="D236" s="4"/>
      <c r="E236" s="4"/>
      <c r="F236" s="4"/>
      <c r="G236" s="4">
        <v>1097660.5</v>
      </c>
      <c r="H236" s="4"/>
      <c r="I236" s="4"/>
      <c r="J236" s="4"/>
      <c r="K236" s="4"/>
      <c r="L236" s="4"/>
      <c r="M236" s="4"/>
      <c r="N236" s="4">
        <v>3838710.6400000006</v>
      </c>
      <c r="O236" s="4"/>
      <c r="P236" s="4">
        <v>773561.76</v>
      </c>
      <c r="Q236" s="4"/>
      <c r="R236" s="4"/>
      <c r="S236" s="4"/>
      <c r="T236" s="4"/>
      <c r="U236" s="4"/>
      <c r="V236" s="4"/>
      <c r="W236" s="4"/>
      <c r="X236" s="4">
        <v>109005.64</v>
      </c>
      <c r="Y236" s="4"/>
      <c r="Z236" s="4"/>
      <c r="AA236" s="4">
        <v>368245.87000000005</v>
      </c>
      <c r="AB236" s="4"/>
      <c r="AC236" s="4">
        <v>2677882.4500000002</v>
      </c>
      <c r="AD236" s="4"/>
      <c r="AE236" s="4"/>
      <c r="AF236" s="4"/>
      <c r="AG236" s="4"/>
      <c r="AH236" s="4"/>
      <c r="AI236" s="4"/>
      <c r="AJ236" s="4"/>
      <c r="AK236" s="4"/>
      <c r="AL236" s="4"/>
      <c r="AM236" s="4">
        <v>10845573.690000001</v>
      </c>
      <c r="AN236" s="4"/>
    </row>
    <row r="237" spans="1:40">
      <c r="A237" t="s">
        <v>1125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>
        <v>855.44</v>
      </c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>
        <v>855.44</v>
      </c>
      <c r="AN237" s="4"/>
    </row>
    <row r="238" spans="1:40">
      <c r="A238" t="s">
        <v>1126</v>
      </c>
      <c r="B238" s="4"/>
      <c r="C238" s="4">
        <v>103263</v>
      </c>
      <c r="D238" s="4">
        <v>111664.31</v>
      </c>
      <c r="E238" s="4">
        <v>190259.05000000002</v>
      </c>
      <c r="F238" s="4">
        <v>7513.79</v>
      </c>
      <c r="G238" s="4"/>
      <c r="H238" s="4"/>
      <c r="I238" s="4">
        <v>72053.27</v>
      </c>
      <c r="J238" s="4"/>
      <c r="K238" s="4"/>
      <c r="L238" s="4">
        <v>30940.21</v>
      </c>
      <c r="M238" s="4">
        <v>75906.97</v>
      </c>
      <c r="N238" s="4">
        <v>2570.0500000000002</v>
      </c>
      <c r="O238" s="4">
        <v>114555.64000000001</v>
      </c>
      <c r="P238" s="4"/>
      <c r="Q238" s="4">
        <v>93318.96</v>
      </c>
      <c r="R238" s="4"/>
      <c r="S238" s="4"/>
      <c r="T238" s="4"/>
      <c r="U238" s="4"/>
      <c r="V238" s="4">
        <v>270236.58999999997</v>
      </c>
      <c r="W238" s="4"/>
      <c r="X238" s="4"/>
      <c r="Y238" s="4">
        <v>153263.10999999999</v>
      </c>
      <c r="Z238" s="4"/>
      <c r="AA238" s="4">
        <v>112638</v>
      </c>
      <c r="AB238" s="4">
        <v>122961.90000000001</v>
      </c>
      <c r="AC238" s="4">
        <v>208779.14</v>
      </c>
      <c r="AD238" s="4">
        <v>808.04</v>
      </c>
      <c r="AE238" s="4"/>
      <c r="AF238" s="4"/>
      <c r="AG238" s="4"/>
      <c r="AH238" s="4"/>
      <c r="AI238" s="4"/>
      <c r="AJ238" s="4"/>
      <c r="AK238" s="4"/>
      <c r="AL238" s="4"/>
      <c r="AM238" s="4">
        <v>1670732.0299999998</v>
      </c>
      <c r="AN238" s="4"/>
    </row>
    <row r="239" spans="1:40">
      <c r="A239" t="s">
        <v>1127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>
        <v>10034.24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>
        <v>10034.24</v>
      </c>
      <c r="AN239" s="4"/>
    </row>
    <row r="240" spans="1:40">
      <c r="A240" t="s">
        <v>1128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>
        <v>9732.92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>
        <v>9732.92</v>
      </c>
      <c r="AN240" s="4"/>
    </row>
    <row r="241" spans="1:40">
      <c r="A241" t="s">
        <v>1129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>
        <v>9732.92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>
        <v>9732.92</v>
      </c>
      <c r="AN241" s="4"/>
    </row>
    <row r="242" spans="1:40">
      <c r="A242" t="s">
        <v>1130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>
        <v>9732.92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>
        <v>9732.92</v>
      </c>
      <c r="AN242" s="4"/>
    </row>
    <row r="243" spans="1:40">
      <c r="A243" t="s">
        <v>1131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>
        <v>9732.92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>
        <v>9732.92</v>
      </c>
      <c r="AN243" s="4"/>
    </row>
    <row r="244" spans="1:40">
      <c r="A244" t="s">
        <v>1132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>
        <v>13254.45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>
        <v>13254.45</v>
      </c>
      <c r="AN244" s="4"/>
    </row>
    <row r="245" spans="1:40">
      <c r="A245" t="s">
        <v>1133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>
        <v>16973.29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>
        <v>16973.29</v>
      </c>
      <c r="AN245" s="4"/>
    </row>
    <row r="246" spans="1:40">
      <c r="A246" t="s">
        <v>1134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>
        <v>145562.14000000001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>
        <v>145562.14000000001</v>
      </c>
      <c r="AN246" s="4"/>
    </row>
    <row r="247" spans="1:40">
      <c r="A247" t="s">
        <v>1135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>
        <v>141190.79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>
        <v>141190.79</v>
      </c>
      <c r="AN247" s="4"/>
    </row>
    <row r="248" spans="1:40">
      <c r="A248" t="s">
        <v>1136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>
        <v>141190.79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>
        <v>141190.79</v>
      </c>
      <c r="AN248" s="4"/>
    </row>
    <row r="249" spans="1:40">
      <c r="A249" t="s">
        <v>1137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>
        <v>141190.79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>
        <v>141190.79</v>
      </c>
      <c r="AN249" s="4"/>
    </row>
    <row r="250" spans="1:40">
      <c r="A250" t="s">
        <v>1138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>
        <v>141190.79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>
        <v>141190.79</v>
      </c>
      <c r="AN250" s="4"/>
    </row>
    <row r="251" spans="1:40">
      <c r="A251" t="s">
        <v>1139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>
        <v>239434.73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>
        <v>239434.73</v>
      </c>
      <c r="AN251" s="4"/>
    </row>
    <row r="252" spans="1:40">
      <c r="A252" t="s">
        <v>1140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>
        <v>241819.75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>
        <v>241819.75</v>
      </c>
      <c r="AN252" s="4"/>
    </row>
    <row r="253" spans="1:40">
      <c r="A253" t="s">
        <v>1141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>
        <v>3341247.6399999997</v>
      </c>
      <c r="AF253" s="4"/>
      <c r="AG253" s="4"/>
      <c r="AH253" s="4"/>
      <c r="AI253" s="4"/>
      <c r="AJ253" s="4"/>
      <c r="AK253" s="4"/>
      <c r="AL253" s="4"/>
      <c r="AM253" s="4">
        <v>3341247.6399999997</v>
      </c>
      <c r="AN253" s="4"/>
    </row>
    <row r="254" spans="1:40">
      <c r="A254" t="s">
        <v>1142</v>
      </c>
      <c r="B254" s="4"/>
      <c r="C254" s="4"/>
      <c r="D254" s="4">
        <v>86660</v>
      </c>
      <c r="E254" s="4">
        <v>17641.5</v>
      </c>
      <c r="F254" s="4"/>
      <c r="G254" s="4"/>
      <c r="H254" s="4"/>
      <c r="I254" s="4">
        <v>24797.14</v>
      </c>
      <c r="J254" s="4"/>
      <c r="K254" s="4"/>
      <c r="L254" s="4">
        <v>12380</v>
      </c>
      <c r="M254" s="4"/>
      <c r="N254" s="4"/>
      <c r="O254" s="4">
        <v>24760</v>
      </c>
      <c r="P254" s="4">
        <v>143000</v>
      </c>
      <c r="Q254" s="4">
        <v>12380</v>
      </c>
      <c r="R254" s="4"/>
      <c r="S254" s="4"/>
      <c r="T254" s="4"/>
      <c r="U254" s="4"/>
      <c r="V254" s="4">
        <v>8666</v>
      </c>
      <c r="W254" s="4"/>
      <c r="X254" s="4"/>
      <c r="Y254" s="4">
        <v>53884</v>
      </c>
      <c r="Z254" s="4"/>
      <c r="AA254" s="4">
        <v>59074.559999999998</v>
      </c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>
        <v>443243.2</v>
      </c>
      <c r="AN254" s="4"/>
    </row>
    <row r="255" spans="1:40">
      <c r="A255" t="s">
        <v>1143</v>
      </c>
      <c r="B255" s="4">
        <v>1563970.5599999996</v>
      </c>
      <c r="C255" s="4">
        <v>1831695.3300000005</v>
      </c>
      <c r="D255" s="4">
        <v>5991609.5800000038</v>
      </c>
      <c r="E255" s="4">
        <v>5072896.080000001</v>
      </c>
      <c r="F255" s="4">
        <v>2047797.8299999998</v>
      </c>
      <c r="G255" s="4">
        <v>2248073.5399999986</v>
      </c>
      <c r="H255" s="4">
        <v>3583484.7599999988</v>
      </c>
      <c r="I255" s="4">
        <v>2507895.0399999991</v>
      </c>
      <c r="J255" s="4">
        <v>1566368.0800000003</v>
      </c>
      <c r="K255" s="4">
        <v>1859183.3600000003</v>
      </c>
      <c r="L255" s="4">
        <v>4103095.879999999</v>
      </c>
      <c r="M255" s="4">
        <v>2971117.69</v>
      </c>
      <c r="N255" s="4">
        <v>4630891.6800000006</v>
      </c>
      <c r="O255" s="4">
        <v>5817176.5399999991</v>
      </c>
      <c r="P255" s="4">
        <v>1052288.0200000003</v>
      </c>
      <c r="Q255" s="4">
        <v>2475385.3899999992</v>
      </c>
      <c r="R255" s="4">
        <v>2130959.7800000012</v>
      </c>
      <c r="S255" s="4">
        <v>4912605.3000000007</v>
      </c>
      <c r="T255" s="4">
        <v>2365561.1399999992</v>
      </c>
      <c r="U255" s="4">
        <v>1445267.4600000004</v>
      </c>
      <c r="V255" s="4">
        <v>3209438.62</v>
      </c>
      <c r="W255" s="4">
        <v>1799157.0300000005</v>
      </c>
      <c r="X255" s="4">
        <v>240496.29</v>
      </c>
      <c r="Y255" s="4">
        <v>4864945.6099999985</v>
      </c>
      <c r="Z255" s="4">
        <v>1322315.3600000001</v>
      </c>
      <c r="AA255" s="4">
        <v>1165685.6500000004</v>
      </c>
      <c r="AB255" s="4">
        <v>5164097.3499999996</v>
      </c>
      <c r="AC255" s="4">
        <v>4535589.58</v>
      </c>
      <c r="AD255" s="4">
        <v>2839386.55</v>
      </c>
      <c r="AE255" s="4">
        <v>1592184.9800000002</v>
      </c>
      <c r="AF255" s="4">
        <v>2655287.3800000004</v>
      </c>
      <c r="AG255" s="4">
        <v>1206262.3000000003</v>
      </c>
      <c r="AH255" s="4"/>
      <c r="AI255" s="4"/>
      <c r="AJ255" s="4"/>
      <c r="AK255" s="4"/>
      <c r="AL255" s="4"/>
      <c r="AM255" s="4">
        <v>90772169.73999998</v>
      </c>
      <c r="AN255" s="4"/>
    </row>
    <row r="256" spans="1:40">
      <c r="A256" t="s">
        <v>1144</v>
      </c>
      <c r="B256" s="4"/>
      <c r="C256" s="4">
        <v>3810247.5100000002</v>
      </c>
      <c r="D256" s="4"/>
      <c r="E256" s="4"/>
      <c r="F256" s="4"/>
      <c r="G256" s="4">
        <v>3327726.29</v>
      </c>
      <c r="H256" s="4"/>
      <c r="I256" s="4"/>
      <c r="J256" s="4"/>
      <c r="K256" s="4"/>
      <c r="L256" s="4"/>
      <c r="M256" s="4"/>
      <c r="N256" s="4">
        <v>1352661.44</v>
      </c>
      <c r="O256" s="4"/>
      <c r="P256" s="4">
        <v>1384659.96</v>
      </c>
      <c r="Q256" s="4"/>
      <c r="R256" s="4"/>
      <c r="S256" s="4"/>
      <c r="T256" s="4"/>
      <c r="U256" s="4"/>
      <c r="V256" s="4"/>
      <c r="W256" s="4"/>
      <c r="X256" s="4">
        <v>719268.94000000006</v>
      </c>
      <c r="Y256" s="4"/>
      <c r="Z256" s="4"/>
      <c r="AA256" s="4">
        <v>1203236.7</v>
      </c>
      <c r="AB256" s="4"/>
      <c r="AC256" s="4">
        <v>1023596.85</v>
      </c>
      <c r="AD256" s="4"/>
      <c r="AE256" s="4"/>
      <c r="AF256" s="4"/>
      <c r="AG256" s="4"/>
      <c r="AH256" s="4"/>
      <c r="AI256" s="4"/>
      <c r="AJ256" s="4"/>
      <c r="AK256" s="4"/>
      <c r="AL256" s="4"/>
      <c r="AM256" s="4">
        <v>12821397.689999998</v>
      </c>
      <c r="AN256" s="4"/>
    </row>
    <row r="257" spans="1:40">
      <c r="A257" t="s">
        <v>1145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>
        <v>855.44</v>
      </c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>
        <v>855.44</v>
      </c>
      <c r="AN257" s="4"/>
    </row>
    <row r="258" spans="1:40">
      <c r="A258" t="s">
        <v>1146</v>
      </c>
      <c r="B258" s="4"/>
      <c r="C258" s="4">
        <v>162465.06</v>
      </c>
      <c r="D258" s="4">
        <v>186471.81000000003</v>
      </c>
      <c r="E258" s="4">
        <v>260407.74</v>
      </c>
      <c r="F258" s="4">
        <v>9806.7199999999993</v>
      </c>
      <c r="G258" s="4"/>
      <c r="H258" s="4"/>
      <c r="I258" s="4">
        <v>174785.27000000002</v>
      </c>
      <c r="J258" s="4"/>
      <c r="K258" s="4"/>
      <c r="L258" s="4">
        <v>187099.41999999998</v>
      </c>
      <c r="M258" s="4">
        <v>166242.41</v>
      </c>
      <c r="N258" s="4">
        <v>642.51</v>
      </c>
      <c r="O258" s="4">
        <v>250490.88999999998</v>
      </c>
      <c r="P258" s="4"/>
      <c r="Q258" s="4">
        <v>124594.26</v>
      </c>
      <c r="R258" s="4"/>
      <c r="S258" s="4"/>
      <c r="T258" s="4"/>
      <c r="U258" s="4"/>
      <c r="V258" s="4">
        <v>271006.73</v>
      </c>
      <c r="W258" s="4"/>
      <c r="X258" s="4"/>
      <c r="Y258" s="4">
        <v>196322.58000000002</v>
      </c>
      <c r="Z258" s="4"/>
      <c r="AA258" s="4">
        <v>397219</v>
      </c>
      <c r="AB258" s="4">
        <v>307921.82</v>
      </c>
      <c r="AC258" s="4">
        <v>91587.56</v>
      </c>
      <c r="AD258" s="4">
        <v>2424.11</v>
      </c>
      <c r="AE258" s="4"/>
      <c r="AF258" s="4"/>
      <c r="AG258" s="4"/>
      <c r="AH258" s="4"/>
      <c r="AI258" s="4"/>
      <c r="AJ258" s="4"/>
      <c r="AK258" s="4"/>
      <c r="AL258" s="4"/>
      <c r="AM258" s="4">
        <v>2789487.8899999997</v>
      </c>
      <c r="AN258" s="4"/>
    </row>
    <row r="259" spans="1:40">
      <c r="A259" t="s">
        <v>1147</v>
      </c>
      <c r="B259" s="4"/>
      <c r="C259" s="4"/>
      <c r="D259" s="4"/>
      <c r="E259" s="4"/>
      <c r="F259" s="4"/>
      <c r="G259" s="4"/>
      <c r="H259" s="4"/>
      <c r="I259" s="4">
        <v>5300</v>
      </c>
      <c r="J259" s="4"/>
      <c r="K259" s="4"/>
      <c r="L259" s="4"/>
      <c r="M259" s="4">
        <v>699.99</v>
      </c>
      <c r="N259" s="4"/>
      <c r="O259" s="4"/>
      <c r="P259" s="4">
        <v>602347.71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>
        <v>60939.78</v>
      </c>
      <c r="AB259" s="4"/>
      <c r="AC259" s="4"/>
      <c r="AD259" s="4"/>
      <c r="AE259" s="4"/>
      <c r="AF259" s="4"/>
      <c r="AG259" s="4">
        <v>102153.88</v>
      </c>
      <c r="AH259" s="4"/>
      <c r="AI259" s="4"/>
      <c r="AJ259" s="4"/>
      <c r="AK259" s="4"/>
      <c r="AL259" s="4"/>
      <c r="AM259" s="4">
        <v>771441.36</v>
      </c>
      <c r="AN259" s="4"/>
    </row>
    <row r="260" spans="1:40">
      <c r="A260" t="s">
        <v>1148</v>
      </c>
      <c r="B260" s="4"/>
      <c r="C260" s="4"/>
      <c r="D260" s="4">
        <v>1547.5</v>
      </c>
      <c r="E260" s="4">
        <v>619</v>
      </c>
      <c r="F260" s="4"/>
      <c r="G260" s="4"/>
      <c r="H260" s="4"/>
      <c r="I260" s="4">
        <v>2674.08</v>
      </c>
      <c r="J260" s="4"/>
      <c r="K260" s="4"/>
      <c r="L260" s="4">
        <v>928.5</v>
      </c>
      <c r="M260" s="4"/>
      <c r="N260" s="4"/>
      <c r="O260" s="4">
        <v>1238</v>
      </c>
      <c r="P260" s="4"/>
      <c r="Q260" s="4">
        <v>2476</v>
      </c>
      <c r="R260" s="4"/>
      <c r="S260" s="4"/>
      <c r="T260" s="4"/>
      <c r="U260" s="4"/>
      <c r="V260" s="4">
        <v>619</v>
      </c>
      <c r="W260" s="4"/>
      <c r="X260" s="4"/>
      <c r="Y260" s="4">
        <v>1602.5</v>
      </c>
      <c r="Z260" s="4"/>
      <c r="AA260" s="4">
        <v>1846.08</v>
      </c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>
        <v>13550.66</v>
      </c>
      <c r="AN260" s="4"/>
    </row>
    <row r="261" spans="1:40">
      <c r="A261" t="s">
        <v>1149</v>
      </c>
      <c r="B261" s="4">
        <v>2014.6599999999999</v>
      </c>
      <c r="C261" s="4">
        <v>88017.79</v>
      </c>
      <c r="D261" s="4">
        <v>105352.98000000001</v>
      </c>
      <c r="E261" s="4">
        <v>1359.38</v>
      </c>
      <c r="F261" s="4">
        <v>9028.779999999997</v>
      </c>
      <c r="G261" s="4">
        <v>21575.32</v>
      </c>
      <c r="H261" s="4">
        <v>11131.699999999999</v>
      </c>
      <c r="I261" s="4">
        <v>105662.42000000003</v>
      </c>
      <c r="J261" s="4">
        <v>7341.42</v>
      </c>
      <c r="K261" s="4">
        <v>135767.91999999998</v>
      </c>
      <c r="L261" s="4">
        <v>112622.53000000003</v>
      </c>
      <c r="M261" s="4">
        <v>140533.68999999997</v>
      </c>
      <c r="N261" s="4">
        <v>9057.39</v>
      </c>
      <c r="O261" s="4">
        <v>120112.06999999999</v>
      </c>
      <c r="P261" s="4">
        <v>99683.12000000001</v>
      </c>
      <c r="Q261" s="4">
        <v>49137.97</v>
      </c>
      <c r="R261" s="4">
        <v>4973.0900000000011</v>
      </c>
      <c r="S261" s="4">
        <v>13886.140000000001</v>
      </c>
      <c r="T261" s="4">
        <v>23448.720000000001</v>
      </c>
      <c r="U261" s="4">
        <v>103293.43000000001</v>
      </c>
      <c r="V261" s="4">
        <v>24513.84</v>
      </c>
      <c r="W261" s="4">
        <v>132628.38000000006</v>
      </c>
      <c r="X261" s="4">
        <v>2590.71</v>
      </c>
      <c r="Y261" s="4">
        <v>22833.480000000003</v>
      </c>
      <c r="Z261" s="4">
        <v>140515.12</v>
      </c>
      <c r="AA261" s="4">
        <v>58097.570000000014</v>
      </c>
      <c r="AB261" s="4">
        <v>173666.70000000004</v>
      </c>
      <c r="AC261" s="4">
        <v>13010.939999999999</v>
      </c>
      <c r="AD261" s="4">
        <v>136308.68999999997</v>
      </c>
      <c r="AE261" s="4">
        <v>105128.70999999996</v>
      </c>
      <c r="AF261" s="4">
        <v>156698.42000000001</v>
      </c>
      <c r="AG261" s="4">
        <v>2246.88</v>
      </c>
      <c r="AH261" s="4"/>
      <c r="AI261" s="4"/>
      <c r="AJ261" s="4"/>
      <c r="AK261" s="4"/>
      <c r="AL261" s="4"/>
      <c r="AM261" s="4">
        <v>2132239.9599999995</v>
      </c>
      <c r="AN261" s="4"/>
    </row>
    <row r="262" spans="1:40">
      <c r="A262" t="s">
        <v>1150</v>
      </c>
      <c r="B262" s="4"/>
      <c r="C262" s="4">
        <v>7076</v>
      </c>
      <c r="D262" s="4">
        <v>21357</v>
      </c>
      <c r="E262" s="4"/>
      <c r="F262" s="4">
        <v>1305.21</v>
      </c>
      <c r="G262" s="4"/>
      <c r="H262" s="4"/>
      <c r="I262" s="4">
        <v>3104</v>
      </c>
      <c r="J262" s="4"/>
      <c r="K262" s="4"/>
      <c r="L262" s="4">
        <v>53419.49</v>
      </c>
      <c r="M262" s="4">
        <v>6460</v>
      </c>
      <c r="N262" s="4"/>
      <c r="O262" s="4"/>
      <c r="P262" s="4"/>
      <c r="Q262" s="4">
        <v>16931</v>
      </c>
      <c r="R262" s="4"/>
      <c r="S262" s="4"/>
      <c r="T262" s="4"/>
      <c r="U262" s="4"/>
      <c r="V262" s="4">
        <v>4040</v>
      </c>
      <c r="W262" s="4"/>
      <c r="X262" s="4"/>
      <c r="Y262" s="4">
        <v>2208</v>
      </c>
      <c r="Z262" s="4"/>
      <c r="AA262" s="4">
        <v>5714.5</v>
      </c>
      <c r="AB262" s="4">
        <v>39067</v>
      </c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>
        <v>160682.20000000001</v>
      </c>
      <c r="AN262" s="4"/>
    </row>
    <row r="263" spans="1:40">
      <c r="A263" t="s">
        <v>1151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>
        <v>16814.04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>
        <v>58330.859999999993</v>
      </c>
      <c r="AD263" s="4"/>
      <c r="AE263" s="4"/>
      <c r="AF263" s="4"/>
      <c r="AG263" s="4"/>
      <c r="AH263" s="4"/>
      <c r="AI263" s="4"/>
      <c r="AJ263" s="4"/>
      <c r="AK263" s="4"/>
      <c r="AL263" s="4"/>
      <c r="AM263" s="4">
        <v>75144.899999999994</v>
      </c>
      <c r="AN263" s="4"/>
    </row>
    <row r="264" spans="1:40">
      <c r="A264" t="s">
        <v>1152</v>
      </c>
      <c r="B264" s="4">
        <v>226746</v>
      </c>
      <c r="C264" s="4"/>
      <c r="D264" s="4"/>
      <c r="E264" s="4">
        <v>283894.90000000002</v>
      </c>
      <c r="F264" s="4">
        <v>475368.13</v>
      </c>
      <c r="G264" s="4"/>
      <c r="H264" s="4"/>
      <c r="I264" s="4"/>
      <c r="J264" s="4">
        <v>102876.69999999998</v>
      </c>
      <c r="K264" s="4">
        <v>433073.61</v>
      </c>
      <c r="L264" s="4">
        <v>944569.57999999984</v>
      </c>
      <c r="M264" s="4"/>
      <c r="N264" s="4">
        <v>336410.91000000003</v>
      </c>
      <c r="O264" s="4"/>
      <c r="P264" s="4"/>
      <c r="Q264" s="4"/>
      <c r="R264" s="4"/>
      <c r="S264" s="4"/>
      <c r="T264" s="4">
        <v>417788.98000000004</v>
      </c>
      <c r="U264" s="4"/>
      <c r="V264" s="4">
        <v>370906.16000000003</v>
      </c>
      <c r="W264" s="4"/>
      <c r="X264" s="4"/>
      <c r="Y264" s="4"/>
      <c r="Z264" s="4"/>
      <c r="AA264" s="4">
        <v>22660.780000000002</v>
      </c>
      <c r="AB264" s="4">
        <v>304459.44000000006</v>
      </c>
      <c r="AC264" s="4"/>
      <c r="AD264" s="4"/>
      <c r="AE264" s="4"/>
      <c r="AF264" s="4"/>
      <c r="AG264" s="4">
        <v>4004538.8100000033</v>
      </c>
      <c r="AH264" s="4"/>
      <c r="AI264" s="4"/>
      <c r="AJ264" s="4"/>
      <c r="AK264" s="4"/>
      <c r="AL264" s="4"/>
      <c r="AM264" s="4">
        <v>7923294.0000000037</v>
      </c>
      <c r="AN264" s="4"/>
    </row>
    <row r="265" spans="1:40">
      <c r="A265" t="s">
        <v>1153</v>
      </c>
      <c r="B265" s="4"/>
      <c r="C265" s="4">
        <v>0.5</v>
      </c>
      <c r="D265" s="4"/>
      <c r="E265" s="4"/>
      <c r="F265" s="4"/>
      <c r="G265" s="4"/>
      <c r="H265" s="4"/>
      <c r="I265" s="4"/>
      <c r="J265" s="4"/>
      <c r="K265" s="4"/>
      <c r="L265" s="4">
        <v>618.5</v>
      </c>
      <c r="M265" s="4"/>
      <c r="N265" s="4"/>
      <c r="O265" s="4"/>
      <c r="P265" s="4"/>
      <c r="Q265" s="4">
        <v>928.5</v>
      </c>
      <c r="R265" s="4"/>
      <c r="S265" s="4"/>
      <c r="T265" s="4"/>
      <c r="U265" s="4"/>
      <c r="V265" s="4">
        <v>309.5</v>
      </c>
      <c r="W265" s="4"/>
      <c r="X265" s="4"/>
      <c r="Y265" s="4">
        <v>256.39999999999998</v>
      </c>
      <c r="Z265" s="4"/>
      <c r="AA265" s="4">
        <v>1846.08</v>
      </c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>
        <v>3959.48</v>
      </c>
      <c r="AN265" s="4"/>
    </row>
    <row r="266" spans="1:40">
      <c r="A266" t="s">
        <v>1154</v>
      </c>
      <c r="B266" s="4">
        <v>3000.8599999999997</v>
      </c>
      <c r="C266" s="4">
        <v>4362.4399999999996</v>
      </c>
      <c r="D266" s="4">
        <v>13199.119999999999</v>
      </c>
      <c r="E266" s="4"/>
      <c r="F266" s="4">
        <v>166604.24999999997</v>
      </c>
      <c r="G266" s="4">
        <v>9549.68</v>
      </c>
      <c r="H266" s="4">
        <v>5937.56</v>
      </c>
      <c r="I266" s="4">
        <v>7404.06</v>
      </c>
      <c r="J266" s="4"/>
      <c r="K266" s="4">
        <v>647.71</v>
      </c>
      <c r="L266" s="4">
        <v>8540.1</v>
      </c>
      <c r="M266" s="4"/>
      <c r="N266" s="4">
        <v>6645.24</v>
      </c>
      <c r="O266" s="4">
        <v>10340.76</v>
      </c>
      <c r="P266" s="4">
        <v>3677.17</v>
      </c>
      <c r="Q266" s="4">
        <v>102174.32999999999</v>
      </c>
      <c r="R266" s="4">
        <v>2573.2599999999998</v>
      </c>
      <c r="S266" s="4">
        <v>12645.599999999999</v>
      </c>
      <c r="T266" s="4">
        <v>129468.62000000002</v>
      </c>
      <c r="U266" s="4"/>
      <c r="V266" s="4">
        <v>1454.4</v>
      </c>
      <c r="W266" s="4">
        <v>3431.04</v>
      </c>
      <c r="X266" s="4">
        <v>484.8</v>
      </c>
      <c r="Y266" s="4">
        <v>143108.28</v>
      </c>
      <c r="Z266" s="4">
        <v>2790.56</v>
      </c>
      <c r="AA266" s="4">
        <v>159827.46999999997</v>
      </c>
      <c r="AB266" s="4"/>
      <c r="AC266" s="4">
        <v>5857.89</v>
      </c>
      <c r="AD266" s="4"/>
      <c r="AE266" s="4">
        <v>132580.84999999998</v>
      </c>
      <c r="AF266" s="4">
        <v>4976.5</v>
      </c>
      <c r="AG266" s="4"/>
      <c r="AH266" s="4"/>
      <c r="AI266" s="4"/>
      <c r="AJ266" s="4"/>
      <c r="AK266" s="4"/>
      <c r="AL266" s="4"/>
      <c r="AM266" s="4">
        <v>941282.55</v>
      </c>
      <c r="AN266" s="4"/>
    </row>
    <row r="267" spans="1:40">
      <c r="A267" t="s">
        <v>1155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>
        <v>9134.75</v>
      </c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>
        <v>9134.75</v>
      </c>
      <c r="AN267" s="4"/>
    </row>
    <row r="268" spans="1:40">
      <c r="A268" t="s">
        <v>1156</v>
      </c>
      <c r="B268" s="4"/>
      <c r="C268" s="4">
        <v>2099.9699999999998</v>
      </c>
      <c r="D268" s="4"/>
      <c r="E268" s="4"/>
      <c r="F268" s="4"/>
      <c r="G268" s="4"/>
      <c r="H268" s="4"/>
      <c r="I268" s="4"/>
      <c r="J268" s="4"/>
      <c r="K268" s="4"/>
      <c r="L268" s="4">
        <v>21686.5</v>
      </c>
      <c r="M268" s="4">
        <v>33648</v>
      </c>
      <c r="N268" s="4"/>
      <c r="O268" s="4"/>
      <c r="P268" s="4"/>
      <c r="Q268" s="4"/>
      <c r="R268" s="4"/>
      <c r="S268" s="4"/>
      <c r="T268" s="4"/>
      <c r="U268" s="4"/>
      <c r="V268" s="4">
        <v>14784</v>
      </c>
      <c r="W268" s="4"/>
      <c r="X268" s="4"/>
      <c r="Y268" s="4">
        <v>9232</v>
      </c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>
        <v>81450.47</v>
      </c>
      <c r="AN268" s="4"/>
    </row>
    <row r="269" spans="1:40">
      <c r="A269" t="s">
        <v>879</v>
      </c>
      <c r="B269" s="4">
        <v>94455.950000000026</v>
      </c>
      <c r="C269" s="4">
        <v>340402.78999999992</v>
      </c>
      <c r="D269" s="4">
        <v>269844.64</v>
      </c>
      <c r="E269" s="4">
        <v>268113.24</v>
      </c>
      <c r="F269" s="4">
        <v>83476.62000000001</v>
      </c>
      <c r="G269" s="4">
        <v>114207.73000000001</v>
      </c>
      <c r="H269" s="4">
        <v>158073.12000000002</v>
      </c>
      <c r="I269" s="4">
        <v>140488.53</v>
      </c>
      <c r="J269" s="4">
        <v>156119.65</v>
      </c>
      <c r="K269" s="4">
        <v>98387.27</v>
      </c>
      <c r="L269" s="4">
        <v>219330.97999999998</v>
      </c>
      <c r="M269" s="4">
        <v>641512.12</v>
      </c>
      <c r="N269" s="4">
        <v>123274.81999999998</v>
      </c>
      <c r="O269" s="4">
        <v>288536.69</v>
      </c>
      <c r="P269" s="4">
        <v>65482.070000000007</v>
      </c>
      <c r="Q269" s="4">
        <v>169944.56</v>
      </c>
      <c r="R269" s="4">
        <v>47054.97</v>
      </c>
      <c r="S269" s="4">
        <v>141014.19</v>
      </c>
      <c r="T269" s="4">
        <v>103854.66</v>
      </c>
      <c r="U269" s="4">
        <v>85848.63</v>
      </c>
      <c r="V269" s="4">
        <v>180757.23000000004</v>
      </c>
      <c r="W269" s="4">
        <v>62708.090000000004</v>
      </c>
      <c r="X269" s="4">
        <v>29216.35</v>
      </c>
      <c r="Y269" s="4">
        <v>216680.7</v>
      </c>
      <c r="Z269" s="4">
        <v>49201.56</v>
      </c>
      <c r="AA269" s="4">
        <v>38728.960000000006</v>
      </c>
      <c r="AB269" s="4">
        <v>427416.16000000003</v>
      </c>
      <c r="AC269" s="4">
        <v>227552.58</v>
      </c>
      <c r="AD269" s="4">
        <v>77468.42</v>
      </c>
      <c r="AE269" s="4">
        <v>58737.78</v>
      </c>
      <c r="AF269" s="4">
        <v>87685.319999999992</v>
      </c>
      <c r="AG269" s="4">
        <v>25356.339999999997</v>
      </c>
      <c r="AH269" s="4"/>
      <c r="AI269" s="4"/>
      <c r="AJ269" s="4"/>
      <c r="AK269" s="4"/>
      <c r="AL269" s="4"/>
      <c r="AM269" s="4">
        <v>5090932.7200000007</v>
      </c>
      <c r="AN269" s="4"/>
    </row>
    <row r="270" spans="1:40">
      <c r="A270" t="s">
        <v>1157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>
        <v>11510161.26</v>
      </c>
      <c r="AF270" s="4"/>
      <c r="AG270" s="4"/>
      <c r="AH270" s="4"/>
      <c r="AI270" s="4"/>
      <c r="AJ270" s="4"/>
      <c r="AK270" s="4"/>
      <c r="AL270" s="4"/>
      <c r="AM270" s="4">
        <v>11510161.26</v>
      </c>
      <c r="AN270" s="4"/>
    </row>
    <row r="271" spans="1:40">
      <c r="A271" t="s">
        <v>1158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>
        <v>1863000</v>
      </c>
      <c r="AH271" s="4"/>
      <c r="AI271" s="4"/>
      <c r="AJ271" s="4"/>
      <c r="AK271" s="4"/>
      <c r="AL271" s="4"/>
      <c r="AM271" s="4">
        <v>1863000</v>
      </c>
      <c r="AN271" s="4"/>
    </row>
    <row r="272" spans="1:40">
      <c r="A272" t="s">
        <v>1159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>
        <v>10588.4</v>
      </c>
      <c r="AH272" s="4"/>
      <c r="AI272" s="4"/>
      <c r="AJ272" s="4"/>
      <c r="AK272" s="4"/>
      <c r="AL272" s="4"/>
      <c r="AM272" s="4">
        <v>10588.4</v>
      </c>
      <c r="AN272" s="4"/>
    </row>
    <row r="273" spans="1:40">
      <c r="A273" t="s">
        <v>1160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>
        <v>12258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>
        <v>3825</v>
      </c>
      <c r="AH273" s="4"/>
      <c r="AI273" s="4"/>
      <c r="AJ273" s="4"/>
      <c r="AK273" s="4"/>
      <c r="AL273" s="4"/>
      <c r="AM273" s="4">
        <v>16083</v>
      </c>
      <c r="AN273" s="4"/>
    </row>
    <row r="274" spans="1:40">
      <c r="A274" t="s">
        <v>1161</v>
      </c>
      <c r="B274" s="4">
        <v>46900</v>
      </c>
      <c r="C274" s="4">
        <v>199675</v>
      </c>
      <c r="D274" s="4">
        <v>553650</v>
      </c>
      <c r="E274" s="4">
        <v>423624.95999999985</v>
      </c>
      <c r="F274" s="4">
        <v>8000</v>
      </c>
      <c r="G274" s="4">
        <v>27000</v>
      </c>
      <c r="H274" s="4">
        <v>39649.96</v>
      </c>
      <c r="I274" s="4">
        <v>79550.080000000002</v>
      </c>
      <c r="J274" s="4">
        <v>12000</v>
      </c>
      <c r="K274" s="4">
        <v>19000</v>
      </c>
      <c r="L274" s="4">
        <v>122900</v>
      </c>
      <c r="M274" s="4">
        <v>432425</v>
      </c>
      <c r="N274" s="4">
        <v>23000</v>
      </c>
      <c r="O274" s="4">
        <v>43000</v>
      </c>
      <c r="P274" s="4">
        <v>176900</v>
      </c>
      <c r="Q274" s="4">
        <v>59475</v>
      </c>
      <c r="R274" s="4">
        <v>11000</v>
      </c>
      <c r="S274" s="4">
        <v>52000</v>
      </c>
      <c r="T274" s="4"/>
      <c r="U274" s="4">
        <v>20000</v>
      </c>
      <c r="V274" s="4">
        <v>169300</v>
      </c>
      <c r="W274" s="4">
        <v>43200</v>
      </c>
      <c r="X274" s="4"/>
      <c r="Y274" s="4">
        <v>112400</v>
      </c>
      <c r="Z274" s="4">
        <v>10000</v>
      </c>
      <c r="AA274" s="4">
        <v>431300</v>
      </c>
      <c r="AB274" s="4">
        <v>260575</v>
      </c>
      <c r="AC274" s="4">
        <v>410400</v>
      </c>
      <c r="AD274" s="4">
        <v>43100</v>
      </c>
      <c r="AE274" s="4">
        <v>69300</v>
      </c>
      <c r="AF274" s="4">
        <v>22000</v>
      </c>
      <c r="AG274" s="4">
        <v>9000</v>
      </c>
      <c r="AH274" s="4"/>
      <c r="AI274" s="4"/>
      <c r="AJ274" s="4"/>
      <c r="AK274" s="4"/>
      <c r="AL274" s="4"/>
      <c r="AM274" s="4">
        <v>3930325</v>
      </c>
      <c r="AN274" s="4"/>
    </row>
    <row r="275" spans="1:40">
      <c r="A275" t="s">
        <v>1162</v>
      </c>
      <c r="B275" s="4">
        <v>12000</v>
      </c>
      <c r="C275" s="4">
        <v>293050</v>
      </c>
      <c r="D275" s="4">
        <v>161375</v>
      </c>
      <c r="E275" s="4">
        <v>145125</v>
      </c>
      <c r="F275" s="4"/>
      <c r="G275" s="4">
        <v>14000</v>
      </c>
      <c r="H275" s="4">
        <v>32512.5</v>
      </c>
      <c r="I275" s="4">
        <v>97512.5</v>
      </c>
      <c r="J275" s="4">
        <v>6000</v>
      </c>
      <c r="K275" s="4">
        <v>16000</v>
      </c>
      <c r="L275" s="4">
        <v>158800</v>
      </c>
      <c r="M275" s="4">
        <v>468425</v>
      </c>
      <c r="N275" s="4">
        <v>12000</v>
      </c>
      <c r="O275" s="4">
        <v>220525</v>
      </c>
      <c r="P275" s="4">
        <v>241025</v>
      </c>
      <c r="Q275" s="4">
        <v>199000</v>
      </c>
      <c r="R275" s="4">
        <v>20000</v>
      </c>
      <c r="S275" s="4">
        <v>18000</v>
      </c>
      <c r="T275" s="4">
        <v>12512.5</v>
      </c>
      <c r="U275" s="4">
        <v>31025</v>
      </c>
      <c r="V275" s="4">
        <v>359837.5</v>
      </c>
      <c r="W275" s="4">
        <v>34037.5</v>
      </c>
      <c r="X275" s="4"/>
      <c r="Y275" s="4">
        <v>236762.5</v>
      </c>
      <c r="Z275" s="4"/>
      <c r="AA275" s="4">
        <v>41450</v>
      </c>
      <c r="AB275" s="4">
        <v>180025</v>
      </c>
      <c r="AC275" s="4">
        <v>255900</v>
      </c>
      <c r="AD275" s="4">
        <v>13000</v>
      </c>
      <c r="AE275" s="4">
        <v>7150</v>
      </c>
      <c r="AF275" s="4">
        <v>2000</v>
      </c>
      <c r="AG275" s="4"/>
      <c r="AH275" s="4"/>
      <c r="AI275" s="4"/>
      <c r="AJ275" s="4"/>
      <c r="AK275" s="4"/>
      <c r="AL275" s="4"/>
      <c r="AM275" s="4">
        <v>3289050</v>
      </c>
      <c r="AN275" s="4"/>
    </row>
    <row r="276" spans="1:40">
      <c r="A276" t="s">
        <v>1163</v>
      </c>
      <c r="B276" s="4">
        <v>153900</v>
      </c>
      <c r="C276" s="4">
        <v>146000</v>
      </c>
      <c r="D276" s="4">
        <v>325400</v>
      </c>
      <c r="E276" s="4">
        <v>216900</v>
      </c>
      <c r="F276" s="4"/>
      <c r="G276" s="4">
        <v>51000</v>
      </c>
      <c r="H276" s="4">
        <v>159000</v>
      </c>
      <c r="I276" s="4">
        <v>172200</v>
      </c>
      <c r="J276" s="4">
        <v>27000</v>
      </c>
      <c r="K276" s="4">
        <v>113000</v>
      </c>
      <c r="L276" s="4">
        <v>198000</v>
      </c>
      <c r="M276" s="4">
        <v>191000</v>
      </c>
      <c r="N276" s="4">
        <v>113000</v>
      </c>
      <c r="O276" s="4">
        <v>138100</v>
      </c>
      <c r="P276" s="4">
        <v>73600</v>
      </c>
      <c r="Q276" s="4">
        <v>115000</v>
      </c>
      <c r="R276" s="4">
        <v>51000</v>
      </c>
      <c r="S276" s="4">
        <v>179400</v>
      </c>
      <c r="T276" s="4"/>
      <c r="U276" s="4">
        <v>98000</v>
      </c>
      <c r="V276" s="4">
        <v>60000</v>
      </c>
      <c r="W276" s="4">
        <v>167600</v>
      </c>
      <c r="X276" s="4"/>
      <c r="Y276" s="4">
        <v>322500</v>
      </c>
      <c r="Z276" s="4">
        <v>6000</v>
      </c>
      <c r="AA276" s="4">
        <v>7000</v>
      </c>
      <c r="AB276" s="4">
        <v>170000</v>
      </c>
      <c r="AC276" s="4">
        <v>116000</v>
      </c>
      <c r="AD276" s="4">
        <v>116200</v>
      </c>
      <c r="AE276" s="4">
        <v>9000</v>
      </c>
      <c r="AF276" s="4">
        <v>31000</v>
      </c>
      <c r="AG276" s="4"/>
      <c r="AH276" s="4"/>
      <c r="AI276" s="4"/>
      <c r="AJ276" s="4"/>
      <c r="AK276" s="4"/>
      <c r="AL276" s="4"/>
      <c r="AM276" s="4">
        <v>3526800</v>
      </c>
      <c r="AN276" s="4"/>
    </row>
    <row r="277" spans="1:40">
      <c r="A277" t="s">
        <v>1164</v>
      </c>
      <c r="B277" s="4">
        <v>18000</v>
      </c>
      <c r="C277" s="4">
        <v>38000</v>
      </c>
      <c r="D277" s="4">
        <v>47000</v>
      </c>
      <c r="E277" s="4">
        <v>75000</v>
      </c>
      <c r="F277" s="4"/>
      <c r="G277" s="4">
        <v>6000</v>
      </c>
      <c r="H277" s="4">
        <v>29000</v>
      </c>
      <c r="I277" s="4">
        <v>28000</v>
      </c>
      <c r="J277" s="4">
        <v>5000</v>
      </c>
      <c r="K277" s="4">
        <v>19000</v>
      </c>
      <c r="L277" s="4">
        <v>24000</v>
      </c>
      <c r="M277" s="4">
        <v>25000</v>
      </c>
      <c r="N277" s="4">
        <v>8000</v>
      </c>
      <c r="O277" s="4">
        <v>10000</v>
      </c>
      <c r="P277" s="4">
        <v>5000</v>
      </c>
      <c r="Q277" s="4">
        <v>29000</v>
      </c>
      <c r="R277" s="4">
        <v>9000</v>
      </c>
      <c r="S277" s="4">
        <v>27000</v>
      </c>
      <c r="T277" s="4"/>
      <c r="U277" s="4">
        <v>20000</v>
      </c>
      <c r="V277" s="4">
        <v>10000</v>
      </c>
      <c r="W277" s="4">
        <v>21000</v>
      </c>
      <c r="X277" s="4"/>
      <c r="Y277" s="4">
        <v>45000</v>
      </c>
      <c r="Z277" s="4"/>
      <c r="AA277" s="4"/>
      <c r="AB277" s="4">
        <v>47000</v>
      </c>
      <c r="AC277" s="4">
        <v>45000</v>
      </c>
      <c r="AD277" s="4">
        <v>9000</v>
      </c>
      <c r="AE277" s="4"/>
      <c r="AF277" s="4">
        <v>9000</v>
      </c>
      <c r="AG277" s="4"/>
      <c r="AH277" s="4"/>
      <c r="AI277" s="4"/>
      <c r="AJ277" s="4"/>
      <c r="AK277" s="4"/>
      <c r="AL277" s="4"/>
      <c r="AM277" s="4">
        <v>608000</v>
      </c>
      <c r="AN277" s="4"/>
    </row>
    <row r="278" spans="1:40">
      <c r="A278" t="s">
        <v>1165</v>
      </c>
      <c r="B278" s="4">
        <v>3780</v>
      </c>
      <c r="C278" s="4">
        <v>44825</v>
      </c>
      <c r="D278" s="4">
        <v>66235</v>
      </c>
      <c r="E278" s="4">
        <v>47021.66</v>
      </c>
      <c r="F278" s="4"/>
      <c r="G278" s="4"/>
      <c r="H278" s="4">
        <v>2206.66</v>
      </c>
      <c r="I278" s="4">
        <v>10671.68</v>
      </c>
      <c r="J278" s="4"/>
      <c r="K278" s="4"/>
      <c r="L278" s="4">
        <v>22865</v>
      </c>
      <c r="M278" s="4">
        <v>103657.5</v>
      </c>
      <c r="N278" s="4"/>
      <c r="O278" s="4">
        <v>26070</v>
      </c>
      <c r="P278" s="4">
        <v>39495</v>
      </c>
      <c r="Q278" s="4">
        <v>23375</v>
      </c>
      <c r="R278" s="4"/>
      <c r="S278" s="4">
        <v>600</v>
      </c>
      <c r="T278" s="4">
        <v>715</v>
      </c>
      <c r="U278" s="4">
        <v>2145</v>
      </c>
      <c r="V278" s="4">
        <v>45730</v>
      </c>
      <c r="W278" s="4">
        <v>4737.5</v>
      </c>
      <c r="X278" s="4"/>
      <c r="Y278" s="4">
        <v>30422.5</v>
      </c>
      <c r="Z278" s="4"/>
      <c r="AA278" s="4">
        <v>45285</v>
      </c>
      <c r="AB278" s="4">
        <v>39460</v>
      </c>
      <c r="AC278" s="4">
        <v>63330</v>
      </c>
      <c r="AD278" s="4">
        <v>4820</v>
      </c>
      <c r="AE278" s="4">
        <v>9982.5</v>
      </c>
      <c r="AF278" s="4"/>
      <c r="AG278" s="4">
        <v>133800</v>
      </c>
      <c r="AH278" s="4"/>
      <c r="AI278" s="4"/>
      <c r="AJ278" s="4"/>
      <c r="AK278" s="4"/>
      <c r="AL278" s="4"/>
      <c r="AM278" s="4">
        <v>771230</v>
      </c>
      <c r="AN278" s="4"/>
    </row>
    <row r="279" spans="1:40">
      <c r="A279" t="s">
        <v>1166</v>
      </c>
      <c r="B279" s="4"/>
      <c r="C279" s="4">
        <v>51920</v>
      </c>
      <c r="D279" s="4">
        <v>62370</v>
      </c>
      <c r="E279" s="4">
        <v>46689.99</v>
      </c>
      <c r="F279" s="4"/>
      <c r="G279" s="4"/>
      <c r="H279" s="4">
        <v>2144.9900000000002</v>
      </c>
      <c r="I279" s="4">
        <v>9460.02</v>
      </c>
      <c r="J279" s="4"/>
      <c r="K279" s="4"/>
      <c r="L279" s="4">
        <v>22275</v>
      </c>
      <c r="M279" s="4">
        <v>56045</v>
      </c>
      <c r="N279" s="4"/>
      <c r="O279" s="4">
        <v>15235</v>
      </c>
      <c r="P279" s="4">
        <v>41332.5</v>
      </c>
      <c r="Q279" s="4">
        <v>26235</v>
      </c>
      <c r="R279" s="4"/>
      <c r="S279" s="4"/>
      <c r="T279" s="4">
        <v>1072.5</v>
      </c>
      <c r="U279" s="4">
        <v>2860</v>
      </c>
      <c r="V279" s="4">
        <v>48812.5</v>
      </c>
      <c r="W279" s="4">
        <v>4097.5</v>
      </c>
      <c r="X279" s="4"/>
      <c r="Y279" s="4">
        <v>21422.5</v>
      </c>
      <c r="Z279" s="4"/>
      <c r="AA279" s="4">
        <v>47465</v>
      </c>
      <c r="AB279" s="4">
        <v>35860</v>
      </c>
      <c r="AC279" s="4">
        <v>64130</v>
      </c>
      <c r="AD279" s="4"/>
      <c r="AE279" s="4">
        <v>5307.5</v>
      </c>
      <c r="AF279" s="4"/>
      <c r="AG279" s="4"/>
      <c r="AH279" s="4"/>
      <c r="AI279" s="4"/>
      <c r="AJ279" s="4"/>
      <c r="AK279" s="4"/>
      <c r="AL279" s="4"/>
      <c r="AM279" s="4">
        <v>564735</v>
      </c>
      <c r="AN279" s="4"/>
    </row>
    <row r="280" spans="1:40">
      <c r="A280" t="s">
        <v>1167</v>
      </c>
      <c r="B280" s="4">
        <v>40516.51</v>
      </c>
      <c r="C280" s="4"/>
      <c r="D280" s="4"/>
      <c r="E280" s="4">
        <v>11114.3</v>
      </c>
      <c r="F280" s="4">
        <v>40516.51</v>
      </c>
      <c r="G280" s="4">
        <v>33011.01</v>
      </c>
      <c r="H280" s="4">
        <v>279515.33</v>
      </c>
      <c r="I280" s="4">
        <v>296020.84000000003</v>
      </c>
      <c r="J280" s="4">
        <v>33011.01</v>
      </c>
      <c r="K280" s="4">
        <v>296020.84000000003</v>
      </c>
      <c r="L280" s="4">
        <v>296020.84000000003</v>
      </c>
      <c r="M280" s="4">
        <v>575536.17000000004</v>
      </c>
      <c r="N280" s="4">
        <v>296020.84000000003</v>
      </c>
      <c r="O280" s="4"/>
      <c r="P280" s="4">
        <v>279515.33</v>
      </c>
      <c r="Q280" s="4">
        <v>296020.84000000003</v>
      </c>
      <c r="R280" s="4">
        <v>99033.03</v>
      </c>
      <c r="S280" s="4"/>
      <c r="T280" s="4">
        <v>99033.03</v>
      </c>
      <c r="U280" s="4">
        <v>33011.01</v>
      </c>
      <c r="V280" s="4">
        <v>66022.02</v>
      </c>
      <c r="W280" s="4">
        <v>296020.84000000003</v>
      </c>
      <c r="X280" s="4">
        <v>66022.02</v>
      </c>
      <c r="Y280" s="4">
        <v>312526.34000000003</v>
      </c>
      <c r="Z280" s="4">
        <v>49516.51</v>
      </c>
      <c r="AA280" s="4">
        <v>49516.51</v>
      </c>
      <c r="AB280" s="4">
        <v>312526.34000000003</v>
      </c>
      <c r="AC280" s="4">
        <v>49516.51</v>
      </c>
      <c r="AD280" s="4">
        <v>16505.5</v>
      </c>
      <c r="AE280" s="4">
        <v>939073.51</v>
      </c>
      <c r="AF280" s="4">
        <v>49516.51</v>
      </c>
      <c r="AG280" s="4">
        <v>49516.51</v>
      </c>
      <c r="AH280" s="4"/>
      <c r="AI280" s="4"/>
      <c r="AJ280" s="4"/>
      <c r="AK280" s="4"/>
      <c r="AL280" s="4"/>
      <c r="AM280" s="4">
        <v>5260196.5599999977</v>
      </c>
      <c r="AN280" s="4"/>
    </row>
    <row r="281" spans="1:40">
      <c r="A281" t="s">
        <v>1168</v>
      </c>
      <c r="B281" s="4">
        <v>17240.22</v>
      </c>
      <c r="C281" s="4">
        <v>66949.749999999985</v>
      </c>
      <c r="D281" s="4">
        <v>18240.240000000002</v>
      </c>
      <c r="E281" s="4">
        <v>34882.659999999996</v>
      </c>
      <c r="F281" s="4"/>
      <c r="G281" s="4">
        <v>33472.21</v>
      </c>
      <c r="H281" s="4">
        <v>117141.34</v>
      </c>
      <c r="I281" s="4">
        <v>78094.13</v>
      </c>
      <c r="J281" s="4"/>
      <c r="K281" s="4"/>
      <c r="L281" s="4">
        <v>17240.22</v>
      </c>
      <c r="M281" s="4"/>
      <c r="N281" s="4"/>
      <c r="O281" s="4"/>
      <c r="P281" s="4">
        <v>33472.21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>
        <v>52124.24</v>
      </c>
      <c r="AB281" s="4"/>
      <c r="AC281" s="4">
        <v>33472.25</v>
      </c>
      <c r="AD281" s="4"/>
      <c r="AE281" s="4"/>
      <c r="AF281" s="4"/>
      <c r="AG281" s="4"/>
      <c r="AH281" s="4"/>
      <c r="AI281" s="4"/>
      <c r="AJ281" s="4"/>
      <c r="AK281" s="4"/>
      <c r="AL281" s="4"/>
      <c r="AM281" s="4">
        <v>502329.47000000003</v>
      </c>
      <c r="AN281" s="4"/>
    </row>
    <row r="282" spans="1:40">
      <c r="A282" t="s">
        <v>1169</v>
      </c>
      <c r="B282" s="4"/>
      <c r="C282" s="4"/>
      <c r="D282" s="4">
        <v>1000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>
        <v>1000</v>
      </c>
      <c r="AN282" s="4"/>
    </row>
    <row r="283" spans="1:40">
      <c r="A283" t="s">
        <v>355</v>
      </c>
      <c r="B283" s="4"/>
      <c r="C283" s="4"/>
      <c r="D283" s="4">
        <v>52390965.060000002</v>
      </c>
      <c r="E283" s="4">
        <v>5903754.4199999999</v>
      </c>
      <c r="F283" s="4"/>
      <c r="G283" s="4">
        <v>27508587.789999999</v>
      </c>
      <c r="H283" s="4">
        <v>1481024.49</v>
      </c>
      <c r="I283" s="4"/>
      <c r="J283" s="4"/>
      <c r="K283" s="4"/>
      <c r="L283" s="4">
        <v>13820264.039999999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>
        <v>1622982.15</v>
      </c>
      <c r="X283" s="4"/>
      <c r="Y283" s="4"/>
      <c r="Z283" s="4"/>
      <c r="AA283" s="4"/>
      <c r="AB283" s="4"/>
      <c r="AC283" s="4"/>
      <c r="AD283" s="4"/>
      <c r="AE283" s="4">
        <v>8580.07</v>
      </c>
      <c r="AF283" s="4"/>
      <c r="AG283" s="4"/>
      <c r="AH283" s="4"/>
      <c r="AI283" s="4"/>
      <c r="AJ283" s="4"/>
      <c r="AK283" s="4"/>
      <c r="AL283" s="4"/>
      <c r="AM283" s="4">
        <v>102736158.02</v>
      </c>
      <c r="AN283" s="4"/>
    </row>
    <row r="284" spans="1:40">
      <c r="A284" t="s">
        <v>1170</v>
      </c>
      <c r="B284" s="4"/>
      <c r="C284" s="4"/>
      <c r="D284" s="4"/>
      <c r="E284" s="4"/>
      <c r="F284" s="4"/>
      <c r="G284" s="4">
        <v>1000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>
        <v>1000</v>
      </c>
      <c r="AN284" s="4"/>
    </row>
    <row r="285" spans="1:40">
      <c r="A285" t="s">
        <v>1171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>
        <v>482222.22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>
        <v>482222.22</v>
      </c>
      <c r="AN285" s="4"/>
    </row>
    <row r="286" spans="1:40">
      <c r="A286" t="s">
        <v>1172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>
        <v>4433358.5999999996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>
        <v>4433358.5999999996</v>
      </c>
      <c r="AN286" s="4"/>
    </row>
    <row r="287" spans="1:40">
      <c r="A287" t="s">
        <v>700</v>
      </c>
      <c r="B287" s="4"/>
      <c r="C287" s="4"/>
      <c r="D287" s="4">
        <v>261337.75</v>
      </c>
      <c r="E287" s="4">
        <v>261337.75</v>
      </c>
      <c r="F287" s="4"/>
      <c r="G287" s="4">
        <v>261337.75</v>
      </c>
      <c r="H287" s="4">
        <v>261337.75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>
        <v>261337.75</v>
      </c>
      <c r="T287" s="4"/>
      <c r="U287" s="4"/>
      <c r="V287" s="4">
        <v>261337.75</v>
      </c>
      <c r="W287" s="4"/>
      <c r="X287" s="4"/>
      <c r="Y287" s="4">
        <v>261337.75</v>
      </c>
      <c r="Z287" s="4"/>
      <c r="AA287" s="4"/>
      <c r="AB287" s="4">
        <v>261337.75</v>
      </c>
      <c r="AC287" s="4">
        <v>261337.75</v>
      </c>
      <c r="AD287" s="4">
        <v>261337.75</v>
      </c>
      <c r="AE287" s="4"/>
      <c r="AF287" s="4"/>
      <c r="AG287" s="4"/>
      <c r="AH287" s="4"/>
      <c r="AI287" s="4"/>
      <c r="AJ287" s="4"/>
      <c r="AK287" s="4"/>
      <c r="AL287" s="4"/>
      <c r="AM287" s="4">
        <v>2613377.5</v>
      </c>
      <c r="AN287" s="4"/>
    </row>
    <row r="288" spans="1:40">
      <c r="A288" t="s">
        <v>1173</v>
      </c>
      <c r="B288" s="4">
        <v>13605788.909999998</v>
      </c>
      <c r="C288" s="4"/>
      <c r="D288" s="4"/>
      <c r="E288" s="4"/>
      <c r="F288" s="4"/>
      <c r="G288" s="4"/>
      <c r="H288" s="4">
        <v>16513896.460000003</v>
      </c>
      <c r="I288" s="4"/>
      <c r="J288" s="4"/>
      <c r="K288" s="4"/>
      <c r="L288" s="4">
        <v>13605788.900000002</v>
      </c>
      <c r="M288" s="4"/>
      <c r="N288" s="4"/>
      <c r="O288" s="4"/>
      <c r="P288" s="4"/>
      <c r="Q288" s="4">
        <v>8205017.7300000004</v>
      </c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>
        <v>51930492</v>
      </c>
      <c r="AN288" s="4"/>
    </row>
    <row r="289" spans="1:40">
      <c r="A289" t="s">
        <v>1174</v>
      </c>
      <c r="B289" s="4">
        <v>3097808.48</v>
      </c>
      <c r="C289" s="4"/>
      <c r="D289" s="4"/>
      <c r="E289" s="4"/>
      <c r="F289" s="4"/>
      <c r="G289" s="4"/>
      <c r="H289" s="4">
        <v>4782861.55</v>
      </c>
      <c r="I289" s="4"/>
      <c r="J289" s="4"/>
      <c r="K289" s="4"/>
      <c r="L289" s="4">
        <v>3257115.7700000005</v>
      </c>
      <c r="M289" s="4"/>
      <c r="N289" s="4"/>
      <c r="O289" s="4"/>
      <c r="P289" s="4"/>
      <c r="Q289" s="4">
        <v>1708554.9100000001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>
        <v>12846340.710000001</v>
      </c>
      <c r="AN289" s="4"/>
    </row>
    <row r="290" spans="1:40">
      <c r="A290" t="s">
        <v>1175</v>
      </c>
      <c r="B290" s="4">
        <v>1922.63</v>
      </c>
      <c r="C290" s="4">
        <v>7459.99</v>
      </c>
      <c r="D290" s="4">
        <v>75314.14</v>
      </c>
      <c r="E290" s="4">
        <v>77472.760000000009</v>
      </c>
      <c r="F290" s="4">
        <v>3076.3</v>
      </c>
      <c r="G290" s="4">
        <v>4957.78</v>
      </c>
      <c r="H290" s="4">
        <v>74752.820000000007</v>
      </c>
      <c r="I290" s="4">
        <v>4743.74</v>
      </c>
      <c r="J290" s="4">
        <v>1691.77</v>
      </c>
      <c r="K290" s="4">
        <v>2259.79</v>
      </c>
      <c r="L290" s="4">
        <v>76420.260000000009</v>
      </c>
      <c r="M290" s="4">
        <v>129890.89</v>
      </c>
      <c r="N290" s="4">
        <v>75491.75</v>
      </c>
      <c r="O290" s="4">
        <v>77573.930000000008</v>
      </c>
      <c r="P290" s="4">
        <v>1909.03</v>
      </c>
      <c r="Q290" s="4">
        <v>3503.73</v>
      </c>
      <c r="R290" s="4">
        <v>72683.02</v>
      </c>
      <c r="S290" s="4">
        <v>75184.34</v>
      </c>
      <c r="T290" s="4">
        <v>2136.98</v>
      </c>
      <c r="U290" s="4">
        <v>1970.54</v>
      </c>
      <c r="V290" s="4">
        <v>4151.1400000000003</v>
      </c>
      <c r="W290" s="4">
        <v>73261.14</v>
      </c>
      <c r="X290" s="4">
        <v>1087.9100000000001</v>
      </c>
      <c r="Y290" s="4">
        <v>75449.73000000001</v>
      </c>
      <c r="Z290" s="4">
        <v>1812.33</v>
      </c>
      <c r="AA290" s="4">
        <v>1681.09</v>
      </c>
      <c r="AB290" s="4">
        <v>76639.820000000007</v>
      </c>
      <c r="AC290" s="4">
        <v>74953.47</v>
      </c>
      <c r="AD290" s="4">
        <v>73805.400000000009</v>
      </c>
      <c r="AE290" s="4">
        <v>2136.98</v>
      </c>
      <c r="AF290" s="4">
        <v>3231.89</v>
      </c>
      <c r="AG290" s="4">
        <v>84493.79</v>
      </c>
      <c r="AH290" s="4"/>
      <c r="AI290" s="4"/>
      <c r="AJ290" s="4"/>
      <c r="AK290" s="4"/>
      <c r="AL290" s="4"/>
      <c r="AM290" s="4">
        <v>1243120.8799999999</v>
      </c>
      <c r="AN290" s="4"/>
    </row>
    <row r="291" spans="1:40">
      <c r="A291" t="s">
        <v>1176</v>
      </c>
      <c r="B291" s="4"/>
      <c r="C291" s="4"/>
      <c r="D291" s="4">
        <v>6190</v>
      </c>
      <c r="E291" s="4">
        <v>309.5</v>
      </c>
      <c r="F291" s="4"/>
      <c r="G291" s="4"/>
      <c r="H291" s="4"/>
      <c r="I291" s="4">
        <v>346.64</v>
      </c>
      <c r="J291" s="4"/>
      <c r="K291" s="4"/>
      <c r="L291" s="4">
        <v>1238</v>
      </c>
      <c r="M291" s="4"/>
      <c r="N291" s="4"/>
      <c r="O291" s="4"/>
      <c r="P291" s="4"/>
      <c r="Q291" s="4">
        <v>2476</v>
      </c>
      <c r="R291" s="4"/>
      <c r="S291" s="4"/>
      <c r="T291" s="4"/>
      <c r="U291" s="4"/>
      <c r="V291" s="4">
        <v>928.5</v>
      </c>
      <c r="W291" s="4"/>
      <c r="X291" s="4"/>
      <c r="Y291" s="4">
        <v>4006.25</v>
      </c>
      <c r="Z291" s="4"/>
      <c r="AA291" s="4">
        <v>3692.16</v>
      </c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>
        <v>19187.05</v>
      </c>
      <c r="AN291" s="4"/>
    </row>
    <row r="292" spans="1:40">
      <c r="A292" t="s">
        <v>1177</v>
      </c>
      <c r="B292" s="4">
        <v>3305460.9099999955</v>
      </c>
      <c r="C292" s="4">
        <v>6519094.1800000034</v>
      </c>
      <c r="D292" s="4">
        <v>15661486.229999989</v>
      </c>
      <c r="E292" s="4">
        <v>12590599.580000009</v>
      </c>
      <c r="F292" s="4">
        <v>96913.52</v>
      </c>
      <c r="G292" s="4">
        <v>4187975.7999999993</v>
      </c>
      <c r="H292" s="4">
        <v>8456259.5199999865</v>
      </c>
      <c r="I292" s="4">
        <v>7127582.7999999924</v>
      </c>
      <c r="J292" s="4">
        <v>2009244.5499999993</v>
      </c>
      <c r="K292" s="4">
        <v>1572123.2699999993</v>
      </c>
      <c r="L292" s="4">
        <v>8331535.1600000001</v>
      </c>
      <c r="M292" s="4">
        <v>9247778.5899999961</v>
      </c>
      <c r="N292" s="4">
        <v>5302284.0099999905</v>
      </c>
      <c r="O292" s="4">
        <v>7612733.4699999997</v>
      </c>
      <c r="P292" s="4">
        <v>2247873.1099999994</v>
      </c>
      <c r="Q292" s="4">
        <v>4225606.1600000029</v>
      </c>
      <c r="R292" s="4">
        <v>3131102.1399999983</v>
      </c>
      <c r="S292" s="4">
        <v>9281184.7599999961</v>
      </c>
      <c r="T292" s="4">
        <v>435309.54999999993</v>
      </c>
      <c r="U292" s="4">
        <v>2211173.9300000002</v>
      </c>
      <c r="V292" s="4">
        <v>8843876.6400000025</v>
      </c>
      <c r="W292" s="4">
        <v>5642129.2700000023</v>
      </c>
      <c r="X292" s="4">
        <v>46462.000000000007</v>
      </c>
      <c r="Y292" s="4">
        <v>8560723.8899999913</v>
      </c>
      <c r="Z292" s="4">
        <v>223575.57999999996</v>
      </c>
      <c r="AA292" s="4">
        <v>2955014.3600000003</v>
      </c>
      <c r="AB292" s="4">
        <v>8454734.9200000018</v>
      </c>
      <c r="AC292" s="4">
        <v>5830355.7900000028</v>
      </c>
      <c r="AD292" s="4">
        <v>5513489.4099999992</v>
      </c>
      <c r="AE292" s="4">
        <v>32063.979999999996</v>
      </c>
      <c r="AF292" s="4">
        <v>1661904.6699999997</v>
      </c>
      <c r="AG292" s="4">
        <v>14028</v>
      </c>
      <c r="AH292" s="4"/>
      <c r="AI292" s="4"/>
      <c r="AJ292" s="4"/>
      <c r="AK292" s="4"/>
      <c r="AL292" s="4"/>
      <c r="AM292" s="4">
        <v>161331679.74999994</v>
      </c>
      <c r="AN292" s="4"/>
    </row>
    <row r="293" spans="1:40">
      <c r="A293" t="s">
        <v>1178</v>
      </c>
      <c r="B293" s="4">
        <v>615992.29999999993</v>
      </c>
      <c r="C293" s="4">
        <v>1103651.9700000002</v>
      </c>
      <c r="D293" s="4">
        <v>3220963.6199999996</v>
      </c>
      <c r="E293" s="4">
        <v>2540532.94</v>
      </c>
      <c r="F293" s="4"/>
      <c r="G293" s="4">
        <v>878809.38</v>
      </c>
      <c r="H293" s="4">
        <v>1684477.2800000003</v>
      </c>
      <c r="I293" s="4">
        <v>1268251.6800000002</v>
      </c>
      <c r="J293" s="4">
        <v>577176.30999999994</v>
      </c>
      <c r="K293" s="4">
        <v>1068.97</v>
      </c>
      <c r="L293" s="4">
        <v>1509672.64</v>
      </c>
      <c r="M293" s="4">
        <v>1800812.8799999997</v>
      </c>
      <c r="N293" s="4">
        <v>2906353.6100000003</v>
      </c>
      <c r="O293" s="4">
        <v>2420318.31</v>
      </c>
      <c r="P293" s="4">
        <v>887403.83999999985</v>
      </c>
      <c r="Q293" s="4">
        <v>710904.57</v>
      </c>
      <c r="R293" s="4">
        <v>355452.26999999996</v>
      </c>
      <c r="S293" s="4">
        <v>2455238.36</v>
      </c>
      <c r="T293" s="4"/>
      <c r="U293" s="4">
        <v>688709.55999999994</v>
      </c>
      <c r="V293" s="4">
        <v>2829703.24</v>
      </c>
      <c r="W293" s="4">
        <v>888283.78999999992</v>
      </c>
      <c r="X293" s="4"/>
      <c r="Y293" s="4">
        <v>1510498.74</v>
      </c>
      <c r="Z293" s="4"/>
      <c r="AA293" s="4">
        <v>21898.61</v>
      </c>
      <c r="AB293" s="4">
        <v>1713664.1800000002</v>
      </c>
      <c r="AC293" s="4">
        <v>3928452.85</v>
      </c>
      <c r="AD293" s="4">
        <v>1069019.5300000003</v>
      </c>
      <c r="AE293" s="4"/>
      <c r="AF293" s="4">
        <v>399797.07999999996</v>
      </c>
      <c r="AG293" s="4">
        <v>258335.6</v>
      </c>
      <c r="AH293" s="4"/>
      <c r="AI293" s="4"/>
      <c r="AJ293" s="4"/>
      <c r="AK293" s="4"/>
      <c r="AL293" s="4"/>
      <c r="AM293" s="4">
        <v>38245444.109999992</v>
      </c>
      <c r="AN293" s="4"/>
    </row>
    <row r="294" spans="1:40">
      <c r="A294" t="s">
        <v>1179</v>
      </c>
      <c r="B294" s="4">
        <v>865.18</v>
      </c>
      <c r="C294" s="4">
        <v>3926.79</v>
      </c>
      <c r="D294" s="4"/>
      <c r="E294" s="4"/>
      <c r="F294" s="4"/>
      <c r="G294" s="4"/>
      <c r="H294" s="4"/>
      <c r="I294" s="4">
        <v>4016.32</v>
      </c>
      <c r="J294" s="4"/>
      <c r="K294" s="4">
        <v>4016.32</v>
      </c>
      <c r="L294" s="4">
        <v>1830.79</v>
      </c>
      <c r="M294" s="4">
        <v>2008.2</v>
      </c>
      <c r="N294" s="4">
        <v>2008.16</v>
      </c>
      <c r="O294" s="4"/>
      <c r="P294" s="4"/>
      <c r="Q294" s="4"/>
      <c r="R294" s="4">
        <v>949.76</v>
      </c>
      <c r="S294" s="4"/>
      <c r="T294" s="4"/>
      <c r="U294" s="4"/>
      <c r="V294" s="4">
        <v>2008.16</v>
      </c>
      <c r="W294" s="4"/>
      <c r="X294" s="4"/>
      <c r="Y294" s="4"/>
      <c r="Z294" s="4"/>
      <c r="AA294" s="4"/>
      <c r="AB294" s="4">
        <v>2873.3500000000004</v>
      </c>
      <c r="AC294" s="4">
        <v>2008.16</v>
      </c>
      <c r="AD294" s="4">
        <v>2873.34</v>
      </c>
      <c r="AE294" s="4"/>
      <c r="AF294" s="4"/>
      <c r="AG294" s="4"/>
      <c r="AH294" s="4"/>
      <c r="AI294" s="4"/>
      <c r="AJ294" s="4"/>
      <c r="AK294" s="4"/>
      <c r="AL294" s="4"/>
      <c r="AM294" s="4">
        <v>29384.53</v>
      </c>
      <c r="AN294" s="4"/>
    </row>
    <row r="295" spans="1:40">
      <c r="A295" t="s">
        <v>1180</v>
      </c>
      <c r="B295" s="4"/>
      <c r="C295" s="4">
        <v>21840</v>
      </c>
      <c r="D295" s="4">
        <v>16380</v>
      </c>
      <c r="E295" s="4">
        <v>98808</v>
      </c>
      <c r="F295" s="4">
        <v>4705.82</v>
      </c>
      <c r="G295" s="4"/>
      <c r="H295" s="4"/>
      <c r="I295" s="4">
        <v>47644.7</v>
      </c>
      <c r="J295" s="4"/>
      <c r="K295" s="4"/>
      <c r="L295" s="4">
        <v>134595.68</v>
      </c>
      <c r="M295" s="4">
        <v>156099.5</v>
      </c>
      <c r="N295" s="4">
        <v>3212.57</v>
      </c>
      <c r="O295" s="4"/>
      <c r="P295" s="4"/>
      <c r="Q295" s="4"/>
      <c r="R295" s="4"/>
      <c r="S295" s="4"/>
      <c r="T295" s="4"/>
      <c r="U295" s="4"/>
      <c r="V295" s="4">
        <v>49714</v>
      </c>
      <c r="W295" s="4"/>
      <c r="X295" s="4"/>
      <c r="Y295" s="4">
        <v>46055.1</v>
      </c>
      <c r="Z295" s="4"/>
      <c r="AA295" s="4">
        <v>10681</v>
      </c>
      <c r="AB295" s="4">
        <v>21394.639999999999</v>
      </c>
      <c r="AC295" s="4">
        <v>17656.93</v>
      </c>
      <c r="AD295" s="4">
        <v>1212.06</v>
      </c>
      <c r="AE295" s="4"/>
      <c r="AF295" s="4"/>
      <c r="AG295" s="4"/>
      <c r="AH295" s="4"/>
      <c r="AI295" s="4"/>
      <c r="AJ295" s="4"/>
      <c r="AK295" s="4"/>
      <c r="AL295" s="4"/>
      <c r="AM295" s="4">
        <v>630000.00000000012</v>
      </c>
      <c r="AN295" s="4"/>
    </row>
    <row r="296" spans="1:40">
      <c r="A296" t="s">
        <v>1181</v>
      </c>
      <c r="B296" s="4"/>
      <c r="C296" s="4">
        <v>56852</v>
      </c>
      <c r="D296" s="4">
        <v>16261.98</v>
      </c>
      <c r="E296" s="4">
        <v>20582</v>
      </c>
      <c r="F296" s="4"/>
      <c r="G296" s="4"/>
      <c r="H296" s="4"/>
      <c r="I296" s="4">
        <v>4899.93</v>
      </c>
      <c r="J296" s="4"/>
      <c r="K296" s="4"/>
      <c r="L296" s="4">
        <v>38154.199999999997</v>
      </c>
      <c r="M296" s="4">
        <v>6030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>
        <v>1399.98</v>
      </c>
      <c r="AB296" s="4"/>
      <c r="AC296" s="4">
        <v>2099.9699999999998</v>
      </c>
      <c r="AD296" s="4"/>
      <c r="AE296" s="4"/>
      <c r="AF296" s="4"/>
      <c r="AG296" s="4"/>
      <c r="AH296" s="4"/>
      <c r="AI296" s="4"/>
      <c r="AJ296" s="4"/>
      <c r="AK296" s="4"/>
      <c r="AL296" s="4"/>
      <c r="AM296" s="4">
        <v>146280.06</v>
      </c>
      <c r="AN296" s="4"/>
    </row>
    <row r="297" spans="1:40">
      <c r="A297" t="s">
        <v>1182</v>
      </c>
      <c r="B297" s="4"/>
      <c r="C297" s="4"/>
      <c r="D297" s="4"/>
      <c r="E297" s="4"/>
      <c r="F297" s="4"/>
      <c r="G297" s="4"/>
      <c r="H297" s="4"/>
      <c r="I297" s="4"/>
      <c r="J297" s="4">
        <v>4247.8999999999996</v>
      </c>
      <c r="K297" s="4"/>
      <c r="L297" s="4"/>
      <c r="M297" s="4">
        <v>9155.23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>
        <v>3686.63</v>
      </c>
      <c r="AF297" s="4"/>
      <c r="AG297" s="4">
        <v>3826.5</v>
      </c>
      <c r="AH297" s="4"/>
      <c r="AI297" s="4"/>
      <c r="AJ297" s="4"/>
      <c r="AK297" s="4"/>
      <c r="AL297" s="4"/>
      <c r="AM297" s="4">
        <v>20916.259999999998</v>
      </c>
      <c r="AN297" s="4"/>
    </row>
    <row r="298" spans="1:40">
      <c r="A298" t="s">
        <v>1183</v>
      </c>
      <c r="B298" s="4"/>
      <c r="C298" s="4"/>
      <c r="D298" s="4"/>
      <c r="E298" s="4"/>
      <c r="F298" s="4"/>
      <c r="G298" s="4"/>
      <c r="H298" s="4"/>
      <c r="I298" s="4"/>
      <c r="J298" s="4">
        <v>757254.07</v>
      </c>
      <c r="K298" s="4"/>
      <c r="L298" s="4"/>
      <c r="M298" s="4">
        <v>1169758.2700000003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>
        <v>261628.41999999995</v>
      </c>
      <c r="AF298" s="4"/>
      <c r="AG298" s="4">
        <v>1354494.03</v>
      </c>
      <c r="AH298" s="4"/>
      <c r="AI298" s="4"/>
      <c r="AJ298" s="4"/>
      <c r="AK298" s="4"/>
      <c r="AL298" s="4"/>
      <c r="AM298" s="4">
        <v>3543134.79</v>
      </c>
      <c r="AN298" s="4"/>
    </row>
    <row r="299" spans="1:40">
      <c r="A299" t="s">
        <v>1184</v>
      </c>
      <c r="B299" s="4"/>
      <c r="C299" s="4"/>
      <c r="D299" s="4"/>
      <c r="E299" s="4"/>
      <c r="F299" s="4"/>
      <c r="G299" s="4"/>
      <c r="H299" s="4"/>
      <c r="I299" s="4"/>
      <c r="J299" s="4">
        <v>3052066</v>
      </c>
      <c r="K299" s="4"/>
      <c r="L299" s="4"/>
      <c r="M299" s="4">
        <v>5497909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>
        <v>1559760</v>
      </c>
      <c r="AF299" s="4"/>
      <c r="AG299" s="4">
        <v>862452</v>
      </c>
      <c r="AH299" s="4"/>
      <c r="AI299" s="4"/>
      <c r="AJ299" s="4"/>
      <c r="AK299" s="4"/>
      <c r="AL299" s="4"/>
      <c r="AM299" s="4">
        <v>10972187</v>
      </c>
      <c r="AN299" s="4"/>
    </row>
    <row r="300" spans="1:40">
      <c r="A300" t="s">
        <v>1185</v>
      </c>
      <c r="B300" s="4"/>
      <c r="C300" s="4"/>
      <c r="D300" s="4"/>
      <c r="E300" s="4"/>
      <c r="F300" s="4"/>
      <c r="G300" s="4"/>
      <c r="H300" s="4"/>
      <c r="I300" s="4"/>
      <c r="J300" s="4">
        <v>1829159</v>
      </c>
      <c r="K300" s="4"/>
      <c r="L300" s="4"/>
      <c r="M300" s="4">
        <v>3242032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>
        <v>902265</v>
      </c>
      <c r="AF300" s="4"/>
      <c r="AG300" s="4">
        <v>496173</v>
      </c>
      <c r="AH300" s="4"/>
      <c r="AI300" s="4"/>
      <c r="AJ300" s="4"/>
      <c r="AK300" s="4"/>
      <c r="AL300" s="4"/>
      <c r="AM300" s="4">
        <v>6469629</v>
      </c>
      <c r="AN300" s="4"/>
    </row>
    <row r="301" spans="1:40">
      <c r="A301" t="s">
        <v>257</v>
      </c>
      <c r="B301" s="4"/>
      <c r="C301" s="4"/>
      <c r="D301" s="4"/>
      <c r="E301" s="4"/>
      <c r="F301" s="4"/>
      <c r="G301" s="4"/>
      <c r="H301" s="4"/>
      <c r="I301" s="4"/>
      <c r="J301" s="4">
        <v>54456576.919999853</v>
      </c>
      <c r="K301" s="4"/>
      <c r="L301" s="4"/>
      <c r="M301" s="4">
        <v>155437858.37000054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>
        <v>87212050.149999931</v>
      </c>
      <c r="AF301" s="4"/>
      <c r="AG301" s="4">
        <v>27599658.77</v>
      </c>
      <c r="AH301" s="4"/>
      <c r="AI301" s="4"/>
      <c r="AJ301" s="4"/>
      <c r="AK301" s="4"/>
      <c r="AL301" s="4"/>
      <c r="AM301" s="4">
        <v>324706144.21000028</v>
      </c>
      <c r="AN301" s="4"/>
    </row>
    <row r="302" spans="1:40">
      <c r="A302" t="s">
        <v>1186</v>
      </c>
      <c r="B302" s="4"/>
      <c r="C302" s="4"/>
      <c r="D302" s="4"/>
      <c r="E302" s="4"/>
      <c r="F302" s="4"/>
      <c r="G302" s="4"/>
      <c r="H302" s="4"/>
      <c r="I302" s="4"/>
      <c r="J302" s="4">
        <v>4106668.3200000012</v>
      </c>
      <c r="K302" s="4"/>
      <c r="L302" s="4"/>
      <c r="M302" s="4">
        <v>9705534.7300000004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>
        <v>6040115.6900000013</v>
      </c>
      <c r="AF302" s="4"/>
      <c r="AG302" s="4">
        <v>2413150.98</v>
      </c>
      <c r="AH302" s="4"/>
      <c r="AI302" s="4"/>
      <c r="AJ302" s="4"/>
      <c r="AK302" s="4"/>
      <c r="AL302" s="4"/>
      <c r="AM302" s="4">
        <v>22265469.720000003</v>
      </c>
      <c r="AN302" s="4"/>
    </row>
    <row r="303" spans="1:40">
      <c r="A303" t="s">
        <v>1187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>
        <v>801744.1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>
        <v>185963.88</v>
      </c>
      <c r="AF303" s="4"/>
      <c r="AG303" s="4"/>
      <c r="AH303" s="4"/>
      <c r="AI303" s="4"/>
      <c r="AJ303" s="4"/>
      <c r="AK303" s="4"/>
      <c r="AL303" s="4"/>
      <c r="AM303" s="4">
        <v>987707.98</v>
      </c>
      <c r="AN303" s="4"/>
    </row>
    <row r="304" spans="1:40">
      <c r="A304" t="s">
        <v>258</v>
      </c>
      <c r="B304" s="4"/>
      <c r="C304" s="4"/>
      <c r="D304" s="4"/>
      <c r="E304" s="4"/>
      <c r="F304" s="4"/>
      <c r="G304" s="4"/>
      <c r="H304" s="4"/>
      <c r="I304" s="4"/>
      <c r="J304" s="4">
        <v>168962.30000000005</v>
      </c>
      <c r="K304" s="4"/>
      <c r="L304" s="4"/>
      <c r="M304" s="4">
        <v>96257.969999999987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>
        <v>2294878.4700000002</v>
      </c>
      <c r="AF304" s="4"/>
      <c r="AG304" s="4">
        <v>210197.39999999985</v>
      </c>
      <c r="AH304" s="4"/>
      <c r="AI304" s="4"/>
      <c r="AJ304" s="4"/>
      <c r="AK304" s="4"/>
      <c r="AL304" s="4"/>
      <c r="AM304" s="4">
        <v>2770296.14</v>
      </c>
      <c r="AN304" s="4"/>
    </row>
    <row r="305" spans="1:40">
      <c r="A305" t="s">
        <v>1188</v>
      </c>
      <c r="B305" s="4"/>
      <c r="C305" s="4"/>
      <c r="D305" s="4"/>
      <c r="E305" s="4"/>
      <c r="F305" s="4"/>
      <c r="G305" s="4"/>
      <c r="H305" s="4"/>
      <c r="I305" s="4"/>
      <c r="J305" s="4">
        <v>121030.09</v>
      </c>
      <c r="K305" s="4"/>
      <c r="L305" s="4"/>
      <c r="M305" s="4">
        <v>18764.650000000001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>
        <v>306587.78000000003</v>
      </c>
      <c r="AF305" s="4"/>
      <c r="AG305" s="4">
        <v>25136.48</v>
      </c>
      <c r="AH305" s="4"/>
      <c r="AI305" s="4"/>
      <c r="AJ305" s="4"/>
      <c r="AK305" s="4"/>
      <c r="AL305" s="4"/>
      <c r="AM305" s="4">
        <v>471519</v>
      </c>
      <c r="AN305" s="4"/>
    </row>
    <row r="306" spans="1:40">
      <c r="A306" t="s">
        <v>1189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>
        <v>23342.28</v>
      </c>
      <c r="AF306" s="4"/>
      <c r="AG306" s="4"/>
      <c r="AH306" s="4"/>
      <c r="AI306" s="4"/>
      <c r="AJ306" s="4"/>
      <c r="AK306" s="4"/>
      <c r="AL306" s="4"/>
      <c r="AM306" s="4">
        <v>23342.28</v>
      </c>
      <c r="AN306" s="4"/>
    </row>
    <row r="307" spans="1:40">
      <c r="A307" t="s">
        <v>1190</v>
      </c>
      <c r="B307" s="4"/>
      <c r="C307" s="4"/>
      <c r="D307" s="4"/>
      <c r="E307" s="4"/>
      <c r="F307" s="4"/>
      <c r="G307" s="4"/>
      <c r="H307" s="4"/>
      <c r="I307" s="4"/>
      <c r="J307" s="4">
        <v>5265.62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>
        <v>5265.62</v>
      </c>
      <c r="AN307" s="4"/>
    </row>
    <row r="308" spans="1:40">
      <c r="A308" t="s">
        <v>1191</v>
      </c>
      <c r="B308" s="4"/>
      <c r="C308" s="4"/>
      <c r="D308" s="4"/>
      <c r="E308" s="4"/>
      <c r="F308" s="4"/>
      <c r="G308" s="4"/>
      <c r="H308" s="4"/>
      <c r="I308" s="4"/>
      <c r="J308" s="4">
        <v>2610672</v>
      </c>
      <c r="K308" s="4"/>
      <c r="L308" s="4"/>
      <c r="M308" s="4">
        <v>5797234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>
        <v>2367258</v>
      </c>
      <c r="AF308" s="4"/>
      <c r="AG308" s="4">
        <v>2025548</v>
      </c>
      <c r="AH308" s="4"/>
      <c r="AI308" s="4"/>
      <c r="AJ308" s="4"/>
      <c r="AK308" s="4"/>
      <c r="AL308" s="4"/>
      <c r="AM308" s="4">
        <v>12800712</v>
      </c>
      <c r="AN308" s="4"/>
    </row>
    <row r="309" spans="1:40">
      <c r="A309" t="s">
        <v>1192</v>
      </c>
      <c r="B309" s="4"/>
      <c r="C309" s="4"/>
      <c r="D309" s="4"/>
      <c r="E309" s="4"/>
      <c r="F309" s="4"/>
      <c r="G309" s="4"/>
      <c r="H309" s="4"/>
      <c r="I309" s="4"/>
      <c r="J309" s="4">
        <v>1330881</v>
      </c>
      <c r="K309" s="4"/>
      <c r="L309" s="4"/>
      <c r="M309" s="4">
        <v>3393855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>
        <v>1325664</v>
      </c>
      <c r="AF309" s="4"/>
      <c r="AG309" s="4">
        <v>1031760</v>
      </c>
      <c r="AH309" s="4"/>
      <c r="AI309" s="4"/>
      <c r="AJ309" s="4"/>
      <c r="AK309" s="4"/>
      <c r="AL309" s="4"/>
      <c r="AM309" s="4">
        <v>7082160</v>
      </c>
      <c r="AN309" s="4"/>
    </row>
    <row r="310" spans="1:40">
      <c r="A310" t="s">
        <v>1193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>
        <v>29809.17</v>
      </c>
      <c r="AH310" s="4"/>
      <c r="AI310" s="4"/>
      <c r="AJ310" s="4"/>
      <c r="AK310" s="4"/>
      <c r="AL310" s="4"/>
      <c r="AM310" s="4">
        <v>29809.17</v>
      </c>
      <c r="AN310" s="4"/>
    </row>
    <row r="311" spans="1:40">
      <c r="A311" t="s">
        <v>1194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>
        <v>85242.4</v>
      </c>
      <c r="AH311" s="4"/>
      <c r="AI311" s="4"/>
      <c r="AJ311" s="4"/>
      <c r="AK311" s="4"/>
      <c r="AL311" s="4"/>
      <c r="AM311" s="4">
        <v>85242.4</v>
      </c>
      <c r="AN311" s="4"/>
    </row>
    <row r="312" spans="1:40">
      <c r="A312" t="s">
        <v>1195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>
        <v>136769.91999999998</v>
      </c>
      <c r="AH312" s="4"/>
      <c r="AI312" s="4"/>
      <c r="AJ312" s="4"/>
      <c r="AK312" s="4"/>
      <c r="AL312" s="4"/>
      <c r="AM312" s="4">
        <v>136769.91999999998</v>
      </c>
      <c r="AN312" s="4"/>
    </row>
    <row r="313" spans="1:40">
      <c r="A313" t="s">
        <v>1196</v>
      </c>
      <c r="B313" s="4"/>
      <c r="C313" s="4"/>
      <c r="D313" s="4"/>
      <c r="E313" s="4"/>
      <c r="F313" s="4"/>
      <c r="G313" s="4"/>
      <c r="H313" s="4"/>
      <c r="I313" s="4"/>
      <c r="J313" s="4">
        <v>24358.33</v>
      </c>
      <c r="K313" s="4"/>
      <c r="L313" s="4"/>
      <c r="M313" s="4">
        <v>80998.479999999981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>
        <v>40708.529999999992</v>
      </c>
      <c r="AF313" s="4"/>
      <c r="AG313" s="4">
        <v>16322.650000000001</v>
      </c>
      <c r="AH313" s="4"/>
      <c r="AI313" s="4"/>
      <c r="AJ313" s="4"/>
      <c r="AK313" s="4"/>
      <c r="AL313" s="4"/>
      <c r="AM313" s="4">
        <v>162387.98999999996</v>
      </c>
      <c r="AN313" s="4"/>
    </row>
    <row r="314" spans="1:40">
      <c r="A314" t="s">
        <v>1197</v>
      </c>
      <c r="B314" s="4"/>
      <c r="C314" s="4"/>
      <c r="D314" s="4"/>
      <c r="E314" s="4"/>
      <c r="F314" s="4"/>
      <c r="G314" s="4"/>
      <c r="H314" s="4"/>
      <c r="I314" s="4"/>
      <c r="J314" s="4">
        <v>20004.46</v>
      </c>
      <c r="K314" s="4"/>
      <c r="L314" s="4"/>
      <c r="M314" s="4">
        <v>64181.52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>
        <v>31340.76</v>
      </c>
      <c r="AF314" s="4"/>
      <c r="AG314" s="4">
        <v>12836.3</v>
      </c>
      <c r="AH314" s="4"/>
      <c r="AI314" s="4"/>
      <c r="AJ314" s="4"/>
      <c r="AK314" s="4"/>
      <c r="AL314" s="4"/>
      <c r="AM314" s="4">
        <v>128363.04</v>
      </c>
      <c r="AN314" s="4"/>
    </row>
    <row r="315" spans="1:40">
      <c r="A315" t="s">
        <v>1198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>
        <v>62006.73000000001</v>
      </c>
      <c r="AF315" s="4"/>
      <c r="AG315" s="4">
        <v>390223.43999999994</v>
      </c>
      <c r="AH315" s="4"/>
      <c r="AI315" s="4"/>
      <c r="AJ315" s="4"/>
      <c r="AK315" s="4"/>
      <c r="AL315" s="4"/>
      <c r="AM315" s="4">
        <v>452230.16999999993</v>
      </c>
      <c r="AN315" s="4"/>
    </row>
    <row r="316" spans="1:40">
      <c r="A316" t="s">
        <v>1199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>
        <v>1968.6599999999999</v>
      </c>
      <c r="AF316" s="4"/>
      <c r="AG316" s="4"/>
      <c r="AH316" s="4"/>
      <c r="AI316" s="4"/>
      <c r="AJ316" s="4"/>
      <c r="AK316" s="4"/>
      <c r="AL316" s="4"/>
      <c r="AM316" s="4">
        <v>1968.6599999999999</v>
      </c>
      <c r="AN316" s="4"/>
    </row>
    <row r="317" spans="1:40">
      <c r="A317" t="s">
        <v>1200</v>
      </c>
      <c r="B317" s="4"/>
      <c r="C317" s="4"/>
      <c r="D317" s="4"/>
      <c r="E317" s="4"/>
      <c r="F317" s="4"/>
      <c r="G317" s="4"/>
      <c r="H317" s="4"/>
      <c r="I317" s="4"/>
      <c r="J317" s="4">
        <v>162518.22000000003</v>
      </c>
      <c r="K317" s="4"/>
      <c r="L317" s="4"/>
      <c r="M317" s="4">
        <v>469594.05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>
        <v>212805.82000000004</v>
      </c>
      <c r="AF317" s="4"/>
      <c r="AG317" s="4">
        <v>531958.48</v>
      </c>
      <c r="AH317" s="4"/>
      <c r="AI317" s="4"/>
      <c r="AJ317" s="4"/>
      <c r="AK317" s="4"/>
      <c r="AL317" s="4"/>
      <c r="AM317" s="4">
        <v>1376876.57</v>
      </c>
      <c r="AN317" s="4"/>
    </row>
    <row r="318" spans="1:40">
      <c r="A318" t="s">
        <v>1201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>
        <v>14896.29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>
        <v>52439.46</v>
      </c>
      <c r="AH318" s="4"/>
      <c r="AI318" s="4"/>
      <c r="AJ318" s="4"/>
      <c r="AK318" s="4"/>
      <c r="AL318" s="4"/>
      <c r="AM318" s="4">
        <v>67335.75</v>
      </c>
      <c r="AN318" s="4"/>
    </row>
    <row r="319" spans="1:40">
      <c r="A319" t="s">
        <v>1202</v>
      </c>
      <c r="B319" s="4"/>
      <c r="C319" s="4"/>
      <c r="D319" s="4"/>
      <c r="E319" s="4"/>
      <c r="F319" s="4"/>
      <c r="G319" s="4"/>
      <c r="H319" s="4"/>
      <c r="I319" s="4"/>
      <c r="J319" s="4">
        <v>57111.42</v>
      </c>
      <c r="K319" s="4"/>
      <c r="L319" s="4"/>
      <c r="M319" s="4">
        <v>68682.73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>
        <v>33543.279999999999</v>
      </c>
      <c r="AF319" s="4"/>
      <c r="AG319" s="4">
        <v>31447.920000000002</v>
      </c>
      <c r="AH319" s="4"/>
      <c r="AI319" s="4"/>
      <c r="AJ319" s="4"/>
      <c r="AK319" s="4"/>
      <c r="AL319" s="4"/>
      <c r="AM319" s="4">
        <v>190785.35</v>
      </c>
      <c r="AN319" s="4"/>
    </row>
    <row r="320" spans="1:40">
      <c r="A320" t="s">
        <v>1203</v>
      </c>
      <c r="B320" s="4"/>
      <c r="C320" s="4"/>
      <c r="D320" s="4"/>
      <c r="E320" s="4"/>
      <c r="F320" s="4"/>
      <c r="G320" s="4"/>
      <c r="H320" s="4"/>
      <c r="I320" s="4"/>
      <c r="J320" s="4">
        <v>853711.75</v>
      </c>
      <c r="K320" s="4"/>
      <c r="L320" s="4"/>
      <c r="M320" s="4">
        <v>1077277.280000001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>
        <v>1208189.3799999997</v>
      </c>
      <c r="AF320" s="4"/>
      <c r="AG320" s="4">
        <v>1365254.1899999992</v>
      </c>
      <c r="AH320" s="4"/>
      <c r="AI320" s="4"/>
      <c r="AJ320" s="4"/>
      <c r="AK320" s="4"/>
      <c r="AL320" s="4"/>
      <c r="AM320" s="4">
        <v>4504432.5999999996</v>
      </c>
      <c r="AN320" s="4"/>
    </row>
    <row r="321" spans="1:40">
      <c r="A321" t="s">
        <v>1204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>
        <v>563.79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>
        <v>538.94000000000005</v>
      </c>
      <c r="AF321" s="4"/>
      <c r="AG321" s="4"/>
      <c r="AH321" s="4"/>
      <c r="AI321" s="4"/>
      <c r="AJ321" s="4"/>
      <c r="AK321" s="4"/>
      <c r="AL321" s="4"/>
      <c r="AM321" s="4">
        <v>1102.73</v>
      </c>
      <c r="AN321" s="4"/>
    </row>
    <row r="322" spans="1:40">
      <c r="A322" t="s">
        <v>1205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>
        <v>90579.54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>
        <v>114240.85000000002</v>
      </c>
      <c r="AF322" s="4"/>
      <c r="AG322" s="4">
        <v>33237.93</v>
      </c>
      <c r="AH322" s="4"/>
      <c r="AI322" s="4"/>
      <c r="AJ322" s="4"/>
      <c r="AK322" s="4"/>
      <c r="AL322" s="4"/>
      <c r="AM322" s="4">
        <v>238058.32</v>
      </c>
      <c r="AN322" s="4"/>
    </row>
    <row r="323" spans="1:40">
      <c r="A323" t="s">
        <v>1206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>
        <v>237661.12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>
        <v>503896.10000000021</v>
      </c>
      <c r="AF323" s="4"/>
      <c r="AG323" s="4">
        <v>5281.9</v>
      </c>
      <c r="AH323" s="4"/>
      <c r="AI323" s="4"/>
      <c r="AJ323" s="4"/>
      <c r="AK323" s="4"/>
      <c r="AL323" s="4"/>
      <c r="AM323" s="4">
        <v>746839.12000000023</v>
      </c>
      <c r="AN323" s="4"/>
    </row>
    <row r="324" spans="1:40">
      <c r="A324" t="s">
        <v>1207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>
        <v>13380.8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>
        <v>85565.9</v>
      </c>
      <c r="AF324" s="4"/>
      <c r="AG324" s="4"/>
      <c r="AH324" s="4"/>
      <c r="AI324" s="4"/>
      <c r="AJ324" s="4"/>
      <c r="AK324" s="4"/>
      <c r="AL324" s="4"/>
      <c r="AM324" s="4">
        <v>98946.7</v>
      </c>
      <c r="AN324" s="4"/>
    </row>
    <row r="325" spans="1:40">
      <c r="A325" t="s">
        <v>1208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>
        <v>1932.82</v>
      </c>
      <c r="AF325" s="4"/>
      <c r="AG325" s="4"/>
      <c r="AH325" s="4"/>
      <c r="AI325" s="4"/>
      <c r="AJ325" s="4"/>
      <c r="AK325" s="4"/>
      <c r="AL325" s="4"/>
      <c r="AM325" s="4">
        <v>1932.82</v>
      </c>
      <c r="AN325" s="4"/>
    </row>
    <row r="326" spans="1:40">
      <c r="A326" t="s">
        <v>1209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>
        <v>329219.65999999997</v>
      </c>
      <c r="AF326" s="4"/>
      <c r="AG326" s="4"/>
      <c r="AH326" s="4"/>
      <c r="AI326" s="4"/>
      <c r="AJ326" s="4"/>
      <c r="AK326" s="4"/>
      <c r="AL326" s="4"/>
      <c r="AM326" s="4">
        <v>329219.65999999997</v>
      </c>
      <c r="AN326" s="4"/>
    </row>
    <row r="327" spans="1:40">
      <c r="A327" t="s">
        <v>1210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>
        <v>71024.950000000012</v>
      </c>
      <c r="AF327" s="4"/>
      <c r="AG327" s="4">
        <v>29853.510000000002</v>
      </c>
      <c r="AH327" s="4"/>
      <c r="AI327" s="4"/>
      <c r="AJ327" s="4"/>
      <c r="AK327" s="4"/>
      <c r="AL327" s="4"/>
      <c r="AM327" s="4">
        <v>100878.46000000002</v>
      </c>
      <c r="AN327" s="4"/>
    </row>
    <row r="328" spans="1:40">
      <c r="A328" t="s">
        <v>1211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>
        <v>15752.800000000001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>
        <v>50091.15</v>
      </c>
      <c r="AF328" s="4"/>
      <c r="AG328" s="4"/>
      <c r="AH328" s="4"/>
      <c r="AI328" s="4"/>
      <c r="AJ328" s="4"/>
      <c r="AK328" s="4"/>
      <c r="AL328" s="4"/>
      <c r="AM328" s="4">
        <v>65843.95</v>
      </c>
      <c r="AN328" s="4"/>
    </row>
    <row r="329" spans="1:40">
      <c r="A329" t="s">
        <v>1212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>
        <v>1078740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>
        <v>1078740</v>
      </c>
      <c r="AN329" s="4"/>
    </row>
    <row r="330" spans="1:40">
      <c r="A330" t="s">
        <v>1213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>
        <v>461864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>
        <v>461864</v>
      </c>
      <c r="AN330" s="4"/>
    </row>
    <row r="331" spans="1:40">
      <c r="A331" t="s">
        <v>1214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>
        <v>66773.16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>
        <v>66773.16</v>
      </c>
      <c r="AN331" s="4"/>
    </row>
    <row r="332" spans="1:40">
      <c r="A332" t="s">
        <v>1215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>
        <v>29625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>
        <v>29625</v>
      </c>
      <c r="AN332" s="4"/>
    </row>
    <row r="333" spans="1:40">
      <c r="A333" t="s">
        <v>1216</v>
      </c>
      <c r="B333" s="4"/>
      <c r="C333" s="4"/>
      <c r="D333" s="4"/>
      <c r="E333" s="4"/>
      <c r="F333" s="4"/>
      <c r="G333" s="4"/>
      <c r="H333" s="4"/>
      <c r="I333" s="4"/>
      <c r="J333" s="4">
        <v>1370.32</v>
      </c>
      <c r="K333" s="4"/>
      <c r="L333" s="4"/>
      <c r="M333" s="4">
        <v>1976794.6299999997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>
        <v>1922.7900000000002</v>
      </c>
      <c r="AF333" s="4"/>
      <c r="AG333" s="4">
        <v>601641.63</v>
      </c>
      <c r="AH333" s="4"/>
      <c r="AI333" s="4"/>
      <c r="AJ333" s="4"/>
      <c r="AK333" s="4"/>
      <c r="AL333" s="4"/>
      <c r="AM333" s="4">
        <v>2581729.3699999996</v>
      </c>
      <c r="AN333" s="4"/>
    </row>
    <row r="334" spans="1:40">
      <c r="A334" t="s">
        <v>1217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>
        <v>9692.2000000000007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>
        <v>9692.2000000000007</v>
      </c>
      <c r="AN334" s="4"/>
    </row>
    <row r="335" spans="1:40">
      <c r="A335" t="s">
        <v>1218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>
        <v>79764.61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>
        <v>79764.61</v>
      </c>
      <c r="AN335" s="4"/>
    </row>
    <row r="336" spans="1:40">
      <c r="A336" t="s">
        <v>1219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>
        <v>28450.2</v>
      </c>
      <c r="R336" s="4"/>
      <c r="S336" s="4"/>
      <c r="T336" s="4"/>
      <c r="U336" s="4"/>
      <c r="V336" s="4"/>
      <c r="W336" s="4"/>
      <c r="X336" s="4"/>
      <c r="Y336" s="4"/>
      <c r="Z336" s="4">
        <v>70786.44</v>
      </c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>
        <v>99236.64</v>
      </c>
      <c r="AN336" s="4"/>
    </row>
    <row r="337" spans="1:40">
      <c r="A337" t="s">
        <v>1220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>
        <v>2263545.9100000006</v>
      </c>
      <c r="R337" s="4"/>
      <c r="S337" s="4"/>
      <c r="T337" s="4"/>
      <c r="U337" s="4"/>
      <c r="V337" s="4"/>
      <c r="W337" s="4"/>
      <c r="X337" s="4"/>
      <c r="Y337" s="4"/>
      <c r="Z337" s="4">
        <v>1007810.4199999998</v>
      </c>
      <c r="AA337" s="4"/>
      <c r="AB337" s="4"/>
      <c r="AC337" s="4"/>
      <c r="AD337" s="4"/>
      <c r="AE337" s="4"/>
      <c r="AF337" s="4">
        <v>1427722.9600000004</v>
      </c>
      <c r="AG337" s="4"/>
      <c r="AH337" s="4"/>
      <c r="AI337" s="4"/>
      <c r="AJ337" s="4"/>
      <c r="AK337" s="4"/>
      <c r="AL337" s="4"/>
      <c r="AM337" s="4">
        <v>4699079.290000001</v>
      </c>
      <c r="AN337" s="4"/>
    </row>
    <row r="338" spans="1:40">
      <c r="A338" t="s">
        <v>1221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187357.59</v>
      </c>
      <c r="R338" s="4"/>
      <c r="S338" s="4"/>
      <c r="T338" s="4"/>
      <c r="U338" s="4"/>
      <c r="V338" s="4"/>
      <c r="W338" s="4"/>
      <c r="X338" s="4"/>
      <c r="Y338" s="4"/>
      <c r="Z338" s="4">
        <v>156190.65000000002</v>
      </c>
      <c r="AA338" s="4"/>
      <c r="AB338" s="4"/>
      <c r="AC338" s="4"/>
      <c r="AD338" s="4"/>
      <c r="AE338" s="4"/>
      <c r="AF338" s="4">
        <v>210083.58000000005</v>
      </c>
      <c r="AG338" s="4"/>
      <c r="AH338" s="4"/>
      <c r="AI338" s="4"/>
      <c r="AJ338" s="4"/>
      <c r="AK338" s="4"/>
      <c r="AL338" s="4"/>
      <c r="AM338" s="4">
        <v>553631.82000000007</v>
      </c>
      <c r="AN338" s="4"/>
    </row>
    <row r="339" spans="1:40">
      <c r="A339" t="s">
        <v>1222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12982698.200000001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>
        <v>12982698.200000001</v>
      </c>
      <c r="AN339" s="4"/>
    </row>
    <row r="340" spans="1:40">
      <c r="A340" t="s">
        <v>1223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>
        <v>7545906</v>
      </c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>
        <v>7545906</v>
      </c>
      <c r="AN340" s="4"/>
    </row>
    <row r="341" spans="1:40">
      <c r="A341" t="s">
        <v>1224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7957.38</v>
      </c>
      <c r="R341" s="4"/>
      <c r="S341" s="4"/>
      <c r="T341" s="4"/>
      <c r="U341" s="4"/>
      <c r="V341" s="4"/>
      <c r="W341" s="4"/>
      <c r="X341" s="4"/>
      <c r="Y341" s="4"/>
      <c r="Z341" s="4">
        <v>71</v>
      </c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>
        <v>8028.38</v>
      </c>
      <c r="AN341" s="4"/>
    </row>
    <row r="342" spans="1:40">
      <c r="A342" t="s">
        <v>1225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427439.88</v>
      </c>
      <c r="R342" s="4"/>
      <c r="S342" s="4"/>
      <c r="T342" s="4"/>
      <c r="U342" s="4"/>
      <c r="V342" s="4"/>
      <c r="W342" s="4"/>
      <c r="X342" s="4"/>
      <c r="Y342" s="4"/>
      <c r="Z342" s="4">
        <v>239547.5</v>
      </c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>
        <v>666987.38</v>
      </c>
      <c r="AN342" s="4"/>
    </row>
    <row r="343" spans="1:40">
      <c r="A343" t="s">
        <v>1226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68571.530000000028</v>
      </c>
      <c r="R343" s="4"/>
      <c r="S343" s="4"/>
      <c r="T343" s="4"/>
      <c r="U343" s="4"/>
      <c r="V343" s="4"/>
      <c r="W343" s="4"/>
      <c r="X343" s="4"/>
      <c r="Y343" s="4"/>
      <c r="Z343" s="4">
        <v>339345.49999999994</v>
      </c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>
        <v>407917.02999999997</v>
      </c>
      <c r="AN343" s="4"/>
    </row>
    <row r="344" spans="1:40">
      <c r="A344" t="s">
        <v>1227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>
        <v>24528.460000000003</v>
      </c>
      <c r="R344" s="4"/>
      <c r="S344" s="4"/>
      <c r="T344" s="4"/>
      <c r="U344" s="4"/>
      <c r="V344" s="4"/>
      <c r="W344" s="4"/>
      <c r="X344" s="4"/>
      <c r="Y344" s="4"/>
      <c r="Z344" s="4">
        <v>105273.02000000002</v>
      </c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>
        <v>129801.48000000003</v>
      </c>
      <c r="AN344" s="4"/>
    </row>
    <row r="345" spans="1:40">
      <c r="A345" t="s">
        <v>259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>
        <v>111768520.98</v>
      </c>
      <c r="R345" s="4"/>
      <c r="S345" s="4"/>
      <c r="T345" s="4"/>
      <c r="U345" s="4"/>
      <c r="V345" s="4"/>
      <c r="W345" s="4"/>
      <c r="X345" s="4"/>
      <c r="Y345" s="4"/>
      <c r="Z345" s="4">
        <v>51481103.189999998</v>
      </c>
      <c r="AA345" s="4"/>
      <c r="AB345" s="4"/>
      <c r="AC345" s="4"/>
      <c r="AD345" s="4"/>
      <c r="AE345" s="4"/>
      <c r="AF345" s="4">
        <v>106203334.73000026</v>
      </c>
      <c r="AG345" s="4"/>
      <c r="AH345" s="4"/>
      <c r="AI345" s="4"/>
      <c r="AJ345" s="4"/>
      <c r="AK345" s="4"/>
      <c r="AL345" s="4"/>
      <c r="AM345" s="4">
        <v>269452958.90000027</v>
      </c>
      <c r="AN345" s="4"/>
    </row>
    <row r="346" spans="1:40">
      <c r="A346" t="s">
        <v>1228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>
        <v>11941333.770000001</v>
      </c>
      <c r="R346" s="4"/>
      <c r="S346" s="4"/>
      <c r="T346" s="4"/>
      <c r="U346" s="4"/>
      <c r="V346" s="4"/>
      <c r="W346" s="4"/>
      <c r="X346" s="4"/>
      <c r="Y346" s="4"/>
      <c r="Z346" s="4">
        <v>3372411.41</v>
      </c>
      <c r="AA346" s="4"/>
      <c r="AB346" s="4"/>
      <c r="AC346" s="4"/>
      <c r="AD346" s="4"/>
      <c r="AE346" s="4"/>
      <c r="AF346" s="4">
        <v>10333407.469999999</v>
      </c>
      <c r="AG346" s="4"/>
      <c r="AH346" s="4"/>
      <c r="AI346" s="4"/>
      <c r="AJ346" s="4"/>
      <c r="AK346" s="4"/>
      <c r="AL346" s="4"/>
      <c r="AM346" s="4">
        <v>25647152.649999999</v>
      </c>
      <c r="AN346" s="4"/>
    </row>
    <row r="347" spans="1:40">
      <c r="A347" t="s">
        <v>1229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>
        <v>11474427.6</v>
      </c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>
        <v>11474427.6</v>
      </c>
      <c r="AN347" s="4"/>
    </row>
    <row r="348" spans="1:40">
      <c r="A348" t="s">
        <v>1230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6300702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>
        <v>6300702</v>
      </c>
      <c r="AN348" s="4"/>
    </row>
    <row r="349" spans="1:40">
      <c r="A349" t="s">
        <v>1231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>
        <v>18024.28</v>
      </c>
      <c r="R349" s="4"/>
      <c r="S349" s="4"/>
      <c r="T349" s="4"/>
      <c r="U349" s="4"/>
      <c r="V349" s="4"/>
      <c r="W349" s="4"/>
      <c r="X349" s="4"/>
      <c r="Y349" s="4"/>
      <c r="Z349" s="4">
        <v>6132</v>
      </c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>
        <v>24156.28</v>
      </c>
      <c r="AN349" s="4"/>
    </row>
    <row r="350" spans="1:40">
      <c r="A350" t="s">
        <v>1232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>
        <v>124846.78</v>
      </c>
      <c r="R350" s="4"/>
      <c r="S350" s="4"/>
      <c r="T350" s="4"/>
      <c r="U350" s="4"/>
      <c r="V350" s="4"/>
      <c r="W350" s="4"/>
      <c r="X350" s="4"/>
      <c r="Y350" s="4"/>
      <c r="Z350" s="4">
        <v>14716.8</v>
      </c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>
        <v>139563.57999999999</v>
      </c>
      <c r="AN350" s="4"/>
    </row>
    <row r="351" spans="1:40">
      <c r="A351" t="s">
        <v>1233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>
        <v>998305.76000000013</v>
      </c>
      <c r="R351" s="4"/>
      <c r="S351" s="4"/>
      <c r="T351" s="4"/>
      <c r="U351" s="4"/>
      <c r="V351" s="4"/>
      <c r="W351" s="4"/>
      <c r="X351" s="4"/>
      <c r="Y351" s="4"/>
      <c r="Z351" s="4">
        <v>525804.11999999988</v>
      </c>
      <c r="AA351" s="4"/>
      <c r="AB351" s="4"/>
      <c r="AC351" s="4"/>
      <c r="AD351" s="4"/>
      <c r="AE351" s="4"/>
      <c r="AF351" s="4">
        <v>493648.5500000001</v>
      </c>
      <c r="AG351" s="4"/>
      <c r="AH351" s="4"/>
      <c r="AI351" s="4"/>
      <c r="AJ351" s="4"/>
      <c r="AK351" s="4"/>
      <c r="AL351" s="4"/>
      <c r="AM351" s="4">
        <v>2017758.43</v>
      </c>
      <c r="AN351" s="4"/>
    </row>
    <row r="352" spans="1:40">
      <c r="A352" t="s">
        <v>1234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>
        <v>39136.339999999997</v>
      </c>
      <c r="R352" s="4"/>
      <c r="S352" s="4"/>
      <c r="T352" s="4"/>
      <c r="U352" s="4"/>
      <c r="V352" s="4"/>
      <c r="W352" s="4"/>
      <c r="X352" s="4"/>
      <c r="Y352" s="4"/>
      <c r="Z352" s="4">
        <v>18769.2</v>
      </c>
      <c r="AA352" s="4"/>
      <c r="AB352" s="4"/>
      <c r="AC352" s="4"/>
      <c r="AD352" s="4"/>
      <c r="AE352" s="4"/>
      <c r="AF352" s="4">
        <v>41880.39</v>
      </c>
      <c r="AG352" s="4"/>
      <c r="AH352" s="4"/>
      <c r="AI352" s="4"/>
      <c r="AJ352" s="4"/>
      <c r="AK352" s="4"/>
      <c r="AL352" s="4"/>
      <c r="AM352" s="4">
        <v>99785.93</v>
      </c>
      <c r="AN352" s="4"/>
    </row>
    <row r="353" spans="1:40">
      <c r="A353" t="s">
        <v>1235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50048.160000000003</v>
      </c>
      <c r="R353" s="4"/>
      <c r="S353" s="4"/>
      <c r="T353" s="4"/>
      <c r="U353" s="4"/>
      <c r="V353" s="4"/>
      <c r="W353" s="4"/>
      <c r="X353" s="4"/>
      <c r="Y353" s="4"/>
      <c r="Z353" s="4">
        <v>34952.400000000001</v>
      </c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>
        <v>85000.56</v>
      </c>
      <c r="AN353" s="4"/>
    </row>
    <row r="354" spans="1:40">
      <c r="A354" t="s">
        <v>1236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>
        <v>1718081.4399999997</v>
      </c>
      <c r="R354" s="4"/>
      <c r="S354" s="4"/>
      <c r="T354" s="4"/>
      <c r="U354" s="4"/>
      <c r="V354" s="4"/>
      <c r="W354" s="4"/>
      <c r="X354" s="4"/>
      <c r="Y354" s="4"/>
      <c r="Z354" s="4">
        <v>696015.33999999985</v>
      </c>
      <c r="AA354" s="4"/>
      <c r="AB354" s="4"/>
      <c r="AC354" s="4"/>
      <c r="AD354" s="4"/>
      <c r="AE354" s="4"/>
      <c r="AF354" s="4">
        <v>1141356.5100000002</v>
      </c>
      <c r="AG354" s="4"/>
      <c r="AH354" s="4"/>
      <c r="AI354" s="4"/>
      <c r="AJ354" s="4"/>
      <c r="AK354" s="4"/>
      <c r="AL354" s="4"/>
      <c r="AM354" s="4">
        <v>3555453.2899999996</v>
      </c>
      <c r="AN354" s="4"/>
    </row>
    <row r="355" spans="1:40">
      <c r="A355" t="s">
        <v>1237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>
        <v>56245.81</v>
      </c>
      <c r="R355" s="4"/>
      <c r="S355" s="4"/>
      <c r="T355" s="4"/>
      <c r="U355" s="4"/>
      <c r="V355" s="4"/>
      <c r="W355" s="4"/>
      <c r="X355" s="4"/>
      <c r="Y355" s="4"/>
      <c r="Z355" s="4">
        <v>35845.840000000004</v>
      </c>
      <c r="AA355" s="4"/>
      <c r="AB355" s="4"/>
      <c r="AC355" s="4"/>
      <c r="AD355" s="4"/>
      <c r="AE355" s="4"/>
      <c r="AF355" s="4">
        <v>72009.06</v>
      </c>
      <c r="AG355" s="4"/>
      <c r="AH355" s="4"/>
      <c r="AI355" s="4"/>
      <c r="AJ355" s="4"/>
      <c r="AK355" s="4"/>
      <c r="AL355" s="4"/>
      <c r="AM355" s="4">
        <v>164100.71</v>
      </c>
      <c r="AN355" s="4"/>
    </row>
    <row r="356" spans="1:40">
      <c r="A356" t="s">
        <v>1238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>
        <v>11252.04</v>
      </c>
      <c r="R356" s="4"/>
      <c r="S356" s="4"/>
      <c r="T356" s="4"/>
      <c r="U356" s="4"/>
      <c r="V356" s="4"/>
      <c r="W356" s="4"/>
      <c r="X356" s="4"/>
      <c r="Y356" s="4"/>
      <c r="Z356" s="4">
        <v>2452.8000000000002</v>
      </c>
      <c r="AA356" s="4"/>
      <c r="AB356" s="4"/>
      <c r="AC356" s="4"/>
      <c r="AD356" s="4"/>
      <c r="AE356" s="4"/>
      <c r="AF356" s="4">
        <v>56.8</v>
      </c>
      <c r="AG356" s="4"/>
      <c r="AH356" s="4"/>
      <c r="AI356" s="4"/>
      <c r="AJ356" s="4"/>
      <c r="AK356" s="4"/>
      <c r="AL356" s="4"/>
      <c r="AM356" s="4">
        <v>13761.64</v>
      </c>
      <c r="AN356" s="4"/>
    </row>
    <row r="357" spans="1:40">
      <c r="A357" t="s">
        <v>1239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>
        <v>14145.99</v>
      </c>
      <c r="R357" s="4"/>
      <c r="S357" s="4"/>
      <c r="T357" s="4"/>
      <c r="U357" s="4"/>
      <c r="V357" s="4"/>
      <c r="W357" s="4"/>
      <c r="X357" s="4"/>
      <c r="Y357" s="4"/>
      <c r="Z357" s="4">
        <v>667.15000000000009</v>
      </c>
      <c r="AA357" s="4"/>
      <c r="AB357" s="4"/>
      <c r="AC357" s="4"/>
      <c r="AD357" s="4"/>
      <c r="AE357" s="4"/>
      <c r="AF357" s="4">
        <v>32758.69</v>
      </c>
      <c r="AG357" s="4"/>
      <c r="AH357" s="4"/>
      <c r="AI357" s="4"/>
      <c r="AJ357" s="4"/>
      <c r="AK357" s="4"/>
      <c r="AL357" s="4"/>
      <c r="AM357" s="4">
        <v>47571.83</v>
      </c>
      <c r="AN357" s="4"/>
    </row>
    <row r="358" spans="1:40">
      <c r="A358" t="s">
        <v>1240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>
        <v>316537.99999999994</v>
      </c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>
        <v>316537.99999999994</v>
      </c>
      <c r="AN358" s="4"/>
    </row>
    <row r="359" spans="1:40">
      <c r="A359" t="s">
        <v>1241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1516.07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>
        <v>2452.8000000000002</v>
      </c>
      <c r="AG359" s="4"/>
      <c r="AH359" s="4"/>
      <c r="AI359" s="4"/>
      <c r="AJ359" s="4"/>
      <c r="AK359" s="4"/>
      <c r="AL359" s="4"/>
      <c r="AM359" s="4">
        <v>3968.87</v>
      </c>
      <c r="AN359" s="4"/>
    </row>
    <row r="360" spans="1:40">
      <c r="A360" t="s">
        <v>1242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>
        <v>79082.12</v>
      </c>
      <c r="R360" s="4"/>
      <c r="S360" s="4"/>
      <c r="T360" s="4"/>
      <c r="U360" s="4"/>
      <c r="V360" s="4"/>
      <c r="W360" s="4"/>
      <c r="X360" s="4"/>
      <c r="Y360" s="4"/>
      <c r="Z360" s="4">
        <v>49472.7</v>
      </c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>
        <v>128554.81999999999</v>
      </c>
      <c r="AN360" s="4"/>
    </row>
    <row r="361" spans="1:40">
      <c r="A361" t="s">
        <v>1243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>
        <v>39457.89</v>
      </c>
      <c r="R361" s="4"/>
      <c r="S361" s="4"/>
      <c r="T361" s="4"/>
      <c r="U361" s="4"/>
      <c r="V361" s="4"/>
      <c r="W361" s="4"/>
      <c r="X361" s="4"/>
      <c r="Y361" s="4"/>
      <c r="Z361" s="4">
        <v>1102.31</v>
      </c>
      <c r="AA361" s="4"/>
      <c r="AB361" s="4"/>
      <c r="AC361" s="4"/>
      <c r="AD361" s="4"/>
      <c r="AE361" s="4"/>
      <c r="AF361" s="4">
        <v>333.8</v>
      </c>
      <c r="AG361" s="4"/>
      <c r="AH361" s="4"/>
      <c r="AI361" s="4"/>
      <c r="AJ361" s="4"/>
      <c r="AK361" s="4"/>
      <c r="AL361" s="4"/>
      <c r="AM361" s="4">
        <v>40894</v>
      </c>
      <c r="AN361" s="4"/>
    </row>
    <row r="362" spans="1:40">
      <c r="A362" t="s">
        <v>1244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>
        <v>25524.959999999999</v>
      </c>
      <c r="R362" s="4"/>
      <c r="S362" s="4"/>
      <c r="T362" s="4"/>
      <c r="U362" s="4"/>
      <c r="V362" s="4"/>
      <c r="W362" s="4"/>
      <c r="X362" s="4"/>
      <c r="Y362" s="4"/>
      <c r="Z362" s="4">
        <v>3782</v>
      </c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>
        <v>29306.959999999999</v>
      </c>
      <c r="AN362" s="4"/>
    </row>
    <row r="363" spans="1:40">
      <c r="A363" t="s">
        <v>1245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311330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>
        <v>311330</v>
      </c>
      <c r="AN363" s="4"/>
    </row>
    <row r="364" spans="1:40">
      <c r="A364" t="s">
        <v>1246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>
        <v>78554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>
        <v>78554</v>
      </c>
      <c r="AN364" s="4"/>
    </row>
    <row r="365" spans="1:40">
      <c r="A365" t="s">
        <v>1247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>
        <v>1178513.1299999997</v>
      </c>
      <c r="R365" s="4"/>
      <c r="S365" s="4"/>
      <c r="T365" s="4"/>
      <c r="U365" s="4"/>
      <c r="V365" s="4"/>
      <c r="W365" s="4"/>
      <c r="X365" s="4"/>
      <c r="Y365" s="4"/>
      <c r="Z365" s="4">
        <v>2002.6899999999998</v>
      </c>
      <c r="AA365" s="4"/>
      <c r="AB365" s="4"/>
      <c r="AC365" s="4"/>
      <c r="AD365" s="4"/>
      <c r="AE365" s="4"/>
      <c r="AF365" s="4">
        <v>2278.13</v>
      </c>
      <c r="AG365" s="4"/>
      <c r="AH365" s="4"/>
      <c r="AI365" s="4"/>
      <c r="AJ365" s="4"/>
      <c r="AK365" s="4"/>
      <c r="AL365" s="4"/>
      <c r="AM365" s="4">
        <v>1182793.9499999995</v>
      </c>
      <c r="AN365" s="4"/>
    </row>
    <row r="366" spans="1:40">
      <c r="A366" t="s">
        <v>1248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>
        <v>68959.199999999997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>
        <v>68959.199999999997</v>
      </c>
      <c r="AN366" s="4"/>
    </row>
    <row r="367" spans="1:40">
      <c r="A367" t="s">
        <v>1249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>
        <v>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>
        <v>0</v>
      </c>
      <c r="AN367" s="4"/>
    </row>
    <row r="368" spans="1:40">
      <c r="A368" t="s">
        <v>1250</v>
      </c>
      <c r="B368" s="4"/>
      <c r="C368" s="4"/>
      <c r="D368" s="4"/>
      <c r="E368" s="4"/>
      <c r="F368" s="4">
        <v>6600</v>
      </c>
      <c r="G368" s="4"/>
      <c r="H368" s="4"/>
      <c r="I368" s="4"/>
      <c r="J368" s="4"/>
      <c r="K368" s="4"/>
      <c r="L368" s="4">
        <v>75853.819999999992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>
        <v>82453.819999999992</v>
      </c>
      <c r="AN368" s="4"/>
    </row>
    <row r="369" spans="1:40">
      <c r="A369" t="s">
        <v>1251</v>
      </c>
      <c r="B369" s="4"/>
      <c r="C369" s="4"/>
      <c r="D369" s="4"/>
      <c r="E369" s="4"/>
      <c r="F369" s="4">
        <v>22005.47</v>
      </c>
      <c r="G369" s="4"/>
      <c r="H369" s="4"/>
      <c r="I369" s="4"/>
      <c r="J369" s="4"/>
      <c r="K369" s="4"/>
      <c r="L369" s="4">
        <v>5468721.4299999988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>
        <v>5490726.8999999985</v>
      </c>
      <c r="AN369" s="4"/>
    </row>
    <row r="370" spans="1:40">
      <c r="A370" t="s">
        <v>1252</v>
      </c>
      <c r="B370" s="4"/>
      <c r="C370" s="4"/>
      <c r="D370" s="4"/>
      <c r="E370" s="4"/>
      <c r="F370" s="4">
        <v>1080</v>
      </c>
      <c r="G370" s="4"/>
      <c r="H370" s="4"/>
      <c r="I370" s="4"/>
      <c r="J370" s="4"/>
      <c r="K370" s="4"/>
      <c r="L370" s="4">
        <v>13939.490000000002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>
        <v>15019.490000000002</v>
      </c>
      <c r="AN370" s="4"/>
    </row>
    <row r="371" spans="1:40">
      <c r="A371" t="s">
        <v>1253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>
        <v>11739056.199999999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>
        <v>11739056.199999999</v>
      </c>
      <c r="AN371" s="4"/>
    </row>
    <row r="372" spans="1:40">
      <c r="A372" t="s">
        <v>1254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>
        <v>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>
        <v>0</v>
      </c>
      <c r="AN372" s="4"/>
    </row>
    <row r="373" spans="1:40">
      <c r="A373" t="s">
        <v>1255</v>
      </c>
      <c r="B373" s="4"/>
      <c r="C373" s="4"/>
      <c r="D373" s="4"/>
      <c r="E373" s="4"/>
      <c r="F373" s="4">
        <v>856283.13000000012</v>
      </c>
      <c r="G373" s="4"/>
      <c r="H373" s="4"/>
      <c r="I373" s="4"/>
      <c r="J373" s="4"/>
      <c r="K373" s="4"/>
      <c r="L373" s="4">
        <v>329148069.41000265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>
        <v>330004352.54000264</v>
      </c>
      <c r="AN373" s="4"/>
    </row>
    <row r="374" spans="1:40">
      <c r="A374" t="s">
        <v>1256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>
        <v>40000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>
        <v>40000</v>
      </c>
      <c r="AN374" s="4"/>
    </row>
    <row r="375" spans="1:40">
      <c r="A375" t="s">
        <v>1257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>
        <v>9830332.8000000007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>
        <v>9830332.8000000007</v>
      </c>
      <c r="AN375" s="4"/>
    </row>
    <row r="376" spans="1:40">
      <c r="A376" t="s">
        <v>1258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>
        <v>0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>
        <v>0</v>
      </c>
      <c r="AN376" s="4"/>
    </row>
    <row r="377" spans="1:40">
      <c r="A377" t="s">
        <v>1259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>
        <v>11337.5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>
        <v>11337.5</v>
      </c>
      <c r="AN377" s="4"/>
    </row>
    <row r="378" spans="1:40">
      <c r="A378" t="s">
        <v>1260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>
        <v>103408.13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>
        <v>103408.13</v>
      </c>
      <c r="AN378" s="4"/>
    </row>
    <row r="379" spans="1:40">
      <c r="A379" t="s">
        <v>1261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>
        <v>166360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>
        <v>166360</v>
      </c>
      <c r="AN379" s="4"/>
    </row>
    <row r="380" spans="1:40">
      <c r="A380" t="s">
        <v>1262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>
        <v>104125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>
        <v>104125</v>
      </c>
      <c r="AN380" s="4"/>
    </row>
    <row r="381" spans="1:40">
      <c r="A381" t="s">
        <v>1263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>
        <v>1215813.7000000002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>
        <v>1215813.7000000002</v>
      </c>
      <c r="AN381" s="4"/>
    </row>
    <row r="382" spans="1:40">
      <c r="A382" t="s">
        <v>1264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>
        <v>35537.5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>
        <v>35537.5</v>
      </c>
      <c r="AN382" s="4"/>
    </row>
    <row r="383" spans="1:40">
      <c r="A383" t="s">
        <v>1265</v>
      </c>
      <c r="B383" s="4"/>
      <c r="C383" s="4"/>
      <c r="D383" s="4"/>
      <c r="E383" s="4"/>
      <c r="F383" s="4">
        <v>23797.5</v>
      </c>
      <c r="G383" s="4"/>
      <c r="H383" s="4"/>
      <c r="I383" s="4"/>
      <c r="J383" s="4"/>
      <c r="K383" s="4"/>
      <c r="L383" s="4">
        <v>3281861.8600000008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>
        <v>3305659.3600000008</v>
      </c>
      <c r="AN383" s="4"/>
    </row>
    <row r="384" spans="1:40">
      <c r="A384" t="s">
        <v>1266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>
        <v>30298.899999999998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>
        <v>30298.899999999998</v>
      </c>
      <c r="AN384" s="4"/>
    </row>
    <row r="385" spans="1:40">
      <c r="A385" t="s">
        <v>1267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>
        <v>280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>
        <v>280</v>
      </c>
      <c r="AN385" s="4"/>
    </row>
    <row r="386" spans="1:40">
      <c r="A386" t="s">
        <v>1268</v>
      </c>
      <c r="B386" s="4"/>
      <c r="C386" s="4"/>
      <c r="D386" s="4"/>
      <c r="E386" s="4"/>
      <c r="F386" s="4">
        <v>22309.32</v>
      </c>
      <c r="G386" s="4"/>
      <c r="H386" s="4"/>
      <c r="I386" s="4"/>
      <c r="J386" s="4"/>
      <c r="K386" s="4"/>
      <c r="L386" s="4">
        <v>202163.70000000007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>
        <v>224473.02000000008</v>
      </c>
      <c r="AN386" s="4"/>
    </row>
    <row r="387" spans="1:40">
      <c r="A387" t="s">
        <v>1269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>
        <v>34523.42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>
        <v>34523.42</v>
      </c>
      <c r="AN387" s="4"/>
    </row>
    <row r="388" spans="1:40">
      <c r="A388" t="s">
        <v>1270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>
        <v>50084.429999999993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>
        <v>50084.429999999993</v>
      </c>
      <c r="AN388" s="4"/>
    </row>
    <row r="389" spans="1:40">
      <c r="A389" t="s">
        <v>1271</v>
      </c>
      <c r="B389" s="4"/>
      <c r="C389" s="4"/>
      <c r="D389" s="4"/>
      <c r="E389" s="4"/>
      <c r="F389" s="4">
        <v>5498.7800000000007</v>
      </c>
      <c r="G389" s="4"/>
      <c r="H389" s="4"/>
      <c r="I389" s="4"/>
      <c r="J389" s="4"/>
      <c r="K389" s="4"/>
      <c r="L389" s="4">
        <v>30030.019999999993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>
        <v>35528.799999999996</v>
      </c>
      <c r="AN389" s="4"/>
    </row>
    <row r="390" spans="1:40">
      <c r="A390" t="s">
        <v>1272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>
        <v>5025.32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>
        <v>5025.32</v>
      </c>
      <c r="AN390" s="4"/>
    </row>
    <row r="391" spans="1:40">
      <c r="A391" t="s">
        <v>1273</v>
      </c>
      <c r="B391" s="4"/>
      <c r="C391" s="4"/>
      <c r="D391" s="4"/>
      <c r="E391" s="4"/>
      <c r="F391" s="4">
        <v>153175.1</v>
      </c>
      <c r="G391" s="4"/>
      <c r="H391" s="4"/>
      <c r="I391" s="4"/>
      <c r="J391" s="4"/>
      <c r="K391" s="4"/>
      <c r="L391" s="4">
        <v>1583337.4800000007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>
        <v>1736512.5800000008</v>
      </c>
      <c r="AN391" s="4"/>
    </row>
    <row r="392" spans="1:40">
      <c r="A392" t="s">
        <v>1274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>
        <v>52730.96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>
        <v>52730.96</v>
      </c>
      <c r="AN392" s="4"/>
    </row>
    <row r="393" spans="1:40">
      <c r="A393" t="s">
        <v>1275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>
        <v>280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>
        <v>280</v>
      </c>
      <c r="AN393" s="4"/>
    </row>
    <row r="394" spans="1:40">
      <c r="A394" t="s">
        <v>1276</v>
      </c>
      <c r="B394" s="4"/>
      <c r="C394" s="4"/>
      <c r="D394" s="4"/>
      <c r="E394" s="4"/>
      <c r="F394" s="4">
        <v>22954</v>
      </c>
      <c r="G394" s="4"/>
      <c r="H394" s="4"/>
      <c r="I394" s="4"/>
      <c r="J394" s="4"/>
      <c r="K394" s="4"/>
      <c r="L394" s="4">
        <v>123881.56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>
        <v>146835.56</v>
      </c>
      <c r="AN394" s="4"/>
    </row>
    <row r="395" spans="1:40">
      <c r="A395" t="s">
        <v>1277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>
        <v>52579.46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>
        <v>52579.46</v>
      </c>
      <c r="AN395" s="4"/>
    </row>
    <row r="396" spans="1:40">
      <c r="A396" t="s">
        <v>1278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>
        <v>121058.45999999998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>
        <v>121058.45999999998</v>
      </c>
      <c r="AN396" s="4"/>
    </row>
    <row r="397" spans="1:40">
      <c r="A397" t="s">
        <v>1279</v>
      </c>
      <c r="B397" s="4"/>
      <c r="C397" s="4"/>
      <c r="D397" s="4"/>
      <c r="E397" s="4"/>
      <c r="F397" s="4">
        <v>3756</v>
      </c>
      <c r="G397" s="4"/>
      <c r="H397" s="4"/>
      <c r="I397" s="4"/>
      <c r="J397" s="4"/>
      <c r="K397" s="4"/>
      <c r="L397" s="4">
        <v>24139.83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>
        <v>27895.83</v>
      </c>
      <c r="AN397" s="4"/>
    </row>
    <row r="398" spans="1:40">
      <c r="A398" t="s">
        <v>1280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>
        <v>10384.119999999999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>
        <v>10384.119999999999</v>
      </c>
      <c r="AN398" s="4"/>
    </row>
    <row r="399" spans="1:40">
      <c r="A399" t="s">
        <v>1281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>
        <v>784851.4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>
        <v>784851.4</v>
      </c>
      <c r="AN399" s="4"/>
    </row>
    <row r="400" spans="1:40">
      <c r="A400" t="s">
        <v>1282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>
        <v>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>
        <v>0</v>
      </c>
      <c r="AN400" s="4"/>
    </row>
    <row r="401" spans="1:40">
      <c r="A401" t="s">
        <v>1283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>
        <v>1271461.73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>
        <v>1271461.73</v>
      </c>
      <c r="AN401" s="4"/>
    </row>
    <row r="402" spans="1:40">
      <c r="A402" t="s">
        <v>1284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>
        <v>9654.7999999999993</v>
      </c>
      <c r="S402" s="4"/>
      <c r="T402" s="4"/>
      <c r="U402" s="4"/>
      <c r="V402" s="4"/>
      <c r="W402" s="4">
        <v>18321.809999999998</v>
      </c>
      <c r="X402" s="4"/>
      <c r="Y402" s="4">
        <v>40979.110000000008</v>
      </c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>
        <v>68955.72</v>
      </c>
      <c r="AN402" s="4"/>
    </row>
    <row r="403" spans="1:40">
      <c r="A403" t="s">
        <v>1285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>
        <v>731963.89000000013</v>
      </c>
      <c r="S403" s="4"/>
      <c r="T403" s="4"/>
      <c r="U403" s="4"/>
      <c r="V403" s="4"/>
      <c r="W403" s="4">
        <v>1800176.6400000006</v>
      </c>
      <c r="X403" s="4"/>
      <c r="Y403" s="4">
        <v>3939709.49</v>
      </c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>
        <v>6471850.0200000014</v>
      </c>
      <c r="AN403" s="4"/>
    </row>
    <row r="404" spans="1:40">
      <c r="A404" t="s">
        <v>1286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>
        <v>2147121</v>
      </c>
      <c r="S404" s="4"/>
      <c r="T404" s="4"/>
      <c r="U404" s="4"/>
      <c r="V404" s="4"/>
      <c r="W404" s="4">
        <v>5356855</v>
      </c>
      <c r="X404" s="4"/>
      <c r="Y404" s="4">
        <v>11448766</v>
      </c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>
        <v>18952742</v>
      </c>
      <c r="AN404" s="4"/>
    </row>
    <row r="405" spans="1:40">
      <c r="A405" t="s">
        <v>1287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>
        <v>1259988</v>
      </c>
      <c r="S405" s="4"/>
      <c r="T405" s="4"/>
      <c r="U405" s="4"/>
      <c r="V405" s="4"/>
      <c r="W405" s="4">
        <v>3137433</v>
      </c>
      <c r="X405" s="4"/>
      <c r="Y405" s="4">
        <v>6839998</v>
      </c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>
        <v>11237419</v>
      </c>
      <c r="AN405" s="4"/>
    </row>
    <row r="406" spans="1:40">
      <c r="A406" t="s">
        <v>1288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>
        <v>6857.4</v>
      </c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>
        <v>6857.4</v>
      </c>
      <c r="AN406" s="4"/>
    </row>
    <row r="407" spans="1:40">
      <c r="A407" t="s">
        <v>1289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>
        <v>258759.23</v>
      </c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>
        <v>258759.23</v>
      </c>
      <c r="AN407" s="4"/>
    </row>
    <row r="408" spans="1:40">
      <c r="A408" t="s">
        <v>1290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>
        <v>639.13</v>
      </c>
      <c r="X408" s="4"/>
      <c r="Y408" s="4">
        <v>287977.64</v>
      </c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>
        <v>288616.77</v>
      </c>
      <c r="AN408" s="4"/>
    </row>
    <row r="409" spans="1:40">
      <c r="A409" t="s">
        <v>1291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>
        <v>51751.069999999992</v>
      </c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>
        <v>51751.069999999992</v>
      </c>
      <c r="AN409" s="4"/>
    </row>
    <row r="410" spans="1:40">
      <c r="A410" t="s">
        <v>1292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>
        <v>1353351.9999999998</v>
      </c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>
        <v>1353351.9999999998</v>
      </c>
      <c r="AN410" s="4"/>
    </row>
    <row r="411" spans="1:40">
      <c r="A411" t="s">
        <v>1293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>
        <v>456748.33999999997</v>
      </c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>
        <v>456748.33999999997</v>
      </c>
      <c r="AN411" s="4"/>
    </row>
    <row r="412" spans="1:40">
      <c r="A412" t="s">
        <v>1294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>
        <v>1539.5</v>
      </c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>
        <v>1539.5</v>
      </c>
      <c r="AN412" s="4"/>
    </row>
    <row r="413" spans="1:40">
      <c r="A413" t="s">
        <v>1295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>
        <v>70075.460000000006</v>
      </c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>
        <v>70075.460000000006</v>
      </c>
      <c r="AN413" s="4"/>
    </row>
    <row r="414" spans="1:40">
      <c r="A414" t="s">
        <v>1296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>
        <v>108.75</v>
      </c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>
        <v>108.75</v>
      </c>
      <c r="AN414" s="4"/>
    </row>
    <row r="415" spans="1:40">
      <c r="A415" t="s">
        <v>1297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>
        <v>151643339.81000057</v>
      </c>
      <c r="S415" s="4"/>
      <c r="T415" s="4"/>
      <c r="U415" s="4"/>
      <c r="V415" s="4"/>
      <c r="W415" s="4">
        <v>74043861.689999983</v>
      </c>
      <c r="X415" s="4"/>
      <c r="Y415" s="4">
        <v>77235237.899999902</v>
      </c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>
        <v>302922439.40000045</v>
      </c>
      <c r="AN415" s="4"/>
    </row>
    <row r="416" spans="1:40">
      <c r="A416" t="s">
        <v>1298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>
        <v>14411547.899999987</v>
      </c>
      <c r="S416" s="4"/>
      <c r="T416" s="4"/>
      <c r="U416" s="4"/>
      <c r="V416" s="4"/>
      <c r="W416" s="4">
        <v>5982766.2600000016</v>
      </c>
      <c r="X416" s="4"/>
      <c r="Y416" s="4">
        <v>7325047.9100000001</v>
      </c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>
        <v>27719362.069999989</v>
      </c>
      <c r="AN416" s="4"/>
    </row>
    <row r="417" spans="1:40">
      <c r="A417" t="s">
        <v>1299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>
        <v>6928.19</v>
      </c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>
        <v>6928.19</v>
      </c>
      <c r="AN417" s="4"/>
    </row>
    <row r="418" spans="1:40">
      <c r="A418" t="s">
        <v>1300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>
        <v>245893.13</v>
      </c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>
        <v>245893.13</v>
      </c>
      <c r="AN418" s="4"/>
    </row>
    <row r="419" spans="1:40">
      <c r="A419" t="s">
        <v>1301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>
        <v>5548259.4900000002</v>
      </c>
      <c r="S419" s="4"/>
      <c r="T419" s="4"/>
      <c r="U419" s="4"/>
      <c r="V419" s="4"/>
      <c r="W419" s="4">
        <v>3747040.81</v>
      </c>
      <c r="X419" s="4"/>
      <c r="Y419" s="4">
        <v>4247536.0999999996</v>
      </c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>
        <v>13542836.4</v>
      </c>
      <c r="AN419" s="4"/>
    </row>
    <row r="420" spans="1:40">
      <c r="A420" t="s">
        <v>1302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>
        <v>2921338.6</v>
      </c>
      <c r="S420" s="4"/>
      <c r="T420" s="4"/>
      <c r="U420" s="4"/>
      <c r="V420" s="4"/>
      <c r="W420" s="4">
        <v>3022449.4</v>
      </c>
      <c r="X420" s="4"/>
      <c r="Y420" s="4">
        <v>8070550.4000000004</v>
      </c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>
        <v>14014338.4</v>
      </c>
      <c r="AN420" s="4"/>
    </row>
    <row r="421" spans="1:40">
      <c r="A421" t="s">
        <v>1303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>
        <v>1591147</v>
      </c>
      <c r="S421" s="4"/>
      <c r="T421" s="4"/>
      <c r="U421" s="4"/>
      <c r="V421" s="4"/>
      <c r="W421" s="4">
        <v>1692568</v>
      </c>
      <c r="X421" s="4"/>
      <c r="Y421" s="4">
        <v>4519501</v>
      </c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>
        <v>7803216</v>
      </c>
      <c r="AN421" s="4"/>
    </row>
    <row r="422" spans="1:40">
      <c r="A422" t="s">
        <v>1304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>
        <v>72789.88</v>
      </c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>
        <v>72789.88</v>
      </c>
      <c r="AN422" s="4"/>
    </row>
    <row r="423" spans="1:40">
      <c r="A423" t="s">
        <v>1305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>
        <v>2880.93</v>
      </c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>
        <v>2880.93</v>
      </c>
      <c r="AN423" s="4"/>
    </row>
    <row r="424" spans="1:40">
      <c r="A424" t="s">
        <v>1306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>
        <v>33880.899999999994</v>
      </c>
      <c r="S424" s="4"/>
      <c r="T424" s="4"/>
      <c r="U424" s="4"/>
      <c r="V424" s="4"/>
      <c r="W424" s="4">
        <v>96198.18</v>
      </c>
      <c r="X424" s="4"/>
      <c r="Y424" s="4">
        <v>184956.23</v>
      </c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>
        <v>315035.31</v>
      </c>
      <c r="AN424" s="4"/>
    </row>
    <row r="425" spans="1:40">
      <c r="A425" t="s">
        <v>1307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202252.73</v>
      </c>
      <c r="S425" s="4"/>
      <c r="T425" s="4"/>
      <c r="U425" s="4"/>
      <c r="V425" s="4"/>
      <c r="W425" s="4">
        <v>371737.96</v>
      </c>
      <c r="X425" s="4"/>
      <c r="Y425" s="4">
        <v>842870.53</v>
      </c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>
        <v>1416861.2200000002</v>
      </c>
      <c r="AN425" s="4"/>
    </row>
    <row r="426" spans="1:40">
      <c r="A426" t="s">
        <v>1308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>
        <v>37306.46</v>
      </c>
      <c r="S426" s="4"/>
      <c r="T426" s="4"/>
      <c r="U426" s="4"/>
      <c r="V426" s="4"/>
      <c r="W426" s="4">
        <v>31195.01</v>
      </c>
      <c r="X426" s="4"/>
      <c r="Y426" s="4">
        <v>74984.930000000008</v>
      </c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>
        <v>143486.40000000002</v>
      </c>
      <c r="AN426" s="4"/>
    </row>
    <row r="427" spans="1:40">
      <c r="A427" t="s">
        <v>1309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>
        <v>801625.32999999973</v>
      </c>
      <c r="S427" s="4"/>
      <c r="T427" s="4"/>
      <c r="U427" s="4"/>
      <c r="V427" s="4"/>
      <c r="W427" s="4">
        <v>772288.18</v>
      </c>
      <c r="X427" s="4"/>
      <c r="Y427" s="4">
        <v>1956781.4800000002</v>
      </c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>
        <v>3530694.99</v>
      </c>
      <c r="AN427" s="4"/>
    </row>
    <row r="428" spans="1:40">
      <c r="A428" t="s">
        <v>1310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>
        <v>8114.58</v>
      </c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>
        <v>8114.58</v>
      </c>
      <c r="AN428" s="4"/>
    </row>
    <row r="429" spans="1:40">
      <c r="A429" t="s">
        <v>1311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>
        <v>62775.360000000001</v>
      </c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>
        <v>62775.360000000001</v>
      </c>
      <c r="AN429" s="4"/>
    </row>
    <row r="430" spans="1:40">
      <c r="A430" t="s">
        <v>1312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>
        <v>469597.71000000014</v>
      </c>
      <c r="X430" s="4"/>
      <c r="Y430" s="4">
        <v>16118.11</v>
      </c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>
        <v>485715.82000000012</v>
      </c>
      <c r="AN430" s="4"/>
    </row>
    <row r="431" spans="1:40">
      <c r="A431" t="s">
        <v>1313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>
        <v>14872.93</v>
      </c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>
        <v>14872.93</v>
      </c>
      <c r="AN431" s="4"/>
    </row>
    <row r="432" spans="1:40">
      <c r="A432" t="s">
        <v>1314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>
        <v>86746.9</v>
      </c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>
        <v>86746.9</v>
      </c>
      <c r="AN432" s="4"/>
    </row>
    <row r="433" spans="1:40">
      <c r="A433" t="s">
        <v>1315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>
        <v>480291.98000000021</v>
      </c>
      <c r="X433" s="4"/>
      <c r="Y433" s="4">
        <v>512194.55</v>
      </c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>
        <v>992486.53000000026</v>
      </c>
      <c r="AN433" s="4"/>
    </row>
    <row r="434" spans="1:40">
      <c r="A434" t="s">
        <v>1316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>
        <v>3278.12</v>
      </c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>
        <v>3278.12</v>
      </c>
      <c r="AN434" s="4"/>
    </row>
    <row r="435" spans="1:40">
      <c r="A435" t="s">
        <v>1317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>
        <v>122000</v>
      </c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>
        <v>122000</v>
      </c>
      <c r="AN435" s="4"/>
    </row>
    <row r="436" spans="1:40">
      <c r="A436" t="s">
        <v>1318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>
        <v>36895.810000000012</v>
      </c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>
        <v>36895.810000000012</v>
      </c>
      <c r="AN436" s="4"/>
    </row>
    <row r="437" spans="1:40">
      <c r="A437" t="s">
        <v>1319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>
        <v>23302.000000000004</v>
      </c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>
        <v>23302.000000000004</v>
      </c>
      <c r="AN437" s="4"/>
    </row>
    <row r="438" spans="1:40">
      <c r="A438" t="s">
        <v>1320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>
        <v>589387</v>
      </c>
      <c r="S438" s="4"/>
      <c r="T438" s="4"/>
      <c r="U438" s="4"/>
      <c r="V438" s="4"/>
      <c r="W438" s="4">
        <v>363029.4</v>
      </c>
      <c r="X438" s="4"/>
      <c r="Y438" s="4">
        <v>833992.4</v>
      </c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>
        <v>1786408.8</v>
      </c>
      <c r="AN438" s="4"/>
    </row>
    <row r="439" spans="1:40">
      <c r="A439" t="s">
        <v>1321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>
        <v>203296</v>
      </c>
      <c r="X439" s="4"/>
      <c r="Y439" s="4">
        <v>467035</v>
      </c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>
        <v>670331</v>
      </c>
      <c r="AN439" s="4"/>
    </row>
    <row r="440" spans="1:40">
      <c r="A440" t="s">
        <v>1322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>
        <v>10905.32</v>
      </c>
      <c r="S440" s="4"/>
      <c r="T440" s="4"/>
      <c r="U440" s="4"/>
      <c r="V440" s="4"/>
      <c r="W440" s="4">
        <v>21810.639999999999</v>
      </c>
      <c r="X440" s="4"/>
      <c r="Y440" s="4">
        <v>21810.639999999999</v>
      </c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>
        <v>54526.6</v>
      </c>
      <c r="AN440" s="4"/>
    </row>
    <row r="441" spans="1:40">
      <c r="A441" t="s">
        <v>1323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>
        <v>647685.67999999993</v>
      </c>
      <c r="S441" s="4"/>
      <c r="T441" s="4"/>
      <c r="U441" s="4"/>
      <c r="V441" s="4"/>
      <c r="W441" s="4">
        <v>1926599.8199999998</v>
      </c>
      <c r="X441" s="4"/>
      <c r="Y441" s="4">
        <v>835608.55000000028</v>
      </c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>
        <v>3409894.0500000003</v>
      </c>
      <c r="AN441" s="4"/>
    </row>
    <row r="442" spans="1:40">
      <c r="A442" t="s">
        <v>1324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>
        <v>152.25</v>
      </c>
      <c r="S442" s="4"/>
      <c r="T442" s="4"/>
      <c r="U442" s="4"/>
      <c r="V442" s="4"/>
      <c r="W442" s="4">
        <v>304.5</v>
      </c>
      <c r="X442" s="4"/>
      <c r="Y442" s="4">
        <v>304.5</v>
      </c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>
        <v>761.25</v>
      </c>
      <c r="AN442" s="4"/>
    </row>
    <row r="443" spans="1:40">
      <c r="A443" t="s">
        <v>1325</v>
      </c>
      <c r="B443" s="4"/>
      <c r="C443" s="4"/>
      <c r="D443" s="4">
        <v>161600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>
        <v>161600</v>
      </c>
      <c r="AN443" s="4"/>
    </row>
    <row r="444" spans="1:40">
      <c r="A444" t="s">
        <v>1326</v>
      </c>
      <c r="B444" s="4"/>
      <c r="C444" s="4"/>
      <c r="D444" s="4">
        <v>616245.22000000009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>
        <v>616245.22000000009</v>
      </c>
      <c r="AN444" s="4"/>
    </row>
    <row r="445" spans="1:40">
      <c r="A445" t="s">
        <v>1327</v>
      </c>
      <c r="B445" s="4"/>
      <c r="C445" s="4"/>
      <c r="D445" s="4">
        <v>290811.62999999995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>
        <v>290811.62999999995</v>
      </c>
      <c r="AN445" s="4"/>
    </row>
    <row r="446" spans="1:40">
      <c r="A446" t="s">
        <v>1328</v>
      </c>
      <c r="B446" s="4"/>
      <c r="C446" s="4"/>
      <c r="D446" s="4">
        <v>11794592.029999999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>
        <v>11794592.029999999</v>
      </c>
      <c r="AN446" s="4"/>
    </row>
    <row r="447" spans="1:40">
      <c r="A447" t="s">
        <v>1329</v>
      </c>
      <c r="B447" s="4"/>
      <c r="C447" s="4"/>
      <c r="D447" s="4">
        <v>133458.54999999999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>
        <v>133458.54999999999</v>
      </c>
      <c r="AN447" s="4"/>
    </row>
    <row r="448" spans="1:40">
      <c r="A448" t="s">
        <v>1330</v>
      </c>
      <c r="B448" s="4"/>
      <c r="C448" s="4"/>
      <c r="D448" s="4">
        <v>47952.82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>
        <v>47952.82</v>
      </c>
      <c r="AN448" s="4"/>
    </row>
    <row r="449" spans="1:40">
      <c r="A449" t="s">
        <v>1331</v>
      </c>
      <c r="B449" s="4"/>
      <c r="C449" s="4"/>
      <c r="D449" s="4">
        <v>22305200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>
        <v>22305200</v>
      </c>
      <c r="AN449" s="4"/>
    </row>
    <row r="450" spans="1:40">
      <c r="A450" t="s">
        <v>1332</v>
      </c>
      <c r="B450" s="4"/>
      <c r="C450" s="4"/>
      <c r="D450" s="4">
        <v>12166062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>
        <v>12166062</v>
      </c>
      <c r="AN450" s="4"/>
    </row>
    <row r="451" spans="1:40">
      <c r="A451" t="s">
        <v>1333</v>
      </c>
      <c r="B451" s="4"/>
      <c r="C451" s="4"/>
      <c r="D451" s="4">
        <v>538705479.26000297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>
        <v>538705479.26000297</v>
      </c>
      <c r="AN451" s="4"/>
    </row>
    <row r="452" spans="1:40">
      <c r="A452" t="s">
        <v>1334</v>
      </c>
      <c r="B452" s="4"/>
      <c r="C452" s="4"/>
      <c r="D452" s="4">
        <v>37950018.050000012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>
        <v>37950018.050000012</v>
      </c>
      <c r="AN452" s="4"/>
    </row>
    <row r="453" spans="1:40">
      <c r="A453" t="s">
        <v>1335</v>
      </c>
      <c r="B453" s="4"/>
      <c r="C453" s="4"/>
      <c r="D453" s="4">
        <v>225420.75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>
        <v>225420.75</v>
      </c>
      <c r="AN453" s="4"/>
    </row>
    <row r="454" spans="1:40">
      <c r="A454" t="s">
        <v>1336</v>
      </c>
      <c r="B454" s="4"/>
      <c r="C454" s="4"/>
      <c r="D454" s="4">
        <v>4405393.0600000005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>
        <v>4405393.0600000005</v>
      </c>
      <c r="AN454" s="4"/>
    </row>
    <row r="455" spans="1:40">
      <c r="A455" t="s">
        <v>1337</v>
      </c>
      <c r="B455" s="4"/>
      <c r="C455" s="4"/>
      <c r="D455" s="4">
        <v>8371478.9500000002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>
        <v>8371478.9500000002</v>
      </c>
      <c r="AN455" s="4"/>
    </row>
    <row r="456" spans="1:40">
      <c r="A456" t="s">
        <v>1338</v>
      </c>
      <c r="B456" s="4"/>
      <c r="C456" s="4"/>
      <c r="D456" s="4">
        <v>53400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>
        <v>53400</v>
      </c>
      <c r="AN456" s="4"/>
    </row>
    <row r="457" spans="1:40">
      <c r="A457" t="s">
        <v>1339</v>
      </c>
      <c r="B457" s="4"/>
      <c r="C457" s="4"/>
      <c r="D457" s="4">
        <v>21719339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>
        <v>21719339</v>
      </c>
      <c r="AN457" s="4"/>
    </row>
    <row r="458" spans="1:40">
      <c r="A458" t="s">
        <v>1340</v>
      </c>
      <c r="B458" s="4"/>
      <c r="C458" s="4"/>
      <c r="D458" s="4">
        <v>11300416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>
        <v>11300416</v>
      </c>
      <c r="AN458" s="4"/>
    </row>
    <row r="459" spans="1:40">
      <c r="A459" t="s">
        <v>1341</v>
      </c>
      <c r="B459" s="4"/>
      <c r="C459" s="4"/>
      <c r="D459" s="4">
        <v>178969.60000000001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>
        <v>178969.60000000001</v>
      </c>
      <c r="AN459" s="4"/>
    </row>
    <row r="460" spans="1:40">
      <c r="A460" t="s">
        <v>1342</v>
      </c>
      <c r="B460" s="4"/>
      <c r="C460" s="4"/>
      <c r="D460" s="4">
        <v>23306.690000000002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>
        <v>23306.690000000002</v>
      </c>
      <c r="AN460" s="4"/>
    </row>
    <row r="461" spans="1:40">
      <c r="A461" t="s">
        <v>1343</v>
      </c>
      <c r="B461" s="4"/>
      <c r="C461" s="4"/>
      <c r="D461" s="4">
        <v>1974401.9499999995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>
        <v>1974401.9499999995</v>
      </c>
      <c r="AN461" s="4"/>
    </row>
    <row r="462" spans="1:40">
      <c r="A462" t="s">
        <v>1344</v>
      </c>
      <c r="B462" s="4"/>
      <c r="C462" s="4"/>
      <c r="D462" s="4">
        <v>713070.26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>
        <v>713070.26</v>
      </c>
      <c r="AN462" s="4"/>
    </row>
    <row r="463" spans="1:40">
      <c r="A463" t="s">
        <v>1345</v>
      </c>
      <c r="B463" s="4"/>
      <c r="C463" s="4"/>
      <c r="D463" s="4">
        <v>3800094.85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>
        <v>3800094.85</v>
      </c>
      <c r="AN463" s="4"/>
    </row>
    <row r="464" spans="1:40">
      <c r="A464" t="s">
        <v>1346</v>
      </c>
      <c r="B464" s="4"/>
      <c r="C464" s="4"/>
      <c r="D464" s="4">
        <v>514835.60000000003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>
        <v>514835.60000000003</v>
      </c>
      <c r="AN464" s="4"/>
    </row>
    <row r="465" spans="1:40">
      <c r="A465" t="s">
        <v>1347</v>
      </c>
      <c r="B465" s="4"/>
      <c r="C465" s="4"/>
      <c r="D465" s="4">
        <v>6100591.1099999975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>
        <v>6100591.1099999975</v>
      </c>
      <c r="AN465" s="4"/>
    </row>
    <row r="466" spans="1:40">
      <c r="A466" t="s">
        <v>1348</v>
      </c>
      <c r="B466" s="4"/>
      <c r="C466" s="4"/>
      <c r="D466" s="4">
        <v>7341.6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>
        <v>7341.6</v>
      </c>
      <c r="AN466" s="4"/>
    </row>
    <row r="467" spans="1:40">
      <c r="A467" t="s">
        <v>1349</v>
      </c>
      <c r="B467" s="4"/>
      <c r="C467" s="4"/>
      <c r="D467" s="4">
        <v>78509.589999999982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>
        <v>78509.589999999982</v>
      </c>
      <c r="AN467" s="4"/>
    </row>
    <row r="468" spans="1:40">
      <c r="A468" t="s">
        <v>1350</v>
      </c>
      <c r="B468" s="4"/>
      <c r="C468" s="4"/>
      <c r="D468" s="4">
        <v>241316.1099999999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>
        <v>241316.1099999999</v>
      </c>
      <c r="AN468" s="4"/>
    </row>
    <row r="469" spans="1:40">
      <c r="A469" t="s">
        <v>1351</v>
      </c>
      <c r="B469" s="4"/>
      <c r="C469" s="4"/>
      <c r="D469" s="4">
        <v>49605.82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>
        <v>49605.82</v>
      </c>
      <c r="AN469" s="4"/>
    </row>
    <row r="470" spans="1:40">
      <c r="A470" t="s">
        <v>1352</v>
      </c>
      <c r="B470" s="4"/>
      <c r="C470" s="4"/>
      <c r="D470" s="4">
        <v>22768.399999999994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>
        <v>22768.399999999994</v>
      </c>
      <c r="AN470" s="4"/>
    </row>
    <row r="471" spans="1:40">
      <c r="A471" t="s">
        <v>1353</v>
      </c>
      <c r="B471" s="4"/>
      <c r="C471" s="4"/>
      <c r="D471" s="4">
        <v>1075834.9999999998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>
        <v>1075834.9999999998</v>
      </c>
      <c r="AN471" s="4"/>
    </row>
    <row r="472" spans="1:40">
      <c r="A472" t="s">
        <v>1354</v>
      </c>
      <c r="B472" s="4"/>
      <c r="C472" s="4"/>
      <c r="D472" s="4">
        <v>38927.300000000003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>
        <v>38927.300000000003</v>
      </c>
      <c r="AN472" s="4"/>
    </row>
    <row r="473" spans="1:40">
      <c r="A473" t="s">
        <v>1355</v>
      </c>
      <c r="B473" s="4"/>
      <c r="C473" s="4"/>
      <c r="D473" s="4">
        <v>3246393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>
        <v>3246393</v>
      </c>
      <c r="AN473" s="4"/>
    </row>
    <row r="474" spans="1:40">
      <c r="A474" t="s">
        <v>1356</v>
      </c>
      <c r="B474" s="4"/>
      <c r="C474" s="4"/>
      <c r="D474" s="4">
        <v>1755800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>
        <v>1755800</v>
      </c>
      <c r="AN474" s="4"/>
    </row>
    <row r="475" spans="1:40">
      <c r="A475" t="s">
        <v>1357</v>
      </c>
      <c r="B475" s="4"/>
      <c r="C475" s="4"/>
      <c r="D475" s="4">
        <v>6750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>
        <v>6750</v>
      </c>
      <c r="AN475" s="4"/>
    </row>
    <row r="476" spans="1:40">
      <c r="A476" t="s">
        <v>1358</v>
      </c>
      <c r="B476" s="4"/>
      <c r="C476" s="4"/>
      <c r="D476" s="4">
        <v>14885627.869999997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>
        <v>14885627.869999997</v>
      </c>
      <c r="AN476" s="4"/>
    </row>
    <row r="477" spans="1:40">
      <c r="A477" t="s">
        <v>1359</v>
      </c>
      <c r="B477" s="4"/>
      <c r="C477" s="4"/>
      <c r="D477" s="4"/>
      <c r="E477" s="4">
        <v>95300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>
        <v>95300</v>
      </c>
      <c r="AN477" s="4"/>
    </row>
    <row r="478" spans="1:40">
      <c r="A478" t="s">
        <v>1360</v>
      </c>
      <c r="B478" s="4"/>
      <c r="C478" s="4"/>
      <c r="D478" s="4"/>
      <c r="E478" s="4">
        <v>4118559.9500000007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>
        <v>4118559.9500000007</v>
      </c>
      <c r="AN478" s="4"/>
    </row>
    <row r="479" spans="1:40">
      <c r="A479" t="s">
        <v>1361</v>
      </c>
      <c r="B479" s="4"/>
      <c r="C479" s="4"/>
      <c r="D479" s="4"/>
      <c r="E479" s="4">
        <v>197621.86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>
        <v>197621.86</v>
      </c>
      <c r="AN479" s="4"/>
    </row>
    <row r="480" spans="1:40">
      <c r="A480" t="s">
        <v>1362</v>
      </c>
      <c r="B480" s="4"/>
      <c r="C480" s="4"/>
      <c r="D480" s="4"/>
      <c r="E480" s="4">
        <v>11412064.800000001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>
        <v>325758.8</v>
      </c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>
        <v>11737823.600000001</v>
      </c>
      <c r="AN480" s="4"/>
    </row>
    <row r="481" spans="1:40">
      <c r="A481" t="s">
        <v>1363</v>
      </c>
      <c r="B481" s="4"/>
      <c r="C481" s="4"/>
      <c r="D481" s="4"/>
      <c r="E481" s="4">
        <v>380000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>
        <v>380000</v>
      </c>
      <c r="AN481" s="4"/>
    </row>
    <row r="482" spans="1:40">
      <c r="A482" t="s">
        <v>1364</v>
      </c>
      <c r="B482" s="4"/>
      <c r="C482" s="4"/>
      <c r="D482" s="4"/>
      <c r="E482" s="4">
        <v>1191667.6599999999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>
        <v>701751.75</v>
      </c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>
        <v>1893419.41</v>
      </c>
      <c r="AN482" s="4"/>
    </row>
    <row r="483" spans="1:40">
      <c r="A483" t="s">
        <v>1365</v>
      </c>
      <c r="B483" s="4"/>
      <c r="C483" s="4"/>
      <c r="D483" s="4"/>
      <c r="E483" s="4">
        <v>5919.4000000000005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>
        <v>4167.04</v>
      </c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>
        <v>10086.44</v>
      </c>
      <c r="AN483" s="4"/>
    </row>
    <row r="484" spans="1:40">
      <c r="A484" t="s">
        <v>1366</v>
      </c>
      <c r="B484" s="4"/>
      <c r="C484" s="4"/>
      <c r="D484" s="4"/>
      <c r="E484" s="4">
        <v>3102.36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>
        <v>519.39</v>
      </c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>
        <v>3621.75</v>
      </c>
      <c r="AN484" s="4"/>
    </row>
    <row r="485" spans="1:40">
      <c r="A485" t="s">
        <v>1367</v>
      </c>
      <c r="B485" s="4"/>
      <c r="C485" s="4"/>
      <c r="D485" s="4"/>
      <c r="E485" s="4">
        <v>232922778.66000047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>
        <v>2994791.0900000003</v>
      </c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>
        <v>235917569.75000048</v>
      </c>
      <c r="AN485" s="4"/>
    </row>
    <row r="486" spans="1:40">
      <c r="A486" t="s">
        <v>1368</v>
      </c>
      <c r="B486" s="4"/>
      <c r="C486" s="4"/>
      <c r="D486" s="4"/>
      <c r="E486" s="4">
        <v>13397411.800000003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>
        <v>420932.8</v>
      </c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>
        <v>13818344.600000003</v>
      </c>
      <c r="AN486" s="4"/>
    </row>
    <row r="487" spans="1:40">
      <c r="A487" t="s">
        <v>1369</v>
      </c>
      <c r="B487" s="4"/>
      <c r="C487" s="4"/>
      <c r="D487" s="4"/>
      <c r="E487" s="4">
        <v>94520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>
        <v>94520</v>
      </c>
      <c r="AN487" s="4"/>
    </row>
    <row r="488" spans="1:40">
      <c r="A488" t="s">
        <v>1370</v>
      </c>
      <c r="B488" s="4"/>
      <c r="C488" s="4"/>
      <c r="D488" s="4"/>
      <c r="E488" s="4">
        <v>296533.6399999999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>
        <v>296533.6399999999</v>
      </c>
      <c r="AN488" s="4"/>
    </row>
    <row r="489" spans="1:40">
      <c r="A489" t="s">
        <v>1371</v>
      </c>
      <c r="B489" s="4"/>
      <c r="C489" s="4"/>
      <c r="D489" s="4"/>
      <c r="E489" s="4">
        <v>594001.63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>
        <v>99766.7</v>
      </c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>
        <v>693768.33</v>
      </c>
      <c r="AN489" s="4"/>
    </row>
    <row r="490" spans="1:40">
      <c r="A490" t="s">
        <v>1372</v>
      </c>
      <c r="B490" s="4"/>
      <c r="C490" s="4"/>
      <c r="D490" s="4"/>
      <c r="E490" s="4">
        <v>1417406.3299999998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>
        <v>10000</v>
      </c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>
        <v>1427406.3299999998</v>
      </c>
      <c r="AN490" s="4"/>
    </row>
    <row r="491" spans="1:40">
      <c r="A491" t="s">
        <v>1373</v>
      </c>
      <c r="B491" s="4"/>
      <c r="C491" s="4"/>
      <c r="D491" s="4"/>
      <c r="E491" s="4">
        <v>116891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>
        <v>116891</v>
      </c>
      <c r="AN491" s="4"/>
    </row>
    <row r="492" spans="1:40">
      <c r="A492" t="s">
        <v>1374</v>
      </c>
      <c r="B492" s="4"/>
      <c r="C492" s="4"/>
      <c r="D492" s="4"/>
      <c r="E492" s="4">
        <v>226481.41999999998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>
        <v>226481.41999999998</v>
      </c>
      <c r="AN492" s="4"/>
    </row>
    <row r="493" spans="1:40">
      <c r="A493" t="s">
        <v>1375</v>
      </c>
      <c r="B493" s="4"/>
      <c r="C493" s="4"/>
      <c r="D493" s="4"/>
      <c r="E493" s="4">
        <v>4887100.9900000021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>
        <v>2500</v>
      </c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>
        <v>4889600.9900000021</v>
      </c>
      <c r="AN493" s="4"/>
    </row>
    <row r="494" spans="1:40">
      <c r="A494" t="s">
        <v>1376</v>
      </c>
      <c r="B494" s="4"/>
      <c r="C494" s="4"/>
      <c r="D494" s="4"/>
      <c r="E494" s="4">
        <v>187209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>
        <v>187209</v>
      </c>
      <c r="AN494" s="4"/>
    </row>
    <row r="495" spans="1:40">
      <c r="A495" t="s">
        <v>1377</v>
      </c>
      <c r="B495" s="4"/>
      <c r="C495" s="4"/>
      <c r="D495" s="4"/>
      <c r="E495" s="4">
        <v>6123.72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>
        <v>6123.72</v>
      </c>
      <c r="AN495" s="4"/>
    </row>
    <row r="496" spans="1:40">
      <c r="A496" t="s">
        <v>1378</v>
      </c>
      <c r="B496" s="4"/>
      <c r="C496" s="4"/>
      <c r="D496" s="4"/>
      <c r="E496" s="4">
        <v>29200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>
        <v>29200</v>
      </c>
      <c r="AN496" s="4"/>
    </row>
    <row r="497" spans="1:40">
      <c r="A497" t="s">
        <v>1379</v>
      </c>
      <c r="B497" s="4"/>
      <c r="C497" s="4"/>
      <c r="D497" s="4"/>
      <c r="E497" s="4">
        <v>22226.19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>
        <v>22226.19</v>
      </c>
      <c r="AN497" s="4"/>
    </row>
    <row r="498" spans="1:40">
      <c r="A498" t="s">
        <v>1380</v>
      </c>
      <c r="B498" s="4"/>
      <c r="C498" s="4"/>
      <c r="D498" s="4"/>
      <c r="E498" s="4">
        <v>715697.45000000042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>
        <v>715697.45000000042</v>
      </c>
      <c r="AN498" s="4"/>
    </row>
    <row r="499" spans="1:40">
      <c r="A499" t="s">
        <v>1381</v>
      </c>
      <c r="B499" s="4"/>
      <c r="C499" s="4"/>
      <c r="D499" s="4"/>
      <c r="E499" s="4">
        <v>1773051.8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>
        <v>183034.8</v>
      </c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>
        <v>1956086.6</v>
      </c>
      <c r="AN499" s="4"/>
    </row>
    <row r="500" spans="1:40">
      <c r="A500" t="s">
        <v>1382</v>
      </c>
      <c r="B500" s="4"/>
      <c r="C500" s="4"/>
      <c r="D500" s="4"/>
      <c r="E500" s="4">
        <v>31400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>
        <v>31400</v>
      </c>
      <c r="AN500" s="4"/>
    </row>
    <row r="501" spans="1:40">
      <c r="A501" t="s">
        <v>1383</v>
      </c>
      <c r="B501" s="4"/>
      <c r="C501" s="4"/>
      <c r="D501" s="4"/>
      <c r="E501" s="4">
        <v>4452280.4199999981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>
        <v>4452280.4199999981</v>
      </c>
      <c r="AN501" s="4"/>
    </row>
    <row r="502" spans="1:40">
      <c r="A502" t="s">
        <v>1384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>
        <v>183798.58000000002</v>
      </c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>
        <v>183798.58000000002</v>
      </c>
      <c r="AN502" s="4"/>
    </row>
    <row r="503" spans="1:40">
      <c r="A503" t="s">
        <v>1385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>
        <v>65160.26</v>
      </c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>
        <v>65160.26</v>
      </c>
      <c r="AN503" s="4"/>
    </row>
    <row r="504" spans="1:40">
      <c r="A504" t="s">
        <v>1386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>
        <v>2240.89</v>
      </c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>
        <v>2240.89</v>
      </c>
      <c r="AN504" s="4"/>
    </row>
    <row r="505" spans="1:40">
      <c r="A505" t="s">
        <v>1387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>
        <v>18966.48</v>
      </c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>
        <v>18966.48</v>
      </c>
      <c r="AN505" s="4"/>
    </row>
    <row r="506" spans="1:40">
      <c r="A506" t="s">
        <v>1388</v>
      </c>
      <c r="B506" s="4"/>
      <c r="C506" s="4"/>
      <c r="D506" s="4"/>
      <c r="E506" s="4"/>
      <c r="F506" s="4"/>
      <c r="G506" s="4"/>
      <c r="H506" s="4"/>
      <c r="I506" s="4"/>
      <c r="J506" s="4"/>
      <c r="K506" s="4">
        <v>1422443.11</v>
      </c>
      <c r="L506" s="4"/>
      <c r="M506" s="4"/>
      <c r="N506" s="4"/>
      <c r="O506" s="4"/>
      <c r="P506" s="4"/>
      <c r="Q506" s="4"/>
      <c r="R506" s="4"/>
      <c r="S506" s="4"/>
      <c r="T506" s="4">
        <v>972197.55999999982</v>
      </c>
      <c r="U506" s="4"/>
      <c r="V506" s="4">
        <v>3324140.43</v>
      </c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>
        <v>5718781.0999999996</v>
      </c>
      <c r="AN506" s="4"/>
    </row>
    <row r="507" spans="1:40">
      <c r="A507" t="s">
        <v>1389</v>
      </c>
      <c r="B507" s="4"/>
      <c r="C507" s="4"/>
      <c r="D507" s="4"/>
      <c r="E507" s="4"/>
      <c r="F507" s="4"/>
      <c r="G507" s="4"/>
      <c r="H507" s="4"/>
      <c r="I507" s="4"/>
      <c r="J507" s="4"/>
      <c r="K507" s="4">
        <v>2852085</v>
      </c>
      <c r="L507" s="4"/>
      <c r="M507" s="4"/>
      <c r="N507" s="4"/>
      <c r="O507" s="4"/>
      <c r="P507" s="4"/>
      <c r="Q507" s="4"/>
      <c r="R507" s="4"/>
      <c r="S507" s="4"/>
      <c r="T507" s="4">
        <v>3185986</v>
      </c>
      <c r="U507" s="4"/>
      <c r="V507" s="4">
        <v>5197568</v>
      </c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>
        <v>11235639</v>
      </c>
      <c r="AN507" s="4"/>
    </row>
    <row r="508" spans="1:40">
      <c r="A508" t="s">
        <v>1390</v>
      </c>
      <c r="B508" s="4"/>
      <c r="C508" s="4"/>
      <c r="D508" s="4"/>
      <c r="E508" s="4"/>
      <c r="F508" s="4"/>
      <c r="G508" s="4"/>
      <c r="H508" s="4"/>
      <c r="I508" s="4"/>
      <c r="J508" s="4"/>
      <c r="K508" s="4">
        <v>1674770</v>
      </c>
      <c r="L508" s="4"/>
      <c r="M508" s="4"/>
      <c r="N508" s="4"/>
      <c r="O508" s="4"/>
      <c r="P508" s="4"/>
      <c r="Q508" s="4"/>
      <c r="R508" s="4"/>
      <c r="S508" s="4"/>
      <c r="T508" s="4">
        <v>1892954</v>
      </c>
      <c r="U508" s="4"/>
      <c r="V508" s="4">
        <v>3068240</v>
      </c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>
        <v>6635964</v>
      </c>
      <c r="AN508" s="4"/>
    </row>
    <row r="509" spans="1:40">
      <c r="A509" t="s">
        <v>1391</v>
      </c>
      <c r="B509" s="4"/>
      <c r="C509" s="4"/>
      <c r="D509" s="4"/>
      <c r="E509" s="4"/>
      <c r="F509" s="4"/>
      <c r="G509" s="4"/>
      <c r="H509" s="4"/>
      <c r="I509" s="4"/>
      <c r="J509" s="4"/>
      <c r="K509" s="4">
        <v>80943727.759999931</v>
      </c>
      <c r="L509" s="4"/>
      <c r="M509" s="4"/>
      <c r="N509" s="4"/>
      <c r="O509" s="4"/>
      <c r="P509" s="4"/>
      <c r="Q509" s="4"/>
      <c r="R509" s="4"/>
      <c r="S509" s="4"/>
      <c r="T509" s="4">
        <v>66268851.820000142</v>
      </c>
      <c r="U509" s="4"/>
      <c r="V509" s="4">
        <v>146058316.1199995</v>
      </c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>
        <v>293270895.69999957</v>
      </c>
      <c r="AN509" s="4"/>
    </row>
    <row r="510" spans="1:40">
      <c r="A510" t="s">
        <v>1392</v>
      </c>
      <c r="B510" s="4"/>
      <c r="C510" s="4"/>
      <c r="D510" s="4"/>
      <c r="E510" s="4"/>
      <c r="F510" s="4"/>
      <c r="G510" s="4"/>
      <c r="H510" s="4"/>
      <c r="I510" s="4"/>
      <c r="J510" s="4"/>
      <c r="K510" s="4">
        <v>8530652.4800000023</v>
      </c>
      <c r="L510" s="4"/>
      <c r="M510" s="4"/>
      <c r="N510" s="4"/>
      <c r="O510" s="4"/>
      <c r="P510" s="4"/>
      <c r="Q510" s="4"/>
      <c r="R510" s="4"/>
      <c r="S510" s="4"/>
      <c r="T510" s="4">
        <v>7747582.75</v>
      </c>
      <c r="U510" s="4"/>
      <c r="V510" s="4">
        <v>19255510.100000005</v>
      </c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>
        <v>35533745.330000006</v>
      </c>
      <c r="AN510" s="4"/>
    </row>
    <row r="511" spans="1:40">
      <c r="A511" t="s">
        <v>1393</v>
      </c>
      <c r="B511" s="4"/>
      <c r="C511" s="4"/>
      <c r="D511" s="4"/>
      <c r="E511" s="4"/>
      <c r="F511" s="4"/>
      <c r="G511" s="4"/>
      <c r="H511" s="4"/>
      <c r="I511" s="4"/>
      <c r="J511" s="4"/>
      <c r="K511" s="4">
        <v>3941486</v>
      </c>
      <c r="L511" s="4"/>
      <c r="M511" s="4"/>
      <c r="N511" s="4"/>
      <c r="O511" s="4"/>
      <c r="P511" s="4"/>
      <c r="Q511" s="4"/>
      <c r="R511" s="4"/>
      <c r="S511" s="4"/>
      <c r="T511" s="4">
        <v>3709290</v>
      </c>
      <c r="U511" s="4"/>
      <c r="V511" s="4">
        <v>6329843</v>
      </c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>
        <v>13980619</v>
      </c>
      <c r="AN511" s="4"/>
    </row>
    <row r="512" spans="1:40">
      <c r="A512" t="s">
        <v>1394</v>
      </c>
      <c r="B512" s="4"/>
      <c r="C512" s="4"/>
      <c r="D512" s="4"/>
      <c r="E512" s="4"/>
      <c r="F512" s="4"/>
      <c r="G512" s="4"/>
      <c r="H512" s="4"/>
      <c r="I512" s="4"/>
      <c r="J512" s="4"/>
      <c r="K512" s="4">
        <v>2207233</v>
      </c>
      <c r="L512" s="4"/>
      <c r="M512" s="4"/>
      <c r="N512" s="4"/>
      <c r="O512" s="4"/>
      <c r="P512" s="4"/>
      <c r="Q512" s="4"/>
      <c r="R512" s="4"/>
      <c r="S512" s="4"/>
      <c r="T512" s="4">
        <v>1860281</v>
      </c>
      <c r="U512" s="4"/>
      <c r="V512" s="4">
        <v>3454144</v>
      </c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>
        <v>7521658</v>
      </c>
      <c r="AN512" s="4"/>
    </row>
    <row r="513" spans="1:40">
      <c r="A513" t="s">
        <v>1395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>
        <v>38967.32</v>
      </c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>
        <v>38967.32</v>
      </c>
      <c r="AN513" s="4"/>
    </row>
    <row r="514" spans="1:40">
      <c r="A514" t="s">
        <v>1396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>
        <v>3576</v>
      </c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>
        <v>3576</v>
      </c>
      <c r="AN514" s="4"/>
    </row>
    <row r="515" spans="1:40">
      <c r="A515" t="s">
        <v>1397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>
        <v>2579.59</v>
      </c>
      <c r="U515" s="4"/>
      <c r="V515" s="4">
        <v>13542.970000000001</v>
      </c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>
        <v>16122.560000000001</v>
      </c>
      <c r="AN515" s="4"/>
    </row>
    <row r="516" spans="1:40">
      <c r="A516" t="s">
        <v>1398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>
        <v>497370.25</v>
      </c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>
        <v>497370.25</v>
      </c>
      <c r="AN516" s="4"/>
    </row>
    <row r="517" spans="1:40">
      <c r="A517" t="s">
        <v>1399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>
        <v>59004</v>
      </c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>
        <v>59004</v>
      </c>
      <c r="AN517" s="4"/>
    </row>
    <row r="518" spans="1:40">
      <c r="A518" t="s">
        <v>1400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>
        <v>10977.05</v>
      </c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>
        <v>10977.05</v>
      </c>
      <c r="AN518" s="4"/>
    </row>
    <row r="519" spans="1:40">
      <c r="A519" t="s">
        <v>1401</v>
      </c>
      <c r="B519" s="4"/>
      <c r="C519" s="4"/>
      <c r="D519" s="4"/>
      <c r="E519" s="4"/>
      <c r="F519" s="4"/>
      <c r="G519" s="4"/>
      <c r="H519" s="4"/>
      <c r="I519" s="4"/>
      <c r="J519" s="4"/>
      <c r="K519" s="4">
        <v>691072.85</v>
      </c>
      <c r="L519" s="4"/>
      <c r="M519" s="4"/>
      <c r="N519" s="4"/>
      <c r="O519" s="4"/>
      <c r="P519" s="4"/>
      <c r="Q519" s="4"/>
      <c r="R519" s="4"/>
      <c r="S519" s="4"/>
      <c r="T519" s="4">
        <v>211549.61000000002</v>
      </c>
      <c r="U519" s="4"/>
      <c r="V519" s="4">
        <v>1586005.0699999994</v>
      </c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>
        <v>2488627.5299999993</v>
      </c>
      <c r="AN519" s="4"/>
    </row>
    <row r="520" spans="1:40">
      <c r="A520" t="s">
        <v>1402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>
        <v>279300</v>
      </c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>
        <v>279300</v>
      </c>
      <c r="AN520" s="4"/>
    </row>
    <row r="521" spans="1:40">
      <c r="A521" t="s">
        <v>1403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>
        <v>85824</v>
      </c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>
        <v>85824</v>
      </c>
      <c r="AN521" s="4"/>
    </row>
    <row r="522" spans="1:40">
      <c r="A522" t="s">
        <v>1404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>
        <v>10977.05</v>
      </c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>
        <v>10977.05</v>
      </c>
      <c r="AN522" s="4"/>
    </row>
    <row r="523" spans="1:40">
      <c r="A523" t="s">
        <v>1405</v>
      </c>
      <c r="B523" s="4"/>
      <c r="C523" s="4"/>
      <c r="D523" s="4"/>
      <c r="E523" s="4"/>
      <c r="F523" s="4"/>
      <c r="G523" s="4"/>
      <c r="H523" s="4"/>
      <c r="I523" s="4"/>
      <c r="J523" s="4"/>
      <c r="K523" s="4">
        <v>816848.83</v>
      </c>
      <c r="L523" s="4"/>
      <c r="M523" s="4"/>
      <c r="N523" s="4"/>
      <c r="O523" s="4"/>
      <c r="P523" s="4"/>
      <c r="Q523" s="4"/>
      <c r="R523" s="4"/>
      <c r="S523" s="4"/>
      <c r="T523" s="4">
        <v>927290.4099999998</v>
      </c>
      <c r="U523" s="4"/>
      <c r="V523" s="4">
        <v>2383176.7000000002</v>
      </c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>
        <v>4127315.94</v>
      </c>
      <c r="AN523" s="4"/>
    </row>
    <row r="524" spans="1:40">
      <c r="A524" t="s">
        <v>1406</v>
      </c>
      <c r="B524" s="4"/>
      <c r="C524" s="4"/>
      <c r="D524" s="4"/>
      <c r="E524" s="4"/>
      <c r="F524" s="4"/>
      <c r="G524" s="4"/>
      <c r="H524" s="4"/>
      <c r="I524" s="4"/>
      <c r="J524" s="4"/>
      <c r="K524" s="4">
        <v>36596</v>
      </c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>
        <v>36596</v>
      </c>
      <c r="AN524" s="4"/>
    </row>
    <row r="525" spans="1:40">
      <c r="A525" t="s">
        <v>1407</v>
      </c>
      <c r="B525" s="4"/>
      <c r="C525" s="4"/>
      <c r="D525" s="4"/>
      <c r="E525" s="4"/>
      <c r="F525" s="4"/>
      <c r="G525" s="4"/>
      <c r="H525" s="4"/>
      <c r="I525" s="4"/>
      <c r="J525" s="4"/>
      <c r="K525" s="4">
        <v>142506.47999999998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>
        <v>142506.47999999998</v>
      </c>
      <c r="AN525" s="4"/>
    </row>
    <row r="526" spans="1:40">
      <c r="A526" t="s">
        <v>1408</v>
      </c>
      <c r="B526" s="4"/>
      <c r="C526" s="4"/>
      <c r="D526" s="4"/>
      <c r="E526" s="4"/>
      <c r="F526" s="4"/>
      <c r="G526" s="4"/>
      <c r="H526" s="4"/>
      <c r="I526" s="4"/>
      <c r="J526" s="4"/>
      <c r="K526" s="4">
        <v>37989.210000000006</v>
      </c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>
        <v>37989.210000000006</v>
      </c>
      <c r="AN526" s="4"/>
    </row>
    <row r="527" spans="1:40">
      <c r="A527" t="s">
        <v>1409</v>
      </c>
      <c r="B527" s="4"/>
      <c r="C527" s="4"/>
      <c r="D527" s="4"/>
      <c r="E527" s="4"/>
      <c r="F527" s="4"/>
      <c r="G527" s="4"/>
      <c r="H527" s="4"/>
      <c r="I527" s="4"/>
      <c r="J527" s="4"/>
      <c r="K527" s="4">
        <v>58032.020000000026</v>
      </c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>
        <v>147.91</v>
      </c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>
        <v>58179.930000000029</v>
      </c>
      <c r="AN527" s="4"/>
    </row>
    <row r="528" spans="1:40">
      <c r="A528" t="s">
        <v>1410</v>
      </c>
      <c r="B528" s="4"/>
      <c r="C528" s="4"/>
      <c r="D528" s="4"/>
      <c r="E528" s="4"/>
      <c r="F528" s="4"/>
      <c r="G528" s="4"/>
      <c r="H528" s="4"/>
      <c r="I528" s="4"/>
      <c r="J528" s="4"/>
      <c r="K528" s="4">
        <v>63269.81</v>
      </c>
      <c r="L528" s="4"/>
      <c r="M528" s="4"/>
      <c r="N528" s="4"/>
      <c r="O528" s="4"/>
      <c r="P528" s="4"/>
      <c r="Q528" s="4"/>
      <c r="R528" s="4"/>
      <c r="S528" s="4"/>
      <c r="T528" s="4">
        <v>146252.24999999997</v>
      </c>
      <c r="U528" s="4"/>
      <c r="V528" s="4">
        <v>447273.14999999997</v>
      </c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>
        <v>656795.21</v>
      </c>
      <c r="AN528" s="4"/>
    </row>
    <row r="529" spans="1:40">
      <c r="A529" t="s">
        <v>1411</v>
      </c>
      <c r="B529" s="4"/>
      <c r="C529" s="4"/>
      <c r="D529" s="4"/>
      <c r="E529" s="4"/>
      <c r="F529" s="4"/>
      <c r="G529" s="4"/>
      <c r="H529" s="4"/>
      <c r="I529" s="4"/>
      <c r="J529" s="4"/>
      <c r="K529" s="4">
        <v>34274.769999999997</v>
      </c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>
        <v>34274.769999999997</v>
      </c>
      <c r="AN529" s="4"/>
    </row>
    <row r="530" spans="1:40">
      <c r="A530" t="s">
        <v>1412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>
        <v>1788</v>
      </c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>
        <v>1788</v>
      </c>
      <c r="AN530" s="4"/>
    </row>
    <row r="531" spans="1:40">
      <c r="A531" t="s">
        <v>1413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>
        <v>137192.07999999999</v>
      </c>
      <c r="U531" s="4"/>
      <c r="V531" s="4">
        <v>65818</v>
      </c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>
        <v>203010.08</v>
      </c>
      <c r="AN531" s="4"/>
    </row>
    <row r="532" spans="1:40">
      <c r="A532" t="s">
        <v>1414</v>
      </c>
      <c r="B532" s="4"/>
      <c r="C532" s="4"/>
      <c r="D532" s="4"/>
      <c r="E532" s="4"/>
      <c r="F532" s="4"/>
      <c r="G532" s="4"/>
      <c r="H532" s="4"/>
      <c r="I532" s="4"/>
      <c r="J532" s="4"/>
      <c r="K532" s="4">
        <v>1505.94</v>
      </c>
      <c r="L532" s="4"/>
      <c r="M532" s="4"/>
      <c r="N532" s="4"/>
      <c r="O532" s="4"/>
      <c r="P532" s="4"/>
      <c r="Q532" s="4"/>
      <c r="R532" s="4"/>
      <c r="S532" s="4"/>
      <c r="T532" s="4">
        <v>34651.550000000003</v>
      </c>
      <c r="U532" s="4"/>
      <c r="V532" s="4">
        <v>513.26</v>
      </c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>
        <v>36670.750000000007</v>
      </c>
      <c r="AN532" s="4"/>
    </row>
    <row r="533" spans="1:40">
      <c r="A533" t="s">
        <v>1415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>
        <v>24941.129999999997</v>
      </c>
      <c r="U533" s="4"/>
      <c r="V533" s="4">
        <v>9149.4</v>
      </c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>
        <v>34090.53</v>
      </c>
      <c r="AN533" s="4"/>
    </row>
    <row r="534" spans="1:40">
      <c r="A534" t="s">
        <v>1416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>
        <v>771724</v>
      </c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>
        <v>771724</v>
      </c>
      <c r="AN534" s="4"/>
    </row>
    <row r="535" spans="1:40">
      <c r="A535" t="s">
        <v>1417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>
        <v>405364</v>
      </c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>
        <v>405364</v>
      </c>
      <c r="AN535" s="4"/>
    </row>
    <row r="536" spans="1:40">
      <c r="A536" t="s">
        <v>1418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>
        <v>83486.48000000001</v>
      </c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>
        <v>83486.48000000001</v>
      </c>
      <c r="AN536" s="4"/>
    </row>
    <row r="537" spans="1:40">
      <c r="A537" t="s">
        <v>1419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>
        <v>4227.74</v>
      </c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>
        <v>4227.74</v>
      </c>
      <c r="AN537" s="4"/>
    </row>
    <row r="538" spans="1:40">
      <c r="A538" t="s">
        <v>1420</v>
      </c>
      <c r="B538" s="4"/>
      <c r="C538" s="4"/>
      <c r="D538" s="4"/>
      <c r="E538" s="4"/>
      <c r="F538" s="4"/>
      <c r="G538" s="4"/>
      <c r="H538" s="4"/>
      <c r="I538" s="4"/>
      <c r="J538" s="4"/>
      <c r="K538" s="4">
        <v>82790.69</v>
      </c>
      <c r="L538" s="4"/>
      <c r="M538" s="4"/>
      <c r="N538" s="4"/>
      <c r="O538" s="4"/>
      <c r="P538" s="4"/>
      <c r="Q538" s="4"/>
      <c r="R538" s="4"/>
      <c r="S538" s="4"/>
      <c r="T538" s="4">
        <v>45777.440000000002</v>
      </c>
      <c r="U538" s="4"/>
      <c r="V538" s="4">
        <v>3319571.4899999988</v>
      </c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>
        <v>3448139.6199999987</v>
      </c>
      <c r="AN538" s="4"/>
    </row>
    <row r="539" spans="1:40">
      <c r="A539" t="s">
        <v>1421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>
        <v>36000</v>
      </c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>
        <v>36000</v>
      </c>
      <c r="AN539" s="4"/>
    </row>
    <row r="540" spans="1:40">
      <c r="A540" t="s">
        <v>1422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>
        <v>205124.19</v>
      </c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>
        <v>205124.19</v>
      </c>
      <c r="AN540" s="4"/>
    </row>
    <row r="541" spans="1:40">
      <c r="A541" t="s">
        <v>1423</v>
      </c>
      <c r="B541" s="4"/>
      <c r="C541" s="4"/>
      <c r="D541" s="4"/>
      <c r="E541" s="4"/>
      <c r="F541" s="4"/>
      <c r="G541" s="4">
        <v>650550.75999999989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>
        <v>650550.75999999989</v>
      </c>
      <c r="AN541" s="4"/>
    </row>
    <row r="542" spans="1:40">
      <c r="A542" t="s">
        <v>1424</v>
      </c>
      <c r="B542" s="4"/>
      <c r="C542" s="4"/>
      <c r="D542" s="4"/>
      <c r="E542" s="4"/>
      <c r="F542" s="4"/>
      <c r="G542" s="4">
        <v>1395674.2600000002</v>
      </c>
      <c r="H542" s="4"/>
      <c r="I542" s="4"/>
      <c r="J542" s="4"/>
      <c r="K542" s="4"/>
      <c r="L542" s="4"/>
      <c r="M542" s="4"/>
      <c r="N542" s="4"/>
      <c r="O542" s="4"/>
      <c r="P542" s="4">
        <v>3284755.83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>
        <v>119696.83</v>
      </c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>
        <v>4800126.92</v>
      </c>
      <c r="AN542" s="4"/>
    </row>
    <row r="543" spans="1:40">
      <c r="A543" t="s">
        <v>1425</v>
      </c>
      <c r="B543" s="4"/>
      <c r="C543" s="4"/>
      <c r="D543" s="4"/>
      <c r="E543" s="4"/>
      <c r="F543" s="4"/>
      <c r="G543" s="4">
        <v>423927.43</v>
      </c>
      <c r="H543" s="4"/>
      <c r="I543" s="4"/>
      <c r="J543" s="4"/>
      <c r="K543" s="4"/>
      <c r="L543" s="4"/>
      <c r="M543" s="4"/>
      <c r="N543" s="4"/>
      <c r="O543" s="4"/>
      <c r="P543" s="4">
        <v>516194.33000000007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>
        <v>940121.76</v>
      </c>
      <c r="AN543" s="4"/>
    </row>
    <row r="544" spans="1:40">
      <c r="A544" t="s">
        <v>1426</v>
      </c>
      <c r="B544" s="4"/>
      <c r="C544" s="4"/>
      <c r="D544" s="4"/>
      <c r="E544" s="4"/>
      <c r="F544" s="4"/>
      <c r="G544" s="4">
        <v>46770.149999999994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>
        <v>6681.45</v>
      </c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>
        <v>53451.599999999991</v>
      </c>
      <c r="AN544" s="4"/>
    </row>
    <row r="545" spans="1:40">
      <c r="A545" t="s">
        <v>1427</v>
      </c>
      <c r="B545" s="4"/>
      <c r="C545" s="4"/>
      <c r="D545" s="4"/>
      <c r="E545" s="4"/>
      <c r="F545" s="4"/>
      <c r="G545" s="4">
        <v>5109580</v>
      </c>
      <c r="H545" s="4"/>
      <c r="I545" s="4"/>
      <c r="J545" s="4"/>
      <c r="K545" s="4"/>
      <c r="L545" s="4"/>
      <c r="M545" s="4"/>
      <c r="N545" s="4"/>
      <c r="O545" s="4"/>
      <c r="P545" s="4">
        <v>2104565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>
        <v>4089477</v>
      </c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>
        <v>11303622</v>
      </c>
      <c r="AN545" s="4"/>
    </row>
    <row r="546" spans="1:40">
      <c r="A546" t="s">
        <v>1428</v>
      </c>
      <c r="B546" s="4"/>
      <c r="C546" s="4"/>
      <c r="D546" s="4"/>
      <c r="E546" s="4"/>
      <c r="F546" s="4"/>
      <c r="G546" s="4">
        <v>2454271</v>
      </c>
      <c r="H546" s="4"/>
      <c r="I546" s="4"/>
      <c r="J546" s="4"/>
      <c r="K546" s="4"/>
      <c r="L546" s="4"/>
      <c r="M546" s="4"/>
      <c r="N546" s="4"/>
      <c r="O546" s="4"/>
      <c r="P546" s="4">
        <v>1172957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>
        <v>2534493</v>
      </c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>
        <v>6161721</v>
      </c>
      <c r="AN546" s="4"/>
    </row>
    <row r="547" spans="1:40">
      <c r="A547" t="s">
        <v>1429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>
        <v>399600.83999999979</v>
      </c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>
        <v>399600.83999999979</v>
      </c>
      <c r="AN547" s="4"/>
    </row>
    <row r="548" spans="1:40">
      <c r="A548" t="s">
        <v>1430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>
        <v>121641.28</v>
      </c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>
        <v>121641.28</v>
      </c>
      <c r="AN548" s="4"/>
    </row>
    <row r="549" spans="1:40">
      <c r="A549" t="s">
        <v>1431</v>
      </c>
      <c r="B549" s="4"/>
      <c r="C549" s="4"/>
      <c r="D549" s="4"/>
      <c r="E549" s="4"/>
      <c r="F549" s="4"/>
      <c r="G549" s="4">
        <v>295.89</v>
      </c>
      <c r="H549" s="4"/>
      <c r="I549" s="4"/>
      <c r="J549" s="4"/>
      <c r="K549" s="4"/>
      <c r="L549" s="4"/>
      <c r="M549" s="4"/>
      <c r="N549" s="4"/>
      <c r="O549" s="4"/>
      <c r="P549" s="4">
        <v>295.89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>
        <v>164792.06999999998</v>
      </c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>
        <v>165383.84999999998</v>
      </c>
      <c r="AN549" s="4"/>
    </row>
    <row r="550" spans="1:40">
      <c r="A550" t="s">
        <v>1432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>
        <v>28202.5</v>
      </c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>
        <v>28202.5</v>
      </c>
      <c r="AN550" s="4"/>
    </row>
    <row r="551" spans="1:40">
      <c r="A551" t="s">
        <v>1433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>
        <v>25086.81</v>
      </c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>
        <v>25086.81</v>
      </c>
      <c r="AN551" s="4"/>
    </row>
    <row r="552" spans="1:40">
      <c r="A552" t="s">
        <v>1434</v>
      </c>
      <c r="B552" s="4"/>
      <c r="C552" s="4"/>
      <c r="D552" s="4"/>
      <c r="E552" s="4"/>
      <c r="F552" s="4"/>
      <c r="G552" s="4">
        <v>208504976.95000058</v>
      </c>
      <c r="H552" s="4"/>
      <c r="I552" s="4"/>
      <c r="J552" s="4"/>
      <c r="K552" s="4"/>
      <c r="L552" s="4"/>
      <c r="M552" s="4"/>
      <c r="N552" s="4"/>
      <c r="O552" s="4"/>
      <c r="P552" s="4">
        <v>66800108.600000016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>
        <v>15652958.670000006</v>
      </c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>
        <v>290958044.22000062</v>
      </c>
      <c r="AN552" s="4"/>
    </row>
    <row r="553" spans="1:40">
      <c r="A553" t="s">
        <v>1435</v>
      </c>
      <c r="B553" s="4"/>
      <c r="C553" s="4"/>
      <c r="D553" s="4"/>
      <c r="E553" s="4"/>
      <c r="F553" s="4"/>
      <c r="G553" s="4">
        <v>12446657.789999999</v>
      </c>
      <c r="H553" s="4"/>
      <c r="I553" s="4"/>
      <c r="J553" s="4"/>
      <c r="K553" s="4"/>
      <c r="L553" s="4"/>
      <c r="M553" s="4"/>
      <c r="N553" s="4"/>
      <c r="O553" s="4"/>
      <c r="P553" s="4">
        <v>4437525.3699999992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>
        <v>819336.45</v>
      </c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>
        <v>17703519.609999996</v>
      </c>
      <c r="AN553" s="4"/>
    </row>
    <row r="554" spans="1:40">
      <c r="A554" t="s">
        <v>1436</v>
      </c>
      <c r="B554" s="4"/>
      <c r="C554" s="4"/>
      <c r="D554" s="4"/>
      <c r="E554" s="4"/>
      <c r="F554" s="4"/>
      <c r="G554" s="4">
        <v>9602.7000000000007</v>
      </c>
      <c r="H554" s="4"/>
      <c r="I554" s="4"/>
      <c r="J554" s="4"/>
      <c r="K554" s="4"/>
      <c r="L554" s="4"/>
      <c r="M554" s="4"/>
      <c r="N554" s="4"/>
      <c r="O554" s="4"/>
      <c r="P554" s="4">
        <v>60571.540000000008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>
        <v>70174.240000000005</v>
      </c>
      <c r="AN554" s="4"/>
    </row>
    <row r="555" spans="1:40">
      <c r="A555" t="s">
        <v>1437</v>
      </c>
      <c r="B555" s="4"/>
      <c r="C555" s="4"/>
      <c r="D555" s="4"/>
      <c r="E555" s="4"/>
      <c r="F555" s="4"/>
      <c r="G555" s="4">
        <v>2667.19</v>
      </c>
      <c r="H555" s="4"/>
      <c r="I555" s="4"/>
      <c r="J555" s="4"/>
      <c r="K555" s="4"/>
      <c r="L555" s="4"/>
      <c r="M555" s="4"/>
      <c r="N555" s="4"/>
      <c r="O555" s="4"/>
      <c r="P555" s="4">
        <v>10668.76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>
        <v>2667.19</v>
      </c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>
        <v>16003.140000000001</v>
      </c>
      <c r="AN555" s="4"/>
    </row>
    <row r="556" spans="1:40">
      <c r="A556" t="s">
        <v>1438</v>
      </c>
      <c r="B556" s="4"/>
      <c r="C556" s="4"/>
      <c r="D556" s="4"/>
      <c r="E556" s="4"/>
      <c r="F556" s="4"/>
      <c r="G556" s="4">
        <v>5286687</v>
      </c>
      <c r="H556" s="4"/>
      <c r="I556" s="4"/>
      <c r="J556" s="4"/>
      <c r="K556" s="4"/>
      <c r="L556" s="4"/>
      <c r="M556" s="4"/>
      <c r="N556" s="4"/>
      <c r="O556" s="4"/>
      <c r="P556" s="4">
        <v>2682245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>
        <v>1532255</v>
      </c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>
        <v>9501187</v>
      </c>
      <c r="AN556" s="4"/>
    </row>
    <row r="557" spans="1:40">
      <c r="A557" t="s">
        <v>1439</v>
      </c>
      <c r="B557" s="4"/>
      <c r="C557" s="4"/>
      <c r="D557" s="4"/>
      <c r="E557" s="4"/>
      <c r="F557" s="4"/>
      <c r="G557" s="4">
        <v>2971590</v>
      </c>
      <c r="H557" s="4"/>
      <c r="I557" s="4"/>
      <c r="J557" s="4"/>
      <c r="K557" s="4"/>
      <c r="L557" s="4"/>
      <c r="M557" s="4"/>
      <c r="N557" s="4"/>
      <c r="O557" s="4"/>
      <c r="P557" s="4">
        <v>1502905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>
        <v>834973</v>
      </c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>
        <v>5309468</v>
      </c>
      <c r="AN557" s="4"/>
    </row>
    <row r="558" spans="1:40">
      <c r="A558" t="s">
        <v>1440</v>
      </c>
      <c r="B558" s="4"/>
      <c r="C558" s="4"/>
      <c r="D558" s="4"/>
      <c r="E558" s="4"/>
      <c r="F558" s="4"/>
      <c r="G558" s="4">
        <v>1605.35</v>
      </c>
      <c r="H558" s="4"/>
      <c r="I558" s="4"/>
      <c r="J558" s="4"/>
      <c r="K558" s="4"/>
      <c r="L558" s="4"/>
      <c r="M558" s="4"/>
      <c r="N558" s="4"/>
      <c r="O558" s="4"/>
      <c r="P558" s="4">
        <v>1605.35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>
        <v>228996.62</v>
      </c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>
        <v>232207.32</v>
      </c>
      <c r="AN558" s="4"/>
    </row>
    <row r="559" spans="1:40">
      <c r="A559" t="s">
        <v>1441</v>
      </c>
      <c r="B559" s="4"/>
      <c r="C559" s="4"/>
      <c r="D559" s="4"/>
      <c r="E559" s="4"/>
      <c r="F559" s="4"/>
      <c r="G559" s="4">
        <v>226001.11000000004</v>
      </c>
      <c r="H559" s="4"/>
      <c r="I559" s="4"/>
      <c r="J559" s="4"/>
      <c r="K559" s="4"/>
      <c r="L559" s="4"/>
      <c r="M559" s="4"/>
      <c r="N559" s="4"/>
      <c r="O559" s="4"/>
      <c r="P559" s="4">
        <v>209136.34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>
        <v>1528127.98</v>
      </c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>
        <v>1963265.4300000002</v>
      </c>
      <c r="AN559" s="4"/>
    </row>
    <row r="560" spans="1:40">
      <c r="A560" t="s">
        <v>1442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>
        <v>124175.96</v>
      </c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>
        <v>124175.96</v>
      </c>
      <c r="AN560" s="4"/>
    </row>
    <row r="561" spans="1:40">
      <c r="A561" t="s">
        <v>1443</v>
      </c>
      <c r="B561" s="4"/>
      <c r="C561" s="4"/>
      <c r="D561" s="4"/>
      <c r="E561" s="4"/>
      <c r="F561" s="4"/>
      <c r="G561" s="4">
        <v>424366.93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>
        <v>424366.93</v>
      </c>
      <c r="AN561" s="4"/>
    </row>
    <row r="562" spans="1:40">
      <c r="A562" t="s">
        <v>1444</v>
      </c>
      <c r="B562" s="4"/>
      <c r="C562" s="4"/>
      <c r="D562" s="4"/>
      <c r="E562" s="4"/>
      <c r="F562" s="4"/>
      <c r="G562" s="4">
        <v>328140.6399999999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>
        <v>328140.6399999999</v>
      </c>
      <c r="AN562" s="4"/>
    </row>
    <row r="563" spans="1:40">
      <c r="A563" t="s">
        <v>1445</v>
      </c>
      <c r="B563" s="4"/>
      <c r="C563" s="4"/>
      <c r="D563" s="4"/>
      <c r="E563" s="4"/>
      <c r="F563" s="4"/>
      <c r="G563" s="4">
        <v>3970425.37</v>
      </c>
      <c r="H563" s="4"/>
      <c r="I563" s="4"/>
      <c r="J563" s="4"/>
      <c r="K563" s="4"/>
      <c r="L563" s="4"/>
      <c r="M563" s="4"/>
      <c r="N563" s="4"/>
      <c r="O563" s="4"/>
      <c r="P563" s="4">
        <v>1372442.52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>
        <v>735964.11</v>
      </c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>
        <v>6078832.0000000009</v>
      </c>
      <c r="AN563" s="4"/>
    </row>
    <row r="564" spans="1:40">
      <c r="A564" t="s">
        <v>1446</v>
      </c>
      <c r="B564" s="4"/>
      <c r="C564" s="4"/>
      <c r="D564" s="4"/>
      <c r="E564" s="4"/>
      <c r="F564" s="4"/>
      <c r="G564" s="4">
        <v>582543.55000000005</v>
      </c>
      <c r="H564" s="4"/>
      <c r="I564" s="4"/>
      <c r="J564" s="4"/>
      <c r="K564" s="4"/>
      <c r="L564" s="4"/>
      <c r="M564" s="4"/>
      <c r="N564" s="4"/>
      <c r="O564" s="4"/>
      <c r="P564" s="4">
        <v>408188.93999999994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>
        <v>990732.49</v>
      </c>
      <c r="AN564" s="4"/>
    </row>
    <row r="565" spans="1:40">
      <c r="A565" t="s">
        <v>1447</v>
      </c>
      <c r="B565" s="4"/>
      <c r="C565" s="4"/>
      <c r="D565" s="4"/>
      <c r="E565" s="4"/>
      <c r="F565" s="4"/>
      <c r="G565" s="4">
        <v>69057.5</v>
      </c>
      <c r="H565" s="4"/>
      <c r="I565" s="4"/>
      <c r="J565" s="4"/>
      <c r="K565" s="4"/>
      <c r="L565" s="4"/>
      <c r="M565" s="4"/>
      <c r="N565" s="4"/>
      <c r="O565" s="4"/>
      <c r="P565" s="4">
        <v>14207.689999999999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>
        <v>15081.529999999999</v>
      </c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>
        <v>98346.72</v>
      </c>
      <c r="AN565" s="4"/>
    </row>
    <row r="566" spans="1:40">
      <c r="A566" t="s">
        <v>1448</v>
      </c>
      <c r="B566" s="4"/>
      <c r="C566" s="4"/>
      <c r="D566" s="4"/>
      <c r="E566" s="4"/>
      <c r="F566" s="4"/>
      <c r="G566" s="4">
        <v>10975.4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>
        <v>10975.4</v>
      </c>
      <c r="AN566" s="4"/>
    </row>
    <row r="567" spans="1:40">
      <c r="A567" t="s">
        <v>1449</v>
      </c>
      <c r="B567" s="4"/>
      <c r="C567" s="4"/>
      <c r="D567" s="4"/>
      <c r="E567" s="4"/>
      <c r="F567" s="4"/>
      <c r="G567" s="4">
        <v>1472.3000000000002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>
        <v>55101.130000000019</v>
      </c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>
        <v>56573.430000000022</v>
      </c>
      <c r="AN567" s="4"/>
    </row>
    <row r="568" spans="1:40">
      <c r="A568" t="s">
        <v>1450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>
        <v>18224.330000000002</v>
      </c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>
        <v>18224.330000000002</v>
      </c>
      <c r="AN568" s="4"/>
    </row>
    <row r="569" spans="1:40">
      <c r="A569" t="s">
        <v>1451</v>
      </c>
      <c r="B569" s="4"/>
      <c r="C569" s="4"/>
      <c r="D569" s="4"/>
      <c r="E569" s="4"/>
      <c r="F569" s="4"/>
      <c r="G569" s="4">
        <v>1016465.5199999997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>
        <v>1016465.5199999997</v>
      </c>
      <c r="AN569" s="4"/>
    </row>
    <row r="570" spans="1:40">
      <c r="A570" t="s">
        <v>1452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>
        <v>12929.94</v>
      </c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>
        <v>12929.94</v>
      </c>
      <c r="AN570" s="4"/>
    </row>
    <row r="571" spans="1:40">
      <c r="A571" t="s">
        <v>1453</v>
      </c>
      <c r="B571" s="4"/>
      <c r="C571" s="4"/>
      <c r="D571" s="4"/>
      <c r="E571" s="4"/>
      <c r="F571" s="4"/>
      <c r="G571" s="4">
        <v>6222</v>
      </c>
      <c r="H571" s="4"/>
      <c r="I571" s="4"/>
      <c r="J571" s="4"/>
      <c r="K571" s="4"/>
      <c r="L571" s="4"/>
      <c r="M571" s="4"/>
      <c r="N571" s="4"/>
      <c r="O571" s="4"/>
      <c r="P571" s="4">
        <v>22551.25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>
        <v>203888.17</v>
      </c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>
        <v>232661.42</v>
      </c>
      <c r="AN571" s="4"/>
    </row>
    <row r="572" spans="1:40">
      <c r="A572" t="s">
        <v>1454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>
        <v>1834.43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>
        <v>88782.599999999991</v>
      </c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>
        <v>90617.029999999984</v>
      </c>
      <c r="AN572" s="4"/>
    </row>
    <row r="573" spans="1:40">
      <c r="A573" t="s">
        <v>1455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>
        <v>183.43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>
        <v>67166.649999999994</v>
      </c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>
        <v>67350.079999999987</v>
      </c>
      <c r="AN573" s="4"/>
    </row>
    <row r="574" spans="1:40">
      <c r="A574" t="s">
        <v>1456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>
        <v>26158.980000000003</v>
      </c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>
        <v>26158.980000000003</v>
      </c>
      <c r="AN574" s="4"/>
    </row>
    <row r="575" spans="1:40">
      <c r="A575" t="s">
        <v>1457</v>
      </c>
      <c r="B575" s="4"/>
      <c r="C575" s="4"/>
      <c r="D575" s="4"/>
      <c r="E575" s="4"/>
      <c r="F575" s="4"/>
      <c r="G575" s="4">
        <v>395145</v>
      </c>
      <c r="H575" s="4"/>
      <c r="I575" s="4"/>
      <c r="J575" s="4"/>
      <c r="K575" s="4"/>
      <c r="L575" s="4"/>
      <c r="M575" s="4"/>
      <c r="N575" s="4"/>
      <c r="O575" s="4"/>
      <c r="P575" s="4">
        <v>388477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>
        <v>783622</v>
      </c>
      <c r="AN575" s="4"/>
    </row>
    <row r="576" spans="1:40">
      <c r="A576" t="s">
        <v>1458</v>
      </c>
      <c r="B576" s="4"/>
      <c r="C576" s="4"/>
      <c r="D576" s="4"/>
      <c r="E576" s="4"/>
      <c r="F576" s="4"/>
      <c r="G576" s="4">
        <v>232465</v>
      </c>
      <c r="H576" s="4"/>
      <c r="I576" s="4"/>
      <c r="J576" s="4"/>
      <c r="K576" s="4"/>
      <c r="L576" s="4"/>
      <c r="M576" s="4"/>
      <c r="N576" s="4"/>
      <c r="O576" s="4"/>
      <c r="P576" s="4">
        <v>217547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>
        <v>450012</v>
      </c>
      <c r="AN576" s="4"/>
    </row>
    <row r="577" spans="1:40">
      <c r="A577" t="s">
        <v>1459</v>
      </c>
      <c r="B577" s="4"/>
      <c r="C577" s="4"/>
      <c r="D577" s="4"/>
      <c r="E577" s="4"/>
      <c r="F577" s="4"/>
      <c r="G577" s="4">
        <v>2626502.5499999993</v>
      </c>
      <c r="H577" s="4"/>
      <c r="I577" s="4"/>
      <c r="J577" s="4"/>
      <c r="K577" s="4"/>
      <c r="L577" s="4"/>
      <c r="M577" s="4"/>
      <c r="N577" s="4"/>
      <c r="O577" s="4"/>
      <c r="P577" s="4">
        <v>937354.48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>
        <v>50305.239999999991</v>
      </c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>
        <v>3614162.2699999996</v>
      </c>
      <c r="AN577" s="4"/>
    </row>
    <row r="578" spans="1:40">
      <c r="A578" t="s">
        <v>1460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>
        <v>236760.88999999998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>
        <v>236760.88999999998</v>
      </c>
      <c r="AN578" s="4"/>
    </row>
    <row r="579" spans="1:40">
      <c r="A579" t="s">
        <v>1461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>
        <v>3686333.3600000013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>
        <v>3686333.3600000013</v>
      </c>
      <c r="AN579" s="4"/>
    </row>
    <row r="580" spans="1:40">
      <c r="A580" t="s">
        <v>1462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>
        <v>9092525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>
        <v>9092525</v>
      </c>
      <c r="AN580" s="4"/>
    </row>
    <row r="581" spans="1:40">
      <c r="A581" t="s">
        <v>1463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>
        <v>5357020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>
        <v>5357020</v>
      </c>
      <c r="AN581" s="4"/>
    </row>
    <row r="582" spans="1:40">
      <c r="A582" t="s">
        <v>1464</v>
      </c>
      <c r="B582" s="4">
        <v>64927644.319999889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>
        <v>214687541.97999996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>
        <v>279615186.29999983</v>
      </c>
      <c r="AN582" s="4"/>
    </row>
    <row r="583" spans="1:40">
      <c r="A583" t="s">
        <v>1465</v>
      </c>
      <c r="B583" s="4">
        <v>6810004.8500000006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>
        <v>23911571.47000001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>
        <v>30721576.320000011</v>
      </c>
      <c r="AN583" s="4"/>
    </row>
    <row r="584" spans="1:40">
      <c r="A584" t="s">
        <v>1466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>
        <v>418775.65999999974</v>
      </c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>
        <v>418775.65999999974</v>
      </c>
      <c r="AN584" s="4"/>
    </row>
    <row r="585" spans="1:40">
      <c r="A585" t="s">
        <v>1467</v>
      </c>
      <c r="B585" s="4">
        <v>83031.689999999988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>
        <v>83031.689999999988</v>
      </c>
      <c r="AN585" s="4"/>
    </row>
    <row r="586" spans="1:40">
      <c r="A586" t="s">
        <v>1468</v>
      </c>
      <c r="B586" s="4">
        <v>18600.3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>
        <v>34459.5</v>
      </c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>
        <v>53059.8</v>
      </c>
      <c r="AN586" s="4"/>
    </row>
    <row r="587" spans="1:40">
      <c r="A587" t="s">
        <v>1469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>
        <v>12288929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>
        <v>12288929</v>
      </c>
      <c r="AN587" s="4"/>
    </row>
    <row r="588" spans="1:40">
      <c r="A588" t="s">
        <v>1470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>
        <v>6771665</v>
      </c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>
        <v>6771665</v>
      </c>
      <c r="AN588" s="4"/>
    </row>
    <row r="589" spans="1:40">
      <c r="A589" t="s">
        <v>1471</v>
      </c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>
        <v>64639.289999999994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>
        <v>64639.289999999994</v>
      </c>
      <c r="AN589" s="4"/>
    </row>
    <row r="590" spans="1:40">
      <c r="A590" t="s">
        <v>1472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>
        <v>96583.14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>
        <v>96583.14</v>
      </c>
      <c r="AN590" s="4"/>
    </row>
    <row r="591" spans="1:40">
      <c r="A591" t="s">
        <v>1473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>
        <v>250417.58999999997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>
        <v>250417.58999999997</v>
      </c>
      <c r="AN591" s="4"/>
    </row>
    <row r="592" spans="1:40">
      <c r="A592" t="s">
        <v>1474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>
        <v>2297342.7200000011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>
        <v>2297342.7200000011</v>
      </c>
      <c r="AN592" s="4"/>
    </row>
    <row r="593" spans="1:40">
      <c r="A593" t="s">
        <v>1475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>
        <v>265446.65000000002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>
        <v>265446.65000000002</v>
      </c>
      <c r="AN593" s="4"/>
    </row>
    <row r="594" spans="1:40">
      <c r="A594" t="s">
        <v>1476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>
        <v>4348732.7599999979</v>
      </c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>
        <v>4348732.7599999979</v>
      </c>
      <c r="AN594" s="4"/>
    </row>
    <row r="595" spans="1:40">
      <c r="A595" t="s">
        <v>1477</v>
      </c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>
        <v>101882.73</v>
      </c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>
        <v>101882.73</v>
      </c>
      <c r="AN595" s="4"/>
    </row>
    <row r="596" spans="1:40">
      <c r="A596" t="s">
        <v>1478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>
        <v>107239.54000000001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>
        <v>107239.54000000001</v>
      </c>
      <c r="AN596" s="4"/>
    </row>
    <row r="597" spans="1:40">
      <c r="A597" t="s">
        <v>1479</v>
      </c>
      <c r="B597" s="4">
        <v>87151.35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>
        <v>858536.9499999996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>
        <v>945688.29999999958</v>
      </c>
      <c r="AN597" s="4"/>
    </row>
    <row r="598" spans="1:40">
      <c r="A598" t="s">
        <v>1480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>
        <v>1146468</v>
      </c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>
        <v>1146468</v>
      </c>
      <c r="AN598" s="4"/>
    </row>
    <row r="599" spans="1:40">
      <c r="A599" t="s">
        <v>1481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>
        <v>735940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>
        <v>735940</v>
      </c>
      <c r="AN599" s="4"/>
    </row>
    <row r="600" spans="1:40">
      <c r="A600" t="s">
        <v>1482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>
        <v>401296.56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>
        <v>401296.56</v>
      </c>
      <c r="AN600" s="4"/>
    </row>
    <row r="601" spans="1:40">
      <c r="A601" t="s">
        <v>1483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>
        <v>33900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>
        <v>33900</v>
      </c>
      <c r="AN601" s="4"/>
    </row>
    <row r="602" spans="1:40">
      <c r="A602" t="s">
        <v>1484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>
        <v>2315404.7200000016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>
        <v>2315404.7200000016</v>
      </c>
      <c r="AN602" s="4"/>
    </row>
    <row r="603" spans="1:40">
      <c r="A603" t="s">
        <v>1485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>
        <v>60852</v>
      </c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>
        <v>65340</v>
      </c>
      <c r="AD603" s="4"/>
      <c r="AE603" s="4"/>
      <c r="AF603" s="4"/>
      <c r="AG603" s="4"/>
      <c r="AH603" s="4"/>
      <c r="AI603" s="4"/>
      <c r="AJ603" s="4"/>
      <c r="AK603" s="4"/>
      <c r="AL603" s="4"/>
      <c r="AM603" s="4">
        <v>126192</v>
      </c>
      <c r="AN603" s="4"/>
    </row>
    <row r="604" spans="1:40">
      <c r="A604" t="s">
        <v>1486</v>
      </c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>
        <v>3434393.3199999994</v>
      </c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>
        <v>3074619.88</v>
      </c>
      <c r="AD604" s="4"/>
      <c r="AE604" s="4"/>
      <c r="AF604" s="4"/>
      <c r="AG604" s="4"/>
      <c r="AH604" s="4"/>
      <c r="AI604" s="4"/>
      <c r="AJ604" s="4"/>
      <c r="AK604" s="4"/>
      <c r="AL604" s="4"/>
      <c r="AM604" s="4">
        <v>6509013.1999999993</v>
      </c>
      <c r="AN604" s="4"/>
    </row>
    <row r="605" spans="1:40">
      <c r="A605" t="s">
        <v>1487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>
        <v>753491.69000000006</v>
      </c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>
        <v>885990.9800000001</v>
      </c>
      <c r="AD605" s="4"/>
      <c r="AE605" s="4"/>
      <c r="AF605" s="4"/>
      <c r="AG605" s="4"/>
      <c r="AH605" s="4"/>
      <c r="AI605" s="4"/>
      <c r="AJ605" s="4"/>
      <c r="AK605" s="4"/>
      <c r="AL605" s="4"/>
      <c r="AM605" s="4">
        <v>1639482.6700000002</v>
      </c>
      <c r="AN605" s="4"/>
    </row>
    <row r="606" spans="1:40">
      <c r="A606" t="s">
        <v>1488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>
        <v>8284935</v>
      </c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>
        <v>8288502</v>
      </c>
      <c r="AD606" s="4"/>
      <c r="AE606" s="4"/>
      <c r="AF606" s="4"/>
      <c r="AG606" s="4"/>
      <c r="AH606" s="4"/>
      <c r="AI606" s="4"/>
      <c r="AJ606" s="4"/>
      <c r="AK606" s="4"/>
      <c r="AL606" s="4"/>
      <c r="AM606" s="4">
        <v>16573437</v>
      </c>
      <c r="AN606" s="4"/>
    </row>
    <row r="607" spans="1:40">
      <c r="A607" t="s">
        <v>1489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>
        <v>4810135</v>
      </c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>
        <v>4830193</v>
      </c>
      <c r="AD607" s="4"/>
      <c r="AE607" s="4"/>
      <c r="AF607" s="4"/>
      <c r="AG607" s="4"/>
      <c r="AH607" s="4"/>
      <c r="AI607" s="4"/>
      <c r="AJ607" s="4"/>
      <c r="AK607" s="4"/>
      <c r="AL607" s="4"/>
      <c r="AM607" s="4">
        <v>9640328</v>
      </c>
      <c r="AN607" s="4"/>
    </row>
    <row r="608" spans="1:40">
      <c r="A608" t="s">
        <v>1490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>
        <v>277676.92</v>
      </c>
      <c r="AD608" s="4"/>
      <c r="AE608" s="4"/>
      <c r="AF608" s="4"/>
      <c r="AG608" s="4"/>
      <c r="AH608" s="4"/>
      <c r="AI608" s="4"/>
      <c r="AJ608" s="4"/>
      <c r="AK608" s="4"/>
      <c r="AL608" s="4"/>
      <c r="AM608" s="4">
        <v>277676.92</v>
      </c>
      <c r="AN608" s="4"/>
    </row>
    <row r="609" spans="1:40">
      <c r="A609" t="s">
        <v>1491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>
        <v>6807.3099999999995</v>
      </c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>
        <v>6511.34</v>
      </c>
      <c r="AD609" s="4"/>
      <c r="AE609" s="4"/>
      <c r="AF609" s="4"/>
      <c r="AG609" s="4"/>
      <c r="AH609" s="4"/>
      <c r="AI609" s="4"/>
      <c r="AJ609" s="4"/>
      <c r="AK609" s="4"/>
      <c r="AL609" s="4"/>
      <c r="AM609" s="4">
        <v>13318.65</v>
      </c>
      <c r="AN609" s="4"/>
    </row>
    <row r="610" spans="1:40">
      <c r="A610" t="s">
        <v>1492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>
        <v>247979.33000000002</v>
      </c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>
        <v>318818.70999999996</v>
      </c>
      <c r="AD610" s="4"/>
      <c r="AE610" s="4"/>
      <c r="AF610" s="4"/>
      <c r="AG610" s="4"/>
      <c r="AH610" s="4"/>
      <c r="AI610" s="4"/>
      <c r="AJ610" s="4"/>
      <c r="AK610" s="4"/>
      <c r="AL610" s="4"/>
      <c r="AM610" s="4">
        <v>566798.04</v>
      </c>
      <c r="AN610" s="4"/>
    </row>
    <row r="611" spans="1:40">
      <c r="A611" t="s">
        <v>1493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>
        <v>203311688.2299999</v>
      </c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>
        <v>135170948.65999994</v>
      </c>
      <c r="AD611" s="4"/>
      <c r="AE611" s="4"/>
      <c r="AF611" s="4"/>
      <c r="AG611" s="4"/>
      <c r="AH611" s="4"/>
      <c r="AI611" s="4"/>
      <c r="AJ611" s="4"/>
      <c r="AK611" s="4"/>
      <c r="AL611" s="4"/>
      <c r="AM611" s="4">
        <v>338482636.88999987</v>
      </c>
      <c r="AN611" s="4"/>
    </row>
    <row r="612" spans="1:40">
      <c r="A612" t="s">
        <v>1494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>
        <v>20893038.840000004</v>
      </c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>
        <v>15301696.470000004</v>
      </c>
      <c r="AD612" s="4"/>
      <c r="AE612" s="4"/>
      <c r="AF612" s="4"/>
      <c r="AG612" s="4"/>
      <c r="AH612" s="4"/>
      <c r="AI612" s="4"/>
      <c r="AJ612" s="4"/>
      <c r="AK612" s="4"/>
      <c r="AL612" s="4"/>
      <c r="AM612" s="4">
        <v>36194735.31000001</v>
      </c>
      <c r="AN612" s="4"/>
    </row>
    <row r="613" spans="1:40">
      <c r="A613" t="s">
        <v>1495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>
        <v>35915.510000000009</v>
      </c>
      <c r="AD613" s="4"/>
      <c r="AE613" s="4"/>
      <c r="AF613" s="4"/>
      <c r="AG613" s="4"/>
      <c r="AH613" s="4"/>
      <c r="AI613" s="4"/>
      <c r="AJ613" s="4"/>
      <c r="AK613" s="4"/>
      <c r="AL613" s="4"/>
      <c r="AM613" s="4">
        <v>35915.510000000009</v>
      </c>
      <c r="AN613" s="4"/>
    </row>
    <row r="614" spans="1:40">
      <c r="A614" t="s">
        <v>1496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>
        <v>2490.4699999999998</v>
      </c>
      <c r="AD614" s="4"/>
      <c r="AE614" s="4"/>
      <c r="AF614" s="4"/>
      <c r="AG614" s="4"/>
      <c r="AH614" s="4"/>
      <c r="AI614" s="4"/>
      <c r="AJ614" s="4"/>
      <c r="AK614" s="4"/>
      <c r="AL614" s="4"/>
      <c r="AM614" s="4">
        <v>2490.4699999999998</v>
      </c>
      <c r="AN614" s="4"/>
    </row>
    <row r="615" spans="1:40">
      <c r="A615" t="s">
        <v>1497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>
        <v>7915661</v>
      </c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>
        <v>6570982</v>
      </c>
      <c r="AD615" s="4"/>
      <c r="AE615" s="4"/>
      <c r="AF615" s="4"/>
      <c r="AG615" s="4"/>
      <c r="AH615" s="4"/>
      <c r="AI615" s="4"/>
      <c r="AJ615" s="4"/>
      <c r="AK615" s="4"/>
      <c r="AL615" s="4"/>
      <c r="AM615" s="4">
        <v>14486643</v>
      </c>
      <c r="AN615" s="4"/>
    </row>
    <row r="616" spans="1:40">
      <c r="A616" t="s">
        <v>1498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>
        <v>4088280</v>
      </c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>
        <v>4102957</v>
      </c>
      <c r="AD616" s="4"/>
      <c r="AE616" s="4"/>
      <c r="AF616" s="4"/>
      <c r="AG616" s="4"/>
      <c r="AH616" s="4"/>
      <c r="AI616" s="4"/>
      <c r="AJ616" s="4"/>
      <c r="AK616" s="4"/>
      <c r="AL616" s="4"/>
      <c r="AM616" s="4">
        <v>8191237</v>
      </c>
      <c r="AN616" s="4"/>
    </row>
    <row r="617" spans="1:40">
      <c r="A617" t="s">
        <v>1499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>
        <v>3482.5</v>
      </c>
      <c r="AD617" s="4"/>
      <c r="AE617" s="4"/>
      <c r="AF617" s="4"/>
      <c r="AG617" s="4"/>
      <c r="AH617" s="4"/>
      <c r="AI617" s="4"/>
      <c r="AJ617" s="4"/>
      <c r="AK617" s="4"/>
      <c r="AL617" s="4"/>
      <c r="AM617" s="4">
        <v>3482.5</v>
      </c>
      <c r="AN617" s="4"/>
    </row>
    <row r="618" spans="1:40">
      <c r="A618" t="s">
        <v>1500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>
        <v>147838.29999999999</v>
      </c>
      <c r="AD618" s="4"/>
      <c r="AE618" s="4"/>
      <c r="AF618" s="4"/>
      <c r="AG618" s="4"/>
      <c r="AH618" s="4"/>
      <c r="AI618" s="4"/>
      <c r="AJ618" s="4"/>
      <c r="AK618" s="4"/>
      <c r="AL618" s="4"/>
      <c r="AM618" s="4">
        <v>147838.29999999999</v>
      </c>
      <c r="AN618" s="4"/>
    </row>
    <row r="619" spans="1:40">
      <c r="A619" t="s">
        <v>1501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>
        <v>680005.33</v>
      </c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>
        <v>586566.67000000004</v>
      </c>
      <c r="AD619" s="4"/>
      <c r="AE619" s="4"/>
      <c r="AF619" s="4"/>
      <c r="AG619" s="4"/>
      <c r="AH619" s="4"/>
      <c r="AI619" s="4"/>
      <c r="AJ619" s="4"/>
      <c r="AK619" s="4"/>
      <c r="AL619" s="4"/>
      <c r="AM619" s="4">
        <v>1266572</v>
      </c>
      <c r="AN619" s="4"/>
    </row>
    <row r="620" spans="1:40">
      <c r="A620" t="s">
        <v>1502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>
        <v>2673894.0699999966</v>
      </c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>
        <v>1401041.5599999991</v>
      </c>
      <c r="AD620" s="4"/>
      <c r="AE620" s="4"/>
      <c r="AF620" s="4"/>
      <c r="AG620" s="4"/>
      <c r="AH620" s="4"/>
      <c r="AI620" s="4"/>
      <c r="AJ620" s="4"/>
      <c r="AK620" s="4"/>
      <c r="AL620" s="4"/>
      <c r="AM620" s="4">
        <v>4074935.6299999957</v>
      </c>
      <c r="AN620" s="4"/>
    </row>
    <row r="621" spans="1:40">
      <c r="A621" t="s">
        <v>1503</v>
      </c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>
        <v>250623.65</v>
      </c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>
        <v>162482.6</v>
      </c>
      <c r="AD621" s="4"/>
      <c r="AE621" s="4"/>
      <c r="AF621" s="4"/>
      <c r="AG621" s="4"/>
      <c r="AH621" s="4"/>
      <c r="AI621" s="4"/>
      <c r="AJ621" s="4"/>
      <c r="AK621" s="4"/>
      <c r="AL621" s="4"/>
      <c r="AM621" s="4">
        <v>413106.25</v>
      </c>
      <c r="AN621" s="4"/>
    </row>
    <row r="622" spans="1:40">
      <c r="A622" t="s">
        <v>1504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>
        <v>67452</v>
      </c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>
        <v>58740</v>
      </c>
      <c r="AD622" s="4"/>
      <c r="AE622" s="4"/>
      <c r="AF622" s="4"/>
      <c r="AG622" s="4"/>
      <c r="AH622" s="4"/>
      <c r="AI622" s="4"/>
      <c r="AJ622" s="4"/>
      <c r="AK622" s="4"/>
      <c r="AL622" s="4"/>
      <c r="AM622" s="4">
        <v>126192</v>
      </c>
      <c r="AN622" s="4"/>
    </row>
    <row r="623" spans="1:40">
      <c r="A623" t="s">
        <v>1505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>
        <v>2341213.3200000003</v>
      </c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>
        <v>2001139.3099999996</v>
      </c>
      <c r="AD623" s="4"/>
      <c r="AE623" s="4"/>
      <c r="AF623" s="4"/>
      <c r="AG623" s="4"/>
      <c r="AH623" s="4"/>
      <c r="AI623" s="4"/>
      <c r="AJ623" s="4"/>
      <c r="AK623" s="4"/>
      <c r="AL623" s="4"/>
      <c r="AM623" s="4">
        <v>4342352.63</v>
      </c>
      <c r="AN623" s="4"/>
    </row>
    <row r="624" spans="1:40">
      <c r="A624" t="s">
        <v>1506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>
        <v>525563.26</v>
      </c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>
        <v>192827.61</v>
      </c>
      <c r="AD624" s="4"/>
      <c r="AE624" s="4"/>
      <c r="AF624" s="4"/>
      <c r="AG624" s="4"/>
      <c r="AH624" s="4"/>
      <c r="AI624" s="4"/>
      <c r="AJ624" s="4"/>
      <c r="AK624" s="4"/>
      <c r="AL624" s="4"/>
      <c r="AM624" s="4">
        <v>718390.87</v>
      </c>
      <c r="AN624" s="4"/>
    </row>
    <row r="625" spans="1:40">
      <c r="A625" t="s">
        <v>1507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>
        <v>320611.33</v>
      </c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>
        <v>1320297.5199999982</v>
      </c>
      <c r="AD625" s="4"/>
      <c r="AE625" s="4"/>
      <c r="AF625" s="4"/>
      <c r="AG625" s="4"/>
      <c r="AH625" s="4"/>
      <c r="AI625" s="4"/>
      <c r="AJ625" s="4"/>
      <c r="AK625" s="4"/>
      <c r="AL625" s="4"/>
      <c r="AM625" s="4">
        <v>1640908.8499999982</v>
      </c>
      <c r="AN625" s="4"/>
    </row>
    <row r="626" spans="1:40">
      <c r="A626" t="s">
        <v>1508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>
        <v>890965</v>
      </c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>
        <v>676514</v>
      </c>
      <c r="AD626" s="4"/>
      <c r="AE626" s="4"/>
      <c r="AF626" s="4"/>
      <c r="AG626" s="4"/>
      <c r="AH626" s="4"/>
      <c r="AI626" s="4"/>
      <c r="AJ626" s="4"/>
      <c r="AK626" s="4"/>
      <c r="AL626" s="4"/>
      <c r="AM626" s="4">
        <v>1567479</v>
      </c>
      <c r="AN626" s="4"/>
    </row>
    <row r="627" spans="1:40">
      <c r="A627" t="s">
        <v>1509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>
        <v>567483</v>
      </c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>
        <v>378848</v>
      </c>
      <c r="AD627" s="4"/>
      <c r="AE627" s="4"/>
      <c r="AF627" s="4"/>
      <c r="AG627" s="4"/>
      <c r="AH627" s="4"/>
      <c r="AI627" s="4"/>
      <c r="AJ627" s="4"/>
      <c r="AK627" s="4"/>
      <c r="AL627" s="4"/>
      <c r="AM627" s="4">
        <v>946331</v>
      </c>
      <c r="AN627" s="4"/>
    </row>
    <row r="628" spans="1:40">
      <c r="A628" t="s">
        <v>1510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>
        <v>2605372.9499999983</v>
      </c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>
        <v>1970952.899999999</v>
      </c>
      <c r="AD628" s="4"/>
      <c r="AE628" s="4"/>
      <c r="AF628" s="4"/>
      <c r="AG628" s="4"/>
      <c r="AH628" s="4"/>
      <c r="AI628" s="4"/>
      <c r="AJ628" s="4"/>
      <c r="AK628" s="4"/>
      <c r="AL628" s="4"/>
      <c r="AM628" s="4">
        <v>4576325.8499999978</v>
      </c>
      <c r="AN628" s="4"/>
    </row>
    <row r="629" spans="1:40">
      <c r="A629" t="s">
        <v>1511</v>
      </c>
      <c r="B629" s="4"/>
      <c r="C629" s="4"/>
      <c r="D629" s="4"/>
      <c r="E629" s="4"/>
      <c r="F629" s="4"/>
      <c r="G629" s="4"/>
      <c r="H629" s="4">
        <v>61461.299999999988</v>
      </c>
      <c r="I629" s="4">
        <v>29501.440000000002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>
        <v>90962.739999999991</v>
      </c>
      <c r="AN629" s="4"/>
    </row>
    <row r="630" spans="1:40">
      <c r="A630" t="s">
        <v>1512</v>
      </c>
      <c r="B630" s="4"/>
      <c r="C630" s="4"/>
      <c r="D630" s="4"/>
      <c r="E630" s="4"/>
      <c r="F630" s="4"/>
      <c r="G630" s="4"/>
      <c r="H630" s="4">
        <v>822684.65000000061</v>
      </c>
      <c r="I630" s="4">
        <v>244220.47000000003</v>
      </c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>
        <v>1066905.1200000006</v>
      </c>
      <c r="AN630" s="4"/>
    </row>
    <row r="631" spans="1:40">
      <c r="A631" t="s">
        <v>1513</v>
      </c>
      <c r="B631" s="4"/>
      <c r="C631" s="4"/>
      <c r="D631" s="4"/>
      <c r="E631" s="4"/>
      <c r="F631" s="4"/>
      <c r="G631" s="4"/>
      <c r="H631" s="4">
        <v>434187.75000000006</v>
      </c>
      <c r="I631" s="4">
        <v>127754.17000000001</v>
      </c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>
        <v>561941.92000000004</v>
      </c>
      <c r="AN631" s="4"/>
    </row>
    <row r="632" spans="1:40">
      <c r="A632" t="s">
        <v>1514</v>
      </c>
      <c r="B632" s="4"/>
      <c r="C632" s="4"/>
      <c r="D632" s="4"/>
      <c r="E632" s="4"/>
      <c r="F632" s="4"/>
      <c r="G632" s="4"/>
      <c r="H632" s="4">
        <v>3149386.61</v>
      </c>
      <c r="I632" s="4">
        <v>1509110.9399999997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>
        <v>4658497.55</v>
      </c>
      <c r="AN632" s="4"/>
    </row>
    <row r="633" spans="1:40">
      <c r="A633" t="s">
        <v>1515</v>
      </c>
      <c r="B633" s="4"/>
      <c r="C633" s="4"/>
      <c r="D633" s="4"/>
      <c r="E633" s="4"/>
      <c r="F633" s="4"/>
      <c r="G633" s="4"/>
      <c r="H633" s="4">
        <v>165560.45000000001</v>
      </c>
      <c r="I633" s="4">
        <v>53537.010000000024</v>
      </c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>
        <v>219097.46000000002</v>
      </c>
      <c r="AN633" s="4"/>
    </row>
    <row r="634" spans="1:40">
      <c r="A634" t="s">
        <v>1516</v>
      </c>
      <c r="B634" s="4"/>
      <c r="C634" s="4"/>
      <c r="D634" s="4"/>
      <c r="E634" s="4"/>
      <c r="F634" s="4"/>
      <c r="G634" s="4"/>
      <c r="H634" s="4">
        <v>85658.239999999947</v>
      </c>
      <c r="I634" s="4">
        <v>25212.070000000011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>
        <v>110870.30999999995</v>
      </c>
      <c r="AN634" s="4"/>
    </row>
    <row r="635" spans="1:40">
      <c r="A635" t="s">
        <v>1517</v>
      </c>
      <c r="B635" s="4"/>
      <c r="C635" s="4"/>
      <c r="D635" s="4"/>
      <c r="E635" s="4"/>
      <c r="F635" s="4"/>
      <c r="G635" s="4"/>
      <c r="H635" s="4">
        <v>7960516</v>
      </c>
      <c r="I635" s="4">
        <v>3950130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>
        <v>11910646</v>
      </c>
      <c r="AN635" s="4"/>
    </row>
    <row r="636" spans="1:40">
      <c r="A636" t="s">
        <v>1518</v>
      </c>
      <c r="B636" s="4"/>
      <c r="C636" s="4"/>
      <c r="D636" s="4"/>
      <c r="E636" s="4"/>
      <c r="F636" s="4"/>
      <c r="G636" s="4"/>
      <c r="H636" s="4">
        <v>4673090</v>
      </c>
      <c r="I636" s="4">
        <v>2299673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>
        <v>6972763</v>
      </c>
      <c r="AN636" s="4"/>
    </row>
    <row r="637" spans="1:40">
      <c r="A637" t="s">
        <v>1519</v>
      </c>
      <c r="B637" s="4"/>
      <c r="C637" s="4"/>
      <c r="D637" s="4"/>
      <c r="E637" s="4"/>
      <c r="F637" s="4"/>
      <c r="G637" s="4"/>
      <c r="H637" s="4">
        <v>3630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>
        <v>3630</v>
      </c>
      <c r="AN637" s="4"/>
    </row>
    <row r="638" spans="1:40">
      <c r="A638" t="s">
        <v>1520</v>
      </c>
      <c r="B638" s="4"/>
      <c r="C638" s="4"/>
      <c r="D638" s="4"/>
      <c r="E638" s="4"/>
      <c r="F638" s="4"/>
      <c r="G638" s="4"/>
      <c r="H638" s="4">
        <v>349661.1700000001</v>
      </c>
      <c r="I638" s="4">
        <v>1350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>
        <v>351011.1700000001</v>
      </c>
      <c r="AN638" s="4"/>
    </row>
    <row r="639" spans="1:40">
      <c r="A639" t="s">
        <v>1521</v>
      </c>
      <c r="B639" s="4"/>
      <c r="C639" s="4"/>
      <c r="D639" s="4"/>
      <c r="E639" s="4"/>
      <c r="F639" s="4"/>
      <c r="G639" s="4"/>
      <c r="H639" s="4">
        <v>59467.26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>
        <v>59467.26</v>
      </c>
      <c r="AN639" s="4"/>
    </row>
    <row r="640" spans="1:40">
      <c r="A640" t="s">
        <v>1522</v>
      </c>
      <c r="B640" s="4"/>
      <c r="C640" s="4"/>
      <c r="D640" s="4"/>
      <c r="E640" s="4"/>
      <c r="F640" s="4"/>
      <c r="G640" s="4"/>
      <c r="H640" s="4">
        <v>120370359.43999985</v>
      </c>
      <c r="I640" s="4">
        <v>213923339.51999992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>
        <v>334293698.9599998</v>
      </c>
      <c r="AN640" s="4"/>
    </row>
    <row r="641" spans="1:40">
      <c r="A641" t="s">
        <v>1523</v>
      </c>
      <c r="B641" s="4"/>
      <c r="C641" s="4"/>
      <c r="D641" s="4"/>
      <c r="E641" s="4"/>
      <c r="F641" s="4"/>
      <c r="G641" s="4"/>
      <c r="H641" s="4">
        <v>9545251.2499999963</v>
      </c>
      <c r="I641" s="4">
        <v>17939804.859999999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>
        <v>27485056.109999996</v>
      </c>
      <c r="AN641" s="4"/>
    </row>
    <row r="642" spans="1:40">
      <c r="A642" t="s">
        <v>1524</v>
      </c>
      <c r="B642" s="4"/>
      <c r="C642" s="4"/>
      <c r="D642" s="4"/>
      <c r="E642" s="4"/>
      <c r="F642" s="4"/>
      <c r="G642" s="4"/>
      <c r="H642" s="4">
        <v>10184.89</v>
      </c>
      <c r="I642" s="4">
        <v>135360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>
        <v>145544.89000000001</v>
      </c>
      <c r="AN642" s="4"/>
    </row>
    <row r="643" spans="1:40">
      <c r="A643" t="s">
        <v>1525</v>
      </c>
      <c r="B643" s="4"/>
      <c r="C643" s="4"/>
      <c r="D643" s="4"/>
      <c r="E643" s="4"/>
      <c r="F643" s="4"/>
      <c r="G643" s="4"/>
      <c r="H643" s="4"/>
      <c r="I643" s="4">
        <v>239881.38999999996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>
        <v>239881.38999999996</v>
      </c>
      <c r="AN643" s="4"/>
    </row>
    <row r="644" spans="1:40">
      <c r="A644" t="s">
        <v>1526</v>
      </c>
      <c r="B644" s="4"/>
      <c r="C644" s="4"/>
      <c r="D644" s="4"/>
      <c r="E644" s="4"/>
      <c r="F644" s="4"/>
      <c r="G644" s="4"/>
      <c r="H644" s="4"/>
      <c r="I644" s="4">
        <v>20979.8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>
        <v>20979.8</v>
      </c>
      <c r="AN644" s="4"/>
    </row>
    <row r="645" spans="1:40">
      <c r="A645" t="s">
        <v>1527</v>
      </c>
      <c r="B645" s="4"/>
      <c r="C645" s="4"/>
      <c r="D645" s="4"/>
      <c r="E645" s="4"/>
      <c r="F645" s="4"/>
      <c r="G645" s="4"/>
      <c r="H645" s="4">
        <v>13436.96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>
        <v>13436.96</v>
      </c>
      <c r="AN645" s="4"/>
    </row>
    <row r="646" spans="1:40">
      <c r="A646" t="s">
        <v>1528</v>
      </c>
      <c r="B646" s="4"/>
      <c r="C646" s="4"/>
      <c r="D646" s="4"/>
      <c r="E646" s="4"/>
      <c r="F646" s="4"/>
      <c r="G646" s="4"/>
      <c r="H646" s="4">
        <v>6523085</v>
      </c>
      <c r="I646" s="4">
        <v>4747375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>
        <v>11270460</v>
      </c>
      <c r="AN646" s="4"/>
    </row>
    <row r="647" spans="1:40">
      <c r="A647" t="s">
        <v>1529</v>
      </c>
      <c r="B647" s="4"/>
      <c r="C647" s="4"/>
      <c r="D647" s="4"/>
      <c r="E647" s="4"/>
      <c r="F647" s="4"/>
      <c r="G647" s="4"/>
      <c r="H647" s="4">
        <v>3682569</v>
      </c>
      <c r="I647" s="4">
        <v>2664351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>
        <v>6346920</v>
      </c>
      <c r="AN647" s="4"/>
    </row>
    <row r="648" spans="1:40">
      <c r="A648" t="s">
        <v>1530</v>
      </c>
      <c r="B648" s="4"/>
      <c r="C648" s="4"/>
      <c r="D648" s="4"/>
      <c r="E648" s="4"/>
      <c r="F648" s="4"/>
      <c r="G648" s="4"/>
      <c r="H648" s="4">
        <v>70010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>
        <v>70010</v>
      </c>
      <c r="AN648" s="4"/>
    </row>
    <row r="649" spans="1:40">
      <c r="A649" t="s">
        <v>1531</v>
      </c>
      <c r="B649" s="4"/>
      <c r="C649" s="4"/>
      <c r="D649" s="4"/>
      <c r="E649" s="4"/>
      <c r="F649" s="4"/>
      <c r="G649" s="4"/>
      <c r="H649" s="4">
        <v>222077.19999999995</v>
      </c>
      <c r="I649" s="4">
        <v>160080.79999999999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>
        <v>382157.99999999994</v>
      </c>
      <c r="AN649" s="4"/>
    </row>
    <row r="650" spans="1:40">
      <c r="A650" t="s">
        <v>1532</v>
      </c>
      <c r="B650" s="4"/>
      <c r="C650" s="4"/>
      <c r="D650" s="4"/>
      <c r="E650" s="4"/>
      <c r="F650" s="4"/>
      <c r="G650" s="4"/>
      <c r="H650" s="4">
        <v>1211072.6399999997</v>
      </c>
      <c r="I650" s="4">
        <v>783373.01000000024</v>
      </c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>
        <v>1994445.65</v>
      </c>
      <c r="AN650" s="4"/>
    </row>
    <row r="651" spans="1:40">
      <c r="A651" t="s">
        <v>1533</v>
      </c>
      <c r="B651" s="4"/>
      <c r="C651" s="4"/>
      <c r="D651" s="4"/>
      <c r="E651" s="4"/>
      <c r="F651" s="4"/>
      <c r="G651" s="4"/>
      <c r="H651" s="4">
        <v>66079.850000000006</v>
      </c>
      <c r="I651" s="4">
        <v>45968.59</v>
      </c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>
        <v>112048.44</v>
      </c>
      <c r="AN651" s="4"/>
    </row>
    <row r="652" spans="1:40">
      <c r="A652" t="s">
        <v>1534</v>
      </c>
      <c r="B652" s="4"/>
      <c r="C652" s="4"/>
      <c r="D652" s="4"/>
      <c r="E652" s="4"/>
      <c r="F652" s="4"/>
      <c r="G652" s="4"/>
      <c r="H652" s="4">
        <v>28671.56</v>
      </c>
      <c r="I652" s="4">
        <v>19945.440000000002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>
        <v>48617</v>
      </c>
      <c r="AN652" s="4"/>
    </row>
    <row r="653" spans="1:40">
      <c r="A653" t="s">
        <v>1535</v>
      </c>
      <c r="B653" s="4"/>
      <c r="C653" s="4"/>
      <c r="D653" s="4"/>
      <c r="E653" s="4"/>
      <c r="F653" s="4"/>
      <c r="G653" s="4"/>
      <c r="H653" s="4">
        <v>73107.000000000015</v>
      </c>
      <c r="I653" s="4">
        <v>118716.05999999997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>
        <v>191823.06</v>
      </c>
      <c r="AN653" s="4"/>
    </row>
    <row r="654" spans="1:40">
      <c r="A654" t="s">
        <v>1536</v>
      </c>
      <c r="B654" s="4"/>
      <c r="C654" s="4"/>
      <c r="D654" s="4"/>
      <c r="E654" s="4"/>
      <c r="F654" s="4"/>
      <c r="G654" s="4"/>
      <c r="H654" s="4">
        <v>1917409.6600000001</v>
      </c>
      <c r="I654" s="4">
        <v>1296607.82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>
        <v>3214017.4800000004</v>
      </c>
      <c r="AN654" s="4"/>
    </row>
    <row r="655" spans="1:40">
      <c r="A655" t="s">
        <v>1537</v>
      </c>
      <c r="B655" s="4"/>
      <c r="C655" s="4"/>
      <c r="D655" s="4"/>
      <c r="E655" s="4"/>
      <c r="F655" s="4"/>
      <c r="G655" s="4"/>
      <c r="H655" s="4">
        <v>11919.37</v>
      </c>
      <c r="I655" s="4">
        <v>8291.73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>
        <v>20211.099999999999</v>
      </c>
      <c r="AN655" s="4"/>
    </row>
    <row r="656" spans="1:40">
      <c r="A656" t="s">
        <v>1538</v>
      </c>
      <c r="B656" s="4"/>
      <c r="C656" s="4"/>
      <c r="D656" s="4"/>
      <c r="E656" s="4"/>
      <c r="F656" s="4"/>
      <c r="G656" s="4"/>
      <c r="H656" s="4"/>
      <c r="I656" s="4">
        <v>4012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>
        <v>4012</v>
      </c>
      <c r="AN656" s="4"/>
    </row>
    <row r="657" spans="1:40">
      <c r="A657" t="s">
        <v>1539</v>
      </c>
      <c r="B657" s="4"/>
      <c r="C657" s="4"/>
      <c r="D657" s="4"/>
      <c r="E657" s="4"/>
      <c r="F657" s="4"/>
      <c r="G657" s="4"/>
      <c r="H657" s="4"/>
      <c r="I657" s="4">
        <v>215223.00000000009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>
        <v>215223.00000000009</v>
      </c>
      <c r="AN657" s="4"/>
    </row>
    <row r="658" spans="1:40">
      <c r="A658" t="s">
        <v>1540</v>
      </c>
      <c r="B658" s="4"/>
      <c r="C658" s="4"/>
      <c r="D658" s="4"/>
      <c r="E658" s="4"/>
      <c r="F658" s="4"/>
      <c r="G658" s="4"/>
      <c r="H658" s="4"/>
      <c r="I658" s="4">
        <v>3418.46</v>
      </c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>
        <v>3418.46</v>
      </c>
      <c r="AN658" s="4"/>
    </row>
    <row r="659" spans="1:40">
      <c r="A659" t="s">
        <v>1541</v>
      </c>
      <c r="B659" s="4"/>
      <c r="C659" s="4"/>
      <c r="D659" s="4"/>
      <c r="E659" s="4"/>
      <c r="F659" s="4"/>
      <c r="G659" s="4"/>
      <c r="H659" s="4"/>
      <c r="I659" s="4">
        <v>77841.12999999999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>
        <v>77841.12999999999</v>
      </c>
      <c r="AN659" s="4"/>
    </row>
    <row r="660" spans="1:40">
      <c r="A660" t="s">
        <v>1542</v>
      </c>
      <c r="B660" s="4"/>
      <c r="C660" s="4"/>
      <c r="D660" s="4"/>
      <c r="E660" s="4"/>
      <c r="F660" s="4"/>
      <c r="G660" s="4"/>
      <c r="H660" s="4"/>
      <c r="I660" s="4">
        <v>5956.67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>
        <v>5956.67</v>
      </c>
      <c r="AN660" s="4"/>
    </row>
    <row r="661" spans="1:40">
      <c r="A661" t="s">
        <v>1543</v>
      </c>
      <c r="B661" s="4"/>
      <c r="C661" s="4"/>
      <c r="D661" s="4"/>
      <c r="E661" s="4"/>
      <c r="F661" s="4"/>
      <c r="G661" s="4"/>
      <c r="H661" s="4"/>
      <c r="I661" s="4">
        <v>11924.7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>
        <v>11924.7</v>
      </c>
      <c r="AN661" s="4"/>
    </row>
    <row r="662" spans="1:40">
      <c r="A662" t="s">
        <v>1544</v>
      </c>
      <c r="B662" s="4"/>
      <c r="C662" s="4"/>
      <c r="D662" s="4"/>
      <c r="E662" s="4"/>
      <c r="F662" s="4"/>
      <c r="G662" s="4"/>
      <c r="H662" s="4">
        <v>299895.64999999991</v>
      </c>
      <c r="I662" s="4">
        <v>641339.35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>
        <v>941234.99999999988</v>
      </c>
      <c r="AN662" s="4"/>
    </row>
    <row r="663" spans="1:40">
      <c r="A663" t="s">
        <v>1545</v>
      </c>
      <c r="B663" s="4"/>
      <c r="C663" s="4"/>
      <c r="D663" s="4"/>
      <c r="E663" s="4"/>
      <c r="F663" s="4"/>
      <c r="G663" s="4"/>
      <c r="H663" s="4">
        <v>17528.539999999997</v>
      </c>
      <c r="I663" s="4">
        <v>126648.91000000002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>
        <v>144177.45000000001</v>
      </c>
      <c r="AN663" s="4"/>
    </row>
    <row r="664" spans="1:40">
      <c r="A664" t="s">
        <v>1546</v>
      </c>
      <c r="B664" s="4"/>
      <c r="C664" s="4"/>
      <c r="D664" s="4"/>
      <c r="E664" s="4"/>
      <c r="F664" s="4"/>
      <c r="G664" s="4"/>
      <c r="H664" s="4">
        <v>785391</v>
      </c>
      <c r="I664" s="4">
        <v>823611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>
        <v>1609002</v>
      </c>
      <c r="AN664" s="4"/>
    </row>
    <row r="665" spans="1:40">
      <c r="A665" t="s">
        <v>1547</v>
      </c>
      <c r="B665" s="4"/>
      <c r="C665" s="4"/>
      <c r="D665" s="4"/>
      <c r="E665" s="4"/>
      <c r="F665" s="4"/>
      <c r="G665" s="4"/>
      <c r="H665" s="4">
        <v>439819</v>
      </c>
      <c r="I665" s="4">
        <v>431609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>
        <v>871428</v>
      </c>
      <c r="AN665" s="4"/>
    </row>
    <row r="666" spans="1:40">
      <c r="A666" t="s">
        <v>1548</v>
      </c>
      <c r="B666" s="4"/>
      <c r="C666" s="4"/>
      <c r="D666" s="4"/>
      <c r="E666" s="4"/>
      <c r="F666" s="4"/>
      <c r="G666" s="4"/>
      <c r="H666" s="4">
        <v>46116.07</v>
      </c>
      <c r="I666" s="4">
        <v>30744.05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>
        <v>76860.12</v>
      </c>
      <c r="AN666" s="4"/>
    </row>
    <row r="667" spans="1:40">
      <c r="A667" t="s">
        <v>1549</v>
      </c>
      <c r="B667" s="4"/>
      <c r="C667" s="4"/>
      <c r="D667" s="4"/>
      <c r="E667" s="4"/>
      <c r="F667" s="4"/>
      <c r="G667" s="4"/>
      <c r="H667" s="4">
        <v>2464358.3800000013</v>
      </c>
      <c r="I667" s="4">
        <v>1642905.4800000016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>
        <v>4107263.8600000031</v>
      </c>
      <c r="AN667" s="4"/>
    </row>
    <row r="668" spans="1:40">
      <c r="A668" t="s">
        <v>1550</v>
      </c>
      <c r="B668" s="4"/>
      <c r="C668" s="4">
        <v>52928.5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>
        <v>52928.5</v>
      </c>
      <c r="AN668" s="4"/>
    </row>
    <row r="669" spans="1:40">
      <c r="A669" t="s">
        <v>1551</v>
      </c>
      <c r="B669" s="4"/>
      <c r="C669" s="4">
        <v>136620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>
        <v>136620</v>
      </c>
      <c r="AN669" s="4"/>
    </row>
    <row r="670" spans="1:40">
      <c r="A670" t="s">
        <v>1552</v>
      </c>
      <c r="B670" s="4"/>
      <c r="C670" s="4">
        <v>31311.059999999998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>
        <v>31311.059999999998</v>
      </c>
      <c r="AN670" s="4"/>
    </row>
    <row r="671" spans="1:40">
      <c r="A671" t="s">
        <v>1553</v>
      </c>
      <c r="B671" s="4"/>
      <c r="C671" s="4">
        <v>4505900.2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>
        <v>325032.42999999993</v>
      </c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>
        <v>4830932.63</v>
      </c>
      <c r="AN671" s="4"/>
    </row>
    <row r="672" spans="1:40">
      <c r="A672" t="s">
        <v>1554</v>
      </c>
      <c r="B672" s="4"/>
      <c r="C672" s="4">
        <v>95198.080000000002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>
        <v>95198.080000000002</v>
      </c>
      <c r="AN672" s="4"/>
    </row>
    <row r="673" spans="1:40">
      <c r="A673" t="s">
        <v>1555</v>
      </c>
      <c r="B673" s="4"/>
      <c r="C673" s="4">
        <v>9537753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>
        <v>419245</v>
      </c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>
        <v>9956998</v>
      </c>
      <c r="AN673" s="4"/>
    </row>
    <row r="674" spans="1:40">
      <c r="A674" t="s">
        <v>1556</v>
      </c>
      <c r="B674" s="4"/>
      <c r="C674" s="4">
        <v>6747243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>
        <v>138246</v>
      </c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>
        <v>6885489</v>
      </c>
      <c r="AN674" s="4"/>
    </row>
    <row r="675" spans="1:40">
      <c r="A675" t="s">
        <v>1557</v>
      </c>
      <c r="B675" s="4"/>
      <c r="C675" s="4">
        <v>164718902.45000011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>
        <v>6624.84</v>
      </c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>
        <v>164725527.29000011</v>
      </c>
      <c r="AN675" s="4"/>
    </row>
    <row r="676" spans="1:40">
      <c r="A676" t="s">
        <v>1558</v>
      </c>
      <c r="B676" s="4"/>
      <c r="C676" s="4">
        <v>23524368.799999982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>
        <v>23524368.799999982</v>
      </c>
      <c r="AN676" s="4"/>
    </row>
    <row r="677" spans="1:40">
      <c r="A677" t="s">
        <v>1559</v>
      </c>
      <c r="B677" s="4"/>
      <c r="C677" s="4">
        <v>7032639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>
        <v>975896</v>
      </c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>
        <v>8008535</v>
      </c>
      <c r="AN677" s="4"/>
    </row>
    <row r="678" spans="1:40">
      <c r="A678" t="s">
        <v>1560</v>
      </c>
      <c r="B678" s="4"/>
      <c r="C678" s="4">
        <v>4752313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>
        <v>483964</v>
      </c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>
        <v>5236277</v>
      </c>
      <c r="AN678" s="4"/>
    </row>
    <row r="679" spans="1:40">
      <c r="A679" t="s">
        <v>1561</v>
      </c>
      <c r="B679" s="4"/>
      <c r="C679" s="4">
        <v>10000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>
        <v>10000</v>
      </c>
      <c r="AN679" s="4"/>
    </row>
    <row r="680" spans="1:40">
      <c r="A680" t="s">
        <v>1562</v>
      </c>
      <c r="B680" s="4"/>
      <c r="C680" s="4">
        <v>75894.17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>
        <v>75894.17</v>
      </c>
      <c r="AN680" s="4"/>
    </row>
    <row r="681" spans="1:40">
      <c r="A681" t="s">
        <v>1563</v>
      </c>
      <c r="B681" s="4"/>
      <c r="C681" s="4">
        <v>170887.5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>
        <v>170887.5</v>
      </c>
      <c r="AN681" s="4"/>
    </row>
    <row r="682" spans="1:40">
      <c r="A682" t="s">
        <v>1564</v>
      </c>
      <c r="B682" s="4"/>
      <c r="C682" s="4">
        <v>5279.57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>
        <v>261620.4599999999</v>
      </c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>
        <v>266900.02999999991</v>
      </c>
      <c r="AN682" s="4"/>
    </row>
    <row r="683" spans="1:40">
      <c r="A683" t="s">
        <v>1565</v>
      </c>
      <c r="B683" s="4"/>
      <c r="C683" s="4">
        <v>920046.6399999999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>
        <v>78166.349999999977</v>
      </c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>
        <v>998212.98999999987</v>
      </c>
      <c r="AN683" s="4"/>
    </row>
    <row r="684" spans="1:40">
      <c r="A684" t="s">
        <v>1566</v>
      </c>
      <c r="B684" s="4"/>
      <c r="C684" s="4">
        <v>54586.14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>
        <v>104437.75999999999</v>
      </c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>
        <v>159023.9</v>
      </c>
      <c r="AN684" s="4"/>
    </row>
    <row r="685" spans="1:40">
      <c r="A685" t="s">
        <v>1567</v>
      </c>
      <c r="B685" s="4"/>
      <c r="C685" s="4">
        <v>145091.38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>
        <v>145091.38</v>
      </c>
      <c r="AN685" s="4"/>
    </row>
    <row r="686" spans="1:40">
      <c r="A686" t="s">
        <v>1568</v>
      </c>
      <c r="B686" s="4"/>
      <c r="C686" s="4">
        <v>1745815.0399999998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>
        <v>271733.37</v>
      </c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>
        <v>2017548.4099999997</v>
      </c>
      <c r="AN686" s="4"/>
    </row>
    <row r="687" spans="1:40">
      <c r="A687" t="s">
        <v>1569</v>
      </c>
      <c r="B687" s="4"/>
      <c r="C687" s="4">
        <v>2000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>
        <v>2000</v>
      </c>
      <c r="AN687" s="4"/>
    </row>
    <row r="688" spans="1:40">
      <c r="A688" t="s">
        <v>1570</v>
      </c>
      <c r="B688" s="4"/>
      <c r="C688" s="4">
        <v>64008.600000000057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>
        <v>64008.600000000057</v>
      </c>
      <c r="AN688" s="4"/>
    </row>
    <row r="689" spans="1:40">
      <c r="A689" t="s">
        <v>1571</v>
      </c>
      <c r="B689" s="4"/>
      <c r="C689" s="4">
        <v>15260.420000000002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>
        <v>15260.420000000002</v>
      </c>
      <c r="AN689" s="4"/>
    </row>
    <row r="690" spans="1:40">
      <c r="A690" t="s">
        <v>1572</v>
      </c>
      <c r="B690" s="4"/>
      <c r="C690" s="4">
        <v>19101.53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>
        <v>19101.53</v>
      </c>
      <c r="AN690" s="4"/>
    </row>
    <row r="691" spans="1:40">
      <c r="A691" t="s">
        <v>1573</v>
      </c>
      <c r="B691" s="4"/>
      <c r="C691" s="4">
        <v>202560.84999999998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>
        <v>202560.84999999998</v>
      </c>
      <c r="AN691" s="4"/>
    </row>
    <row r="692" spans="1:40">
      <c r="A692" t="s">
        <v>1574</v>
      </c>
      <c r="B692" s="4"/>
      <c r="C692" s="4">
        <v>719625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>
        <v>719625</v>
      </c>
      <c r="AN692" s="4"/>
    </row>
    <row r="693" spans="1:40">
      <c r="A693" t="s">
        <v>1575</v>
      </c>
      <c r="B693" s="4"/>
      <c r="C693" s="4">
        <v>672848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>
        <v>672848</v>
      </c>
      <c r="AN693" s="4"/>
    </row>
    <row r="694" spans="1:40">
      <c r="A694" t="s">
        <v>1576</v>
      </c>
      <c r="B694" s="4"/>
      <c r="C694" s="4">
        <v>9471.1200000000008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>
        <v>9471.1200000000008</v>
      </c>
      <c r="AN694" s="4"/>
    </row>
    <row r="695" spans="1:40">
      <c r="A695" t="s">
        <v>1577</v>
      </c>
      <c r="B695" s="4"/>
      <c r="C695" s="4">
        <v>1911576.4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>
        <v>1911576.4</v>
      </c>
      <c r="AN695" s="4"/>
    </row>
    <row r="696" spans="1:40">
      <c r="A696" t="s">
        <v>1578</v>
      </c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>
        <v>2289</v>
      </c>
      <c r="AC696" s="4"/>
      <c r="AD696" s="4">
        <v>9182.2999999999993</v>
      </c>
      <c r="AE696" s="4"/>
      <c r="AF696" s="4"/>
      <c r="AG696" s="4"/>
      <c r="AH696" s="4"/>
      <c r="AI696" s="4"/>
      <c r="AJ696" s="4"/>
      <c r="AK696" s="4"/>
      <c r="AL696" s="4"/>
      <c r="AM696" s="4">
        <v>11471.3</v>
      </c>
      <c r="AN696" s="4"/>
    </row>
    <row r="697" spans="1:40">
      <c r="A697" t="s">
        <v>1579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>
        <v>3728360.26</v>
      </c>
      <c r="AC697" s="4"/>
      <c r="AD697" s="4">
        <v>2193531.7300000004</v>
      </c>
      <c r="AE697" s="4"/>
      <c r="AF697" s="4"/>
      <c r="AG697" s="4"/>
      <c r="AH697" s="4"/>
      <c r="AI697" s="4"/>
      <c r="AJ697" s="4"/>
      <c r="AK697" s="4"/>
      <c r="AL697" s="4"/>
      <c r="AM697" s="4">
        <v>5921891.9900000002</v>
      </c>
      <c r="AN697" s="4"/>
    </row>
    <row r="698" spans="1:40">
      <c r="A698" t="s">
        <v>1580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>
        <v>10031240</v>
      </c>
      <c r="AC698" s="4"/>
      <c r="AD698" s="4">
        <v>6274797</v>
      </c>
      <c r="AE698" s="4"/>
      <c r="AF698" s="4"/>
      <c r="AG698" s="4"/>
      <c r="AH698" s="4"/>
      <c r="AI698" s="4"/>
      <c r="AJ698" s="4"/>
      <c r="AK698" s="4"/>
      <c r="AL698" s="4"/>
      <c r="AM698" s="4">
        <v>16306037</v>
      </c>
      <c r="AN698" s="4"/>
    </row>
    <row r="699" spans="1:40">
      <c r="A699" t="s">
        <v>1581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>
        <v>5748297</v>
      </c>
      <c r="AC699" s="4"/>
      <c r="AD699" s="4">
        <v>3610286</v>
      </c>
      <c r="AE699" s="4"/>
      <c r="AF699" s="4"/>
      <c r="AG699" s="4"/>
      <c r="AH699" s="4"/>
      <c r="AI699" s="4"/>
      <c r="AJ699" s="4"/>
      <c r="AK699" s="4"/>
      <c r="AL699" s="4"/>
      <c r="AM699" s="4">
        <v>9358583</v>
      </c>
      <c r="AN699" s="4"/>
    </row>
    <row r="700" spans="1:40">
      <c r="A700" t="s">
        <v>1582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>
        <v>101.7</v>
      </c>
      <c r="AE700" s="4"/>
      <c r="AF700" s="4"/>
      <c r="AG700" s="4"/>
      <c r="AH700" s="4"/>
      <c r="AI700" s="4"/>
      <c r="AJ700" s="4"/>
      <c r="AK700" s="4"/>
      <c r="AL700" s="4"/>
      <c r="AM700" s="4">
        <v>101.7</v>
      </c>
      <c r="AN700" s="4"/>
    </row>
    <row r="701" spans="1:40">
      <c r="A701" t="s">
        <v>1583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>
        <v>11591.61</v>
      </c>
      <c r="AC701" s="4"/>
      <c r="AD701" s="4">
        <v>92330.76999999999</v>
      </c>
      <c r="AE701" s="4"/>
      <c r="AF701" s="4"/>
      <c r="AG701" s="4"/>
      <c r="AH701" s="4"/>
      <c r="AI701" s="4"/>
      <c r="AJ701" s="4"/>
      <c r="AK701" s="4"/>
      <c r="AL701" s="4"/>
      <c r="AM701" s="4">
        <v>103922.37999999999</v>
      </c>
      <c r="AN701" s="4"/>
    </row>
    <row r="702" spans="1:40">
      <c r="A702" t="s">
        <v>1584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>
        <v>209527271.36000052</v>
      </c>
      <c r="AC702" s="4"/>
      <c r="AD702" s="4">
        <v>66182514.14000003</v>
      </c>
      <c r="AE702" s="4"/>
      <c r="AF702" s="4"/>
      <c r="AG702" s="4"/>
      <c r="AH702" s="4"/>
      <c r="AI702" s="4"/>
      <c r="AJ702" s="4"/>
      <c r="AK702" s="4"/>
      <c r="AL702" s="4"/>
      <c r="AM702" s="4">
        <v>275709785.50000054</v>
      </c>
      <c r="AN702" s="4"/>
    </row>
    <row r="703" spans="1:40">
      <c r="A703" t="s">
        <v>1585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>
        <v>41879641.789999999</v>
      </c>
      <c r="AC703" s="4"/>
      <c r="AD703" s="4">
        <v>14869958.060000001</v>
      </c>
      <c r="AE703" s="4"/>
      <c r="AF703" s="4"/>
      <c r="AG703" s="4"/>
      <c r="AH703" s="4"/>
      <c r="AI703" s="4"/>
      <c r="AJ703" s="4"/>
      <c r="AK703" s="4"/>
      <c r="AL703" s="4"/>
      <c r="AM703" s="4">
        <v>56749599.850000001</v>
      </c>
      <c r="AN703" s="4"/>
    </row>
    <row r="704" spans="1:40">
      <c r="A704" t="s">
        <v>1586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>
        <v>9316008</v>
      </c>
      <c r="AC704" s="4"/>
      <c r="AD704" s="4">
        <v>4941623</v>
      </c>
      <c r="AE704" s="4"/>
      <c r="AF704" s="4"/>
      <c r="AG704" s="4"/>
      <c r="AH704" s="4"/>
      <c r="AI704" s="4"/>
      <c r="AJ704" s="4"/>
      <c r="AK704" s="4"/>
      <c r="AL704" s="4"/>
      <c r="AM704" s="4">
        <v>14257631</v>
      </c>
      <c r="AN704" s="4"/>
    </row>
    <row r="705" spans="1:40">
      <c r="A705" t="s">
        <v>1587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>
        <v>5114186</v>
      </c>
      <c r="AC705" s="4"/>
      <c r="AD705" s="4">
        <v>2775249</v>
      </c>
      <c r="AE705" s="4"/>
      <c r="AF705" s="4"/>
      <c r="AG705" s="4"/>
      <c r="AH705" s="4"/>
      <c r="AI705" s="4"/>
      <c r="AJ705" s="4"/>
      <c r="AK705" s="4"/>
      <c r="AL705" s="4"/>
      <c r="AM705" s="4">
        <v>7889435</v>
      </c>
      <c r="AN705" s="4"/>
    </row>
    <row r="706" spans="1:40">
      <c r="A706" t="s">
        <v>1588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>
        <v>176.25</v>
      </c>
      <c r="AC706" s="4"/>
      <c r="AD706" s="4">
        <v>1520.7</v>
      </c>
      <c r="AE706" s="4"/>
      <c r="AF706" s="4"/>
      <c r="AG706" s="4"/>
      <c r="AH706" s="4"/>
      <c r="AI706" s="4"/>
      <c r="AJ706" s="4"/>
      <c r="AK706" s="4"/>
      <c r="AL706" s="4"/>
      <c r="AM706" s="4">
        <v>1696.95</v>
      </c>
      <c r="AN706" s="4"/>
    </row>
    <row r="707" spans="1:40">
      <c r="A707" t="s">
        <v>1589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>
        <v>27693.82</v>
      </c>
      <c r="AC707" s="4"/>
      <c r="AD707" s="4">
        <v>17982.38</v>
      </c>
      <c r="AE707" s="4"/>
      <c r="AF707" s="4"/>
      <c r="AG707" s="4"/>
      <c r="AH707" s="4"/>
      <c r="AI707" s="4"/>
      <c r="AJ707" s="4"/>
      <c r="AK707" s="4"/>
      <c r="AL707" s="4"/>
      <c r="AM707" s="4">
        <v>45676.2</v>
      </c>
      <c r="AN707" s="4"/>
    </row>
    <row r="708" spans="1:40">
      <c r="A708" t="s">
        <v>1590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>
        <v>71229.949999999983</v>
      </c>
      <c r="AC708" s="4"/>
      <c r="AD708" s="4">
        <v>6147.1</v>
      </c>
      <c r="AE708" s="4"/>
      <c r="AF708" s="4"/>
      <c r="AG708" s="4"/>
      <c r="AH708" s="4"/>
      <c r="AI708" s="4"/>
      <c r="AJ708" s="4"/>
      <c r="AK708" s="4"/>
      <c r="AL708" s="4"/>
      <c r="AM708" s="4">
        <v>77377.049999999988</v>
      </c>
      <c r="AN708" s="4"/>
    </row>
    <row r="709" spans="1:40">
      <c r="A709" t="s">
        <v>1591</v>
      </c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>
        <v>14350.9</v>
      </c>
      <c r="AC709" s="4"/>
      <c r="AD709" s="4">
        <v>58436.41</v>
      </c>
      <c r="AE709" s="4"/>
      <c r="AF709" s="4"/>
      <c r="AG709" s="4"/>
      <c r="AH709" s="4"/>
      <c r="AI709" s="4"/>
      <c r="AJ709" s="4"/>
      <c r="AK709" s="4"/>
      <c r="AL709" s="4"/>
      <c r="AM709" s="4">
        <v>72787.31</v>
      </c>
      <c r="AN709" s="4"/>
    </row>
    <row r="710" spans="1:40">
      <c r="A710" t="s">
        <v>1592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>
        <v>774114.75</v>
      </c>
      <c r="AC710" s="4"/>
      <c r="AD710" s="4">
        <v>507819.45</v>
      </c>
      <c r="AE710" s="4"/>
      <c r="AF710" s="4"/>
      <c r="AG710" s="4"/>
      <c r="AH710" s="4"/>
      <c r="AI710" s="4"/>
      <c r="AJ710" s="4"/>
      <c r="AK710" s="4"/>
      <c r="AL710" s="4"/>
      <c r="AM710" s="4">
        <v>1281934.2</v>
      </c>
      <c r="AN710" s="4"/>
    </row>
    <row r="711" spans="1:40">
      <c r="A711" t="s">
        <v>1593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>
        <v>986275.25999999954</v>
      </c>
      <c r="AC711" s="4"/>
      <c r="AD711" s="4">
        <v>487983.21</v>
      </c>
      <c r="AE711" s="4"/>
      <c r="AF711" s="4"/>
      <c r="AG711" s="4"/>
      <c r="AH711" s="4"/>
      <c r="AI711" s="4"/>
      <c r="AJ711" s="4"/>
      <c r="AK711" s="4"/>
      <c r="AL711" s="4"/>
      <c r="AM711" s="4">
        <v>1474258.4699999995</v>
      </c>
      <c r="AN711" s="4"/>
    </row>
    <row r="712" spans="1:40">
      <c r="A712" t="s">
        <v>1594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>
        <v>18780.349999999999</v>
      </c>
      <c r="AC712" s="4"/>
      <c r="AD712" s="4">
        <v>13057</v>
      </c>
      <c r="AE712" s="4"/>
      <c r="AF712" s="4"/>
      <c r="AG712" s="4"/>
      <c r="AH712" s="4"/>
      <c r="AI712" s="4"/>
      <c r="AJ712" s="4"/>
      <c r="AK712" s="4"/>
      <c r="AL712" s="4"/>
      <c r="AM712" s="4">
        <v>31837.35</v>
      </c>
      <c r="AN712" s="4"/>
    </row>
    <row r="713" spans="1:40">
      <c r="A713" t="s">
        <v>1595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>
        <v>46042.54</v>
      </c>
      <c r="AC713" s="4"/>
      <c r="AD713" s="4">
        <v>111943.39</v>
      </c>
      <c r="AE713" s="4"/>
      <c r="AF713" s="4"/>
      <c r="AG713" s="4"/>
      <c r="AH713" s="4"/>
      <c r="AI713" s="4"/>
      <c r="AJ713" s="4"/>
      <c r="AK713" s="4"/>
      <c r="AL713" s="4"/>
      <c r="AM713" s="4">
        <v>157985.93</v>
      </c>
      <c r="AN713" s="4"/>
    </row>
    <row r="714" spans="1:40">
      <c r="A714" t="s">
        <v>1596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>
        <v>2253135.0099999988</v>
      </c>
      <c r="AC714" s="4"/>
      <c r="AD714" s="4">
        <v>1102774.0999999999</v>
      </c>
      <c r="AE714" s="4"/>
      <c r="AF714" s="4"/>
      <c r="AG714" s="4"/>
      <c r="AH714" s="4"/>
      <c r="AI714" s="4"/>
      <c r="AJ714" s="4"/>
      <c r="AK714" s="4"/>
      <c r="AL714" s="4"/>
      <c r="AM714" s="4">
        <v>3355909.1099999985</v>
      </c>
      <c r="AN714" s="4"/>
    </row>
    <row r="715" spans="1:40">
      <c r="A715" t="s">
        <v>1597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>
        <v>1327.5</v>
      </c>
      <c r="AE715" s="4"/>
      <c r="AF715" s="4"/>
      <c r="AG715" s="4"/>
      <c r="AH715" s="4"/>
      <c r="AI715" s="4"/>
      <c r="AJ715" s="4"/>
      <c r="AK715" s="4"/>
      <c r="AL715" s="4"/>
      <c r="AM715" s="4">
        <v>1327.5</v>
      </c>
      <c r="AN715" s="4"/>
    </row>
    <row r="716" spans="1:40">
      <c r="A716" t="s">
        <v>1598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>
        <v>252297.04000000004</v>
      </c>
      <c r="AC716" s="4"/>
      <c r="AD716" s="4">
        <v>17325.13</v>
      </c>
      <c r="AE716" s="4"/>
      <c r="AF716" s="4"/>
      <c r="AG716" s="4"/>
      <c r="AH716" s="4"/>
      <c r="AI716" s="4"/>
      <c r="AJ716" s="4"/>
      <c r="AK716" s="4"/>
      <c r="AL716" s="4"/>
      <c r="AM716" s="4">
        <v>269622.17000000004</v>
      </c>
      <c r="AN716" s="4"/>
    </row>
    <row r="717" spans="1:40">
      <c r="A717" t="s">
        <v>1599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>
        <v>75525.90999999996</v>
      </c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>
        <v>75525.90999999996</v>
      </c>
      <c r="AN717" s="4"/>
    </row>
    <row r="718" spans="1:40">
      <c r="A718" t="s">
        <v>1600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>
        <v>243956.64999999997</v>
      </c>
      <c r="AC718" s="4"/>
      <c r="AD718" s="4">
        <v>12047.609999999997</v>
      </c>
      <c r="AE718" s="4"/>
      <c r="AF718" s="4"/>
      <c r="AG718" s="4"/>
      <c r="AH718" s="4"/>
      <c r="AI718" s="4"/>
      <c r="AJ718" s="4"/>
      <c r="AK718" s="4"/>
      <c r="AL718" s="4"/>
      <c r="AM718" s="4">
        <v>256004.25999999995</v>
      </c>
      <c r="AN718" s="4"/>
    </row>
    <row r="719" spans="1:40">
      <c r="A719" t="s">
        <v>1601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>
        <v>52554.329999999994</v>
      </c>
      <c r="AC719" s="4"/>
      <c r="AD719" s="4">
        <v>38439.96</v>
      </c>
      <c r="AE719" s="4"/>
      <c r="AF719" s="4"/>
      <c r="AG719" s="4"/>
      <c r="AH719" s="4"/>
      <c r="AI719" s="4"/>
      <c r="AJ719" s="4"/>
      <c r="AK719" s="4"/>
      <c r="AL719" s="4"/>
      <c r="AM719" s="4">
        <v>90994.29</v>
      </c>
      <c r="AN719" s="4"/>
    </row>
    <row r="720" spans="1:40">
      <c r="A720" t="s">
        <v>1602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>
        <v>12858.12</v>
      </c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>
        <v>12858.12</v>
      </c>
      <c r="AN720" s="4"/>
    </row>
    <row r="721" spans="1:40">
      <c r="A721" t="s">
        <v>1603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>
        <v>808130.70000000019</v>
      </c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>
        <v>808130.70000000019</v>
      </c>
      <c r="AN721" s="4"/>
    </row>
    <row r="722" spans="1:40">
      <c r="A722" t="s">
        <v>1604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>
        <v>1403644</v>
      </c>
      <c r="AC722" s="4"/>
      <c r="AD722" s="4">
        <v>492623</v>
      </c>
      <c r="AE722" s="4"/>
      <c r="AF722" s="4"/>
      <c r="AG722" s="4"/>
      <c r="AH722" s="4"/>
      <c r="AI722" s="4"/>
      <c r="AJ722" s="4"/>
      <c r="AK722" s="4"/>
      <c r="AL722" s="4"/>
      <c r="AM722" s="4">
        <v>1896267</v>
      </c>
      <c r="AN722" s="4"/>
    </row>
    <row r="723" spans="1:40">
      <c r="A723" t="s">
        <v>1605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>
        <v>675472</v>
      </c>
      <c r="AC723" s="4"/>
      <c r="AD723" s="4">
        <v>611170</v>
      </c>
      <c r="AE723" s="4"/>
      <c r="AF723" s="4"/>
      <c r="AG723" s="4"/>
      <c r="AH723" s="4"/>
      <c r="AI723" s="4"/>
      <c r="AJ723" s="4"/>
      <c r="AK723" s="4"/>
      <c r="AL723" s="4"/>
      <c r="AM723" s="4">
        <v>1286642</v>
      </c>
      <c r="AN723" s="4"/>
    </row>
    <row r="724" spans="1:40">
      <c r="A724" t="s">
        <v>1606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>
        <v>33900</v>
      </c>
      <c r="AE724" s="4"/>
      <c r="AF724" s="4"/>
      <c r="AG724" s="4"/>
      <c r="AH724" s="4"/>
      <c r="AI724" s="4"/>
      <c r="AJ724" s="4"/>
      <c r="AK724" s="4"/>
      <c r="AL724" s="4"/>
      <c r="AM724" s="4">
        <v>33900</v>
      </c>
      <c r="AN724" s="4"/>
    </row>
    <row r="725" spans="1:40">
      <c r="A725" t="s">
        <v>1607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>
        <v>2137125.1</v>
      </c>
      <c r="AC725" s="4"/>
      <c r="AD725" s="4">
        <v>1775972.8499999996</v>
      </c>
      <c r="AE725" s="4"/>
      <c r="AF725" s="4"/>
      <c r="AG725" s="4"/>
      <c r="AH725" s="4"/>
      <c r="AI725" s="4"/>
      <c r="AJ725" s="4"/>
      <c r="AK725" s="4"/>
      <c r="AL725" s="4"/>
      <c r="AM725" s="4">
        <v>3913097.9499999997</v>
      </c>
      <c r="AN725" s="4"/>
    </row>
    <row r="726" spans="1:40">
      <c r="A726" t="s">
        <v>359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>
        <v>20746136.090000004</v>
      </c>
      <c r="AH726" s="4"/>
      <c r="AI726" s="4"/>
      <c r="AJ726" s="4"/>
      <c r="AK726" s="4"/>
      <c r="AL726" s="4"/>
      <c r="AM726" s="4">
        <v>20746136.090000004</v>
      </c>
      <c r="AN726" s="4"/>
    </row>
    <row r="727" spans="1:40">
      <c r="A727" t="s">
        <v>360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1940852.9700000451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1940852.9700000451</v>
      </c>
      <c r="AN727" s="4"/>
    </row>
    <row r="728" spans="1:40">
      <c r="A728" t="s">
        <v>1608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>
        <v>78400</v>
      </c>
      <c r="AH728" s="4"/>
      <c r="AI728" s="4"/>
      <c r="AJ728" s="4"/>
      <c r="AK728" s="4"/>
      <c r="AL728" s="4"/>
      <c r="AM728" s="4">
        <v>78400</v>
      </c>
      <c r="AN728" s="4"/>
    </row>
    <row r="729" spans="1:40">
      <c r="A729" t="s">
        <v>361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7337786.8300000001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7337786.8300000001</v>
      </c>
      <c r="AN729" s="4"/>
    </row>
    <row r="730" spans="1:40">
      <c r="A730" t="s">
        <v>1609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>
        <v>4533429.3499999996</v>
      </c>
      <c r="AH730" s="4"/>
      <c r="AI730" s="4"/>
      <c r="AJ730" s="4"/>
      <c r="AK730" s="4"/>
      <c r="AL730" s="4"/>
      <c r="AM730" s="4">
        <v>4533429.3499999996</v>
      </c>
      <c r="AN730" s="4"/>
    </row>
    <row r="731" spans="1:40">
      <c r="A731" t="s">
        <v>1610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>
        <v>24248.400000000001</v>
      </c>
      <c r="AH731" s="4"/>
      <c r="AI731" s="4"/>
      <c r="AJ731" s="4"/>
      <c r="AK731" s="4"/>
      <c r="AL731" s="4"/>
      <c r="AM731" s="4">
        <v>24248.400000000001</v>
      </c>
      <c r="AN731" s="4"/>
    </row>
    <row r="732" spans="1:40">
      <c r="A732" t="s">
        <v>362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>
        <v>103622.97</v>
      </c>
      <c r="AH732" s="4"/>
      <c r="AI732" s="4"/>
      <c r="AJ732" s="4"/>
      <c r="AK732" s="4"/>
      <c r="AL732" s="4"/>
      <c r="AM732" s="4">
        <v>103622.97</v>
      </c>
      <c r="AN732" s="4"/>
    </row>
    <row r="733" spans="1:40">
      <c r="A733" t="s">
        <v>363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>
        <v>2249949</v>
      </c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>
        <v>2249949</v>
      </c>
      <c r="AN733" s="4"/>
    </row>
    <row r="734" spans="1:40">
      <c r="A734" t="s">
        <v>364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>
        <v>3818245.88</v>
      </c>
      <c r="Z734" s="4"/>
      <c r="AA734" s="4"/>
      <c r="AB734" s="4"/>
      <c r="AC734" s="4"/>
      <c r="AD734" s="4"/>
      <c r="AE734" s="4">
        <v>3069175.72</v>
      </c>
      <c r="AF734" s="4"/>
      <c r="AG734" s="4"/>
      <c r="AH734" s="4"/>
      <c r="AI734" s="4"/>
      <c r="AJ734" s="4"/>
      <c r="AK734" s="4"/>
      <c r="AL734" s="4"/>
      <c r="AM734" s="4">
        <v>6887421.5999999996</v>
      </c>
      <c r="AN734" s="4"/>
    </row>
    <row r="735" spans="1:40">
      <c r="A735" t="s">
        <v>1611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>
        <v>32402.46</v>
      </c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>
        <v>32402.46</v>
      </c>
      <c r="AN735" s="4"/>
    </row>
    <row r="736" spans="1:40">
      <c r="A736" t="s">
        <v>1612</v>
      </c>
      <c r="B736" s="4"/>
      <c r="C736" s="4"/>
      <c r="D736" s="4"/>
      <c r="E736" s="4"/>
      <c r="F736" s="4"/>
      <c r="G736" s="4"/>
      <c r="H736" s="4"/>
      <c r="I736" s="4"/>
      <c r="J736" s="4">
        <v>149553.34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>
        <v>149553.34</v>
      </c>
      <c r="AN736" s="4"/>
    </row>
    <row r="737" spans="1:40">
      <c r="A737" t="s">
        <v>1613</v>
      </c>
      <c r="B737" s="4"/>
      <c r="C737" s="4">
        <v>460350.99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>
        <v>483918.89</v>
      </c>
      <c r="Q737" s="4"/>
      <c r="R737" s="4"/>
      <c r="S737" s="4"/>
      <c r="T737" s="4"/>
      <c r="U737" s="4"/>
      <c r="V737" s="4"/>
      <c r="W737" s="4"/>
      <c r="X737" s="4"/>
      <c r="Y737" s="4">
        <v>229914.75</v>
      </c>
      <c r="Z737" s="4"/>
      <c r="AA737" s="4"/>
      <c r="AB737" s="4"/>
      <c r="AC737" s="4">
        <v>190254.19</v>
      </c>
      <c r="AD737" s="4"/>
      <c r="AE737" s="4"/>
      <c r="AF737" s="4"/>
      <c r="AG737" s="4"/>
      <c r="AH737" s="4"/>
      <c r="AI737" s="4"/>
      <c r="AJ737" s="4"/>
      <c r="AK737" s="4"/>
      <c r="AL737" s="4"/>
      <c r="AM737" s="4">
        <v>1364438.8199999998</v>
      </c>
      <c r="AN737" s="4"/>
    </row>
    <row r="738" spans="1:40">
      <c r="A738" t="s">
        <v>1614</v>
      </c>
      <c r="B738" s="4">
        <v>194983.42</v>
      </c>
      <c r="C738" s="4"/>
      <c r="D738" s="4"/>
      <c r="E738" s="4"/>
      <c r="F738" s="4"/>
      <c r="G738" s="4"/>
      <c r="H738" s="4"/>
      <c r="I738" s="4"/>
      <c r="J738" s="4"/>
      <c r="K738" s="4"/>
      <c r="L738" s="4">
        <v>544470.51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>
        <v>202789.74</v>
      </c>
      <c r="AD738" s="4"/>
      <c r="AE738" s="4"/>
      <c r="AF738" s="4"/>
      <c r="AG738" s="4"/>
      <c r="AH738" s="4"/>
      <c r="AI738" s="4"/>
      <c r="AJ738" s="4"/>
      <c r="AK738" s="4"/>
      <c r="AL738" s="4"/>
      <c r="AM738" s="4">
        <v>942243.67</v>
      </c>
      <c r="AN738" s="4"/>
    </row>
    <row r="739" spans="1:40">
      <c r="A739" t="s">
        <v>1615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>
        <v>351505.3</v>
      </c>
      <c r="W739" s="4"/>
      <c r="X739" s="4"/>
      <c r="Y739" s="4"/>
      <c r="Z739" s="4"/>
      <c r="AA739" s="4">
        <v>2135297</v>
      </c>
      <c r="AB739" s="4">
        <v>251543.94</v>
      </c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>
        <v>2738346.2399999998</v>
      </c>
      <c r="AN739" s="4"/>
    </row>
    <row r="740" spans="1:40">
      <c r="A740" t="s">
        <v>1616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>
        <v>225903.99</v>
      </c>
      <c r="AH740" s="4"/>
      <c r="AI740" s="4"/>
      <c r="AJ740" s="4"/>
      <c r="AK740" s="4"/>
      <c r="AL740" s="4"/>
      <c r="AM740" s="4">
        <v>225903.99</v>
      </c>
      <c r="AN740" s="4"/>
    </row>
    <row r="741" spans="1:40">
      <c r="A741" t="s">
        <v>1617</v>
      </c>
      <c r="B741" s="4"/>
      <c r="C741" s="4"/>
      <c r="D741" s="4"/>
      <c r="E741" s="4"/>
      <c r="F741" s="4"/>
      <c r="G741" s="4"/>
      <c r="H741" s="4">
        <v>554693.5</v>
      </c>
      <c r="I741" s="4"/>
      <c r="J741" s="4"/>
      <c r="K741" s="4"/>
      <c r="L741" s="4"/>
      <c r="M741" s="4">
        <v>274772.34000000003</v>
      </c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>
        <v>349400.21</v>
      </c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>
        <v>1178866.05</v>
      </c>
      <c r="AN741" s="4"/>
    </row>
    <row r="742" spans="1:40">
      <c r="A742" t="s">
        <v>1618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>
        <v>156513.32</v>
      </c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>
        <v>156513.32</v>
      </c>
      <c r="AN742" s="4"/>
    </row>
    <row r="743" spans="1:40">
      <c r="A743" t="s">
        <v>1619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>
        <v>190443.16999999998</v>
      </c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>
        <v>190443.16999999998</v>
      </c>
      <c r="AN743" s="4"/>
    </row>
    <row r="744" spans="1:40">
      <c r="A744" t="s">
        <v>1620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>
        <v>436149.55</v>
      </c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>
        <v>436149.55</v>
      </c>
      <c r="AN744" s="4"/>
    </row>
    <row r="745" spans="1:40">
      <c r="A745" t="s">
        <v>1621</v>
      </c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>
        <v>33228.85</v>
      </c>
      <c r="AE745" s="4"/>
      <c r="AF745" s="4"/>
      <c r="AG745" s="4"/>
      <c r="AH745" s="4"/>
      <c r="AI745" s="4"/>
      <c r="AJ745" s="4"/>
      <c r="AK745" s="4"/>
      <c r="AL745" s="4"/>
      <c r="AM745" s="4">
        <v>33228.85</v>
      </c>
      <c r="AN745" s="4"/>
    </row>
    <row r="746" spans="1:40">
      <c r="A746" t="s">
        <v>1622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>
        <v>429767.41</v>
      </c>
      <c r="AD746" s="4"/>
      <c r="AE746" s="4"/>
      <c r="AF746" s="4"/>
      <c r="AG746" s="4"/>
      <c r="AH746" s="4"/>
      <c r="AI746" s="4"/>
      <c r="AJ746" s="4"/>
      <c r="AK746" s="4"/>
      <c r="AL746" s="4"/>
      <c r="AM746" s="4">
        <v>429767.41</v>
      </c>
      <c r="AN746" s="4"/>
    </row>
    <row r="747" spans="1:40">
      <c r="A747" t="s">
        <v>1623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>
        <v>318425.38999999996</v>
      </c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>
        <v>318425.38999999996</v>
      </c>
      <c r="AN747" s="4"/>
    </row>
    <row r="748" spans="1:40">
      <c r="A748" t="s">
        <v>1624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>
        <v>16445.25</v>
      </c>
      <c r="AH748" s="4"/>
      <c r="AI748" s="4"/>
      <c r="AJ748" s="4"/>
      <c r="AK748" s="4"/>
      <c r="AL748" s="4"/>
      <c r="AM748" s="4">
        <v>16445.25</v>
      </c>
      <c r="AN748" s="4"/>
    </row>
    <row r="749" spans="1:40">
      <c r="A749" t="s">
        <v>1625</v>
      </c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>
        <v>54421.4</v>
      </c>
      <c r="AD749" s="4"/>
      <c r="AE749" s="4"/>
      <c r="AF749" s="4"/>
      <c r="AG749" s="4"/>
      <c r="AH749" s="4"/>
      <c r="AI749" s="4"/>
      <c r="AJ749" s="4"/>
      <c r="AK749" s="4"/>
      <c r="AL749" s="4"/>
      <c r="AM749" s="4">
        <v>54421.4</v>
      </c>
      <c r="AN749" s="4"/>
    </row>
    <row r="750" spans="1:40">
      <c r="A750" t="s">
        <v>1626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>
        <v>218805.53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>
        <v>218805.53</v>
      </c>
      <c r="AN750" s="4"/>
    </row>
    <row r="751" spans="1:40">
      <c r="A751" t="s">
        <v>1627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>
        <v>78867.679999999993</v>
      </c>
      <c r="AH751" s="4"/>
      <c r="AI751" s="4"/>
      <c r="AJ751" s="4"/>
      <c r="AK751" s="4"/>
      <c r="AL751" s="4"/>
      <c r="AM751" s="4">
        <v>78867.679999999993</v>
      </c>
      <c r="AN751" s="4"/>
    </row>
    <row r="752" spans="1:40">
      <c r="A752" t="s">
        <v>1628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>
        <v>32331.67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>
        <v>32331.67</v>
      </c>
      <c r="AN752" s="4"/>
    </row>
    <row r="753" spans="1:40">
      <c r="A753" t="s">
        <v>1629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>
        <v>894727.71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>
        <v>894727.71</v>
      </c>
      <c r="AN753" s="4"/>
    </row>
    <row r="754" spans="1:40">
      <c r="A754" t="s">
        <v>1630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>
        <v>351687.66</v>
      </c>
      <c r="O754" s="4">
        <v>19026071.130000003</v>
      </c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>
        <v>102098.89</v>
      </c>
      <c r="AB754" s="4"/>
      <c r="AC754" s="4"/>
      <c r="AD754" s="4"/>
      <c r="AE754" s="4"/>
      <c r="AF754" s="4"/>
      <c r="AG754" s="4">
        <v>800685.98</v>
      </c>
      <c r="AH754" s="4"/>
      <c r="AI754" s="4"/>
      <c r="AJ754" s="4"/>
      <c r="AK754" s="4"/>
      <c r="AL754" s="4"/>
      <c r="AM754" s="4">
        <v>20280543.660000004</v>
      </c>
      <c r="AN754" s="4"/>
    </row>
    <row r="755" spans="1:40">
      <c r="A755" t="s">
        <v>1631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>
        <v>2743031.93</v>
      </c>
      <c r="AF755" s="4"/>
      <c r="AG755" s="4"/>
      <c r="AH755" s="4"/>
      <c r="AI755" s="4"/>
      <c r="AJ755" s="4"/>
      <c r="AK755" s="4"/>
      <c r="AL755" s="4"/>
      <c r="AM755" s="4">
        <v>2743031.93</v>
      </c>
      <c r="AN755" s="4"/>
    </row>
    <row r="756" spans="1:40">
      <c r="A756" t="s">
        <v>1632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>
        <v>19919.259999999998</v>
      </c>
      <c r="AB756" s="4"/>
      <c r="AC756" s="4"/>
      <c r="AD756" s="4"/>
      <c r="AE756" s="4">
        <v>130119</v>
      </c>
      <c r="AF756" s="4"/>
      <c r="AG756" s="4">
        <v>97477.04</v>
      </c>
      <c r="AH756" s="4"/>
      <c r="AI756" s="4"/>
      <c r="AJ756" s="4"/>
      <c r="AK756" s="4"/>
      <c r="AL756" s="4"/>
      <c r="AM756" s="4">
        <v>247515.3</v>
      </c>
      <c r="AN756" s="4"/>
    </row>
    <row r="757" spans="1:40">
      <c r="A757" t="s">
        <v>365</v>
      </c>
      <c r="B757" s="4">
        <v>10749634.020000001</v>
      </c>
      <c r="C757" s="4">
        <v>985251.54</v>
      </c>
      <c r="D757" s="4">
        <v>12409.78</v>
      </c>
      <c r="E757" s="4">
        <v>37807.67</v>
      </c>
      <c r="F757" s="4">
        <v>3080056.4</v>
      </c>
      <c r="G757" s="4">
        <v>0</v>
      </c>
      <c r="H757" s="4">
        <v>0</v>
      </c>
      <c r="I757" s="4">
        <v>0</v>
      </c>
      <c r="J757" s="4">
        <v>1207312.7200000002</v>
      </c>
      <c r="K757" s="4">
        <v>615508.23</v>
      </c>
      <c r="L757" s="4">
        <v>0</v>
      </c>
      <c r="M757" s="4">
        <v>1383244.81</v>
      </c>
      <c r="N757" s="4">
        <v>351687.66</v>
      </c>
      <c r="O757" s="4">
        <v>21327134.460000001</v>
      </c>
      <c r="P757" s="4">
        <v>2430724.1</v>
      </c>
      <c r="Q757" s="4">
        <v>0</v>
      </c>
      <c r="R757" s="4">
        <v>16024767.220000001</v>
      </c>
      <c r="S757" s="4">
        <v>57731.02</v>
      </c>
      <c r="T757" s="4">
        <v>5724471.25</v>
      </c>
      <c r="U757" s="4">
        <v>0</v>
      </c>
      <c r="V757" s="4">
        <v>0</v>
      </c>
      <c r="W757" s="4">
        <v>132452.84</v>
      </c>
      <c r="X757" s="4">
        <v>0</v>
      </c>
      <c r="Y757" s="4">
        <v>0</v>
      </c>
      <c r="Z757" s="4">
        <v>2554855.06</v>
      </c>
      <c r="AA757" s="4">
        <v>1084604.8700000001</v>
      </c>
      <c r="AB757" s="4">
        <v>475757.44</v>
      </c>
      <c r="AC757" s="4">
        <v>0</v>
      </c>
      <c r="AD757" s="4">
        <v>0</v>
      </c>
      <c r="AE757" s="4">
        <v>2873150.93</v>
      </c>
      <c r="AF757" s="4">
        <v>10392423.890000001</v>
      </c>
      <c r="AG757" s="4">
        <v>898163.02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82399148.930000007</v>
      </c>
      <c r="AN757" s="4"/>
    </row>
    <row r="758" spans="1:40">
      <c r="A758" t="s">
        <v>1633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>
        <v>9675644.4299999997</v>
      </c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>
        <v>10392423.890000001</v>
      </c>
      <c r="AG758" s="4"/>
      <c r="AH758" s="4"/>
      <c r="AI758" s="4"/>
      <c r="AJ758" s="4"/>
      <c r="AK758" s="4"/>
      <c r="AL758" s="4"/>
      <c r="AM758" s="4">
        <v>20068068.32</v>
      </c>
      <c r="AN758" s="4"/>
    </row>
    <row r="759" spans="1:40">
      <c r="A759" t="s">
        <v>1634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>
        <v>30780.78</v>
      </c>
      <c r="AH759" s="4"/>
      <c r="AI759" s="4"/>
      <c r="AJ759" s="4"/>
      <c r="AK759" s="4"/>
      <c r="AL759" s="4"/>
      <c r="AM759" s="4">
        <v>30780.78</v>
      </c>
      <c r="AN759" s="4"/>
    </row>
    <row r="760" spans="1:40">
      <c r="A760" t="s">
        <v>1635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>
        <v>2350438.2999999998</v>
      </c>
      <c r="AH760" s="4"/>
      <c r="AI760" s="4"/>
      <c r="AJ760" s="4"/>
      <c r="AK760" s="4"/>
      <c r="AL760" s="4"/>
      <c r="AM760" s="4">
        <v>2350438.2999999998</v>
      </c>
      <c r="AN760" s="4"/>
    </row>
    <row r="761" spans="1:40">
      <c r="A761" t="s">
        <v>1636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>
        <v>185500</v>
      </c>
      <c r="AH761" s="4"/>
      <c r="AI761" s="4"/>
      <c r="AJ761" s="4"/>
      <c r="AK761" s="4"/>
      <c r="AL761" s="4"/>
      <c r="AM761" s="4">
        <v>185500</v>
      </c>
      <c r="AN761" s="4"/>
    </row>
    <row r="762" spans="1:40">
      <c r="A762" t="s">
        <v>1637</v>
      </c>
      <c r="B762" s="4">
        <v>15860257.600000011</v>
      </c>
      <c r="C762" s="4">
        <v>3634470.6899999995</v>
      </c>
      <c r="D762" s="4">
        <v>1344328.0900000003</v>
      </c>
      <c r="E762" s="4"/>
      <c r="F762" s="4">
        <v>1366229.9400000002</v>
      </c>
      <c r="G762" s="4"/>
      <c r="H762" s="4">
        <v>2160676.8299999991</v>
      </c>
      <c r="I762" s="4">
        <v>115410.9</v>
      </c>
      <c r="J762" s="4">
        <v>5583897.4599999981</v>
      </c>
      <c r="K762" s="4">
        <v>1186111.2200000011</v>
      </c>
      <c r="L762" s="4">
        <v>4818918.53</v>
      </c>
      <c r="M762" s="4">
        <v>3194400.3099999991</v>
      </c>
      <c r="N762" s="4">
        <v>1819716.2599999984</v>
      </c>
      <c r="O762" s="4">
        <v>1666859.2399999995</v>
      </c>
      <c r="P762" s="4">
        <v>4842056.5099999988</v>
      </c>
      <c r="Q762" s="4">
        <v>1737163.8499999994</v>
      </c>
      <c r="R762" s="4">
        <v>7568046.3599999975</v>
      </c>
      <c r="S762" s="4">
        <v>9424470.1600000001</v>
      </c>
      <c r="T762" s="4">
        <v>12760753.050000001</v>
      </c>
      <c r="U762" s="4"/>
      <c r="V762" s="4">
        <v>3420464.2800000012</v>
      </c>
      <c r="W762" s="4">
        <v>570094.92000000027</v>
      </c>
      <c r="X762" s="4">
        <v>266825.96000000008</v>
      </c>
      <c r="Y762" s="4"/>
      <c r="Z762" s="4">
        <v>7600808.7899999972</v>
      </c>
      <c r="AA762" s="4">
        <v>7130808.1499999957</v>
      </c>
      <c r="AB762" s="4">
        <v>821111.84999999939</v>
      </c>
      <c r="AC762" s="4"/>
      <c r="AD762" s="4">
        <v>622985.41999999981</v>
      </c>
      <c r="AE762" s="4">
        <v>13652735.92</v>
      </c>
      <c r="AF762" s="4">
        <v>6769442.6500000041</v>
      </c>
      <c r="AG762" s="4">
        <v>17016683.19000002</v>
      </c>
      <c r="AH762" s="4"/>
      <c r="AI762" s="4"/>
      <c r="AJ762" s="4"/>
      <c r="AK762" s="4"/>
      <c r="AL762" s="4"/>
      <c r="AM762" s="4">
        <v>136955728.13</v>
      </c>
      <c r="AN762" s="4"/>
    </row>
    <row r="763" spans="1:40">
      <c r="A763" t="s">
        <v>1638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>
        <v>90819</v>
      </c>
      <c r="R763" s="4"/>
      <c r="S763" s="4"/>
      <c r="T763" s="4"/>
      <c r="U763" s="4"/>
      <c r="V763" s="4"/>
      <c r="W763" s="4"/>
      <c r="X763" s="4"/>
      <c r="Y763" s="4"/>
      <c r="Z763" s="4">
        <v>1046597.8</v>
      </c>
      <c r="AA763" s="4"/>
      <c r="AB763" s="4"/>
      <c r="AC763" s="4"/>
      <c r="AD763" s="4"/>
      <c r="AE763" s="4">
        <v>50000</v>
      </c>
      <c r="AF763" s="4"/>
      <c r="AG763" s="4"/>
      <c r="AH763" s="4"/>
      <c r="AI763" s="4"/>
      <c r="AJ763" s="4"/>
      <c r="AK763" s="4"/>
      <c r="AL763" s="4"/>
      <c r="AM763" s="4">
        <v>1187416.8</v>
      </c>
      <c r="AN763" s="4"/>
    </row>
    <row r="764" spans="1:40">
      <c r="A764" t="s">
        <v>1639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>
        <v>199998.5</v>
      </c>
      <c r="AB764" s="4"/>
      <c r="AC764" s="4"/>
      <c r="AD764" s="4"/>
      <c r="AE764" s="4"/>
      <c r="AF764" s="4"/>
      <c r="AG764" s="4">
        <v>100000</v>
      </c>
      <c r="AH764" s="4"/>
      <c r="AI764" s="4"/>
      <c r="AJ764" s="4"/>
      <c r="AK764" s="4"/>
      <c r="AL764" s="4"/>
      <c r="AM764" s="4">
        <v>299998.5</v>
      </c>
      <c r="AN764" s="4"/>
    </row>
    <row r="765" spans="1:40">
      <c r="A765" t="s">
        <v>1640</v>
      </c>
      <c r="B765" s="4"/>
      <c r="C765" s="4"/>
      <c r="D765" s="4"/>
      <c r="E765" s="4"/>
      <c r="F765" s="4"/>
      <c r="G765" s="4"/>
      <c r="H765" s="4"/>
      <c r="I765" s="4">
        <v>334596</v>
      </c>
      <c r="J765" s="4"/>
      <c r="K765" s="4"/>
      <c r="L765" s="4"/>
      <c r="M765" s="4"/>
      <c r="N765" s="4">
        <v>90999.99</v>
      </c>
      <c r="O765" s="4">
        <v>149372.26</v>
      </c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>
        <v>750000</v>
      </c>
      <c r="AA765" s="4"/>
      <c r="AB765" s="4">
        <v>60000</v>
      </c>
      <c r="AC765" s="4">
        <v>851993.79</v>
      </c>
      <c r="AD765" s="4"/>
      <c r="AE765" s="4"/>
      <c r="AF765" s="4"/>
      <c r="AG765" s="4"/>
      <c r="AH765" s="4"/>
      <c r="AI765" s="4"/>
      <c r="AJ765" s="4"/>
      <c r="AK765" s="4"/>
      <c r="AL765" s="4"/>
      <c r="AM765" s="4">
        <v>2236962.04</v>
      </c>
      <c r="AN765" s="4"/>
    </row>
    <row r="766" spans="1:40">
      <c r="A766" t="s">
        <v>1641</v>
      </c>
      <c r="B766" s="4"/>
      <c r="C766" s="4"/>
      <c r="D766" s="4">
        <v>195642.45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>
        <v>52117.38</v>
      </c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>
        <v>200000</v>
      </c>
      <c r="AF766" s="4">
        <v>199704</v>
      </c>
      <c r="AG766" s="4"/>
      <c r="AH766" s="4"/>
      <c r="AI766" s="4"/>
      <c r="AJ766" s="4"/>
      <c r="AK766" s="4"/>
      <c r="AL766" s="4"/>
      <c r="AM766" s="4">
        <v>647463.83000000007</v>
      </c>
      <c r="AN766" s="4"/>
    </row>
    <row r="767" spans="1:40">
      <c r="A767" t="s">
        <v>1642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>
        <v>134459.76</v>
      </c>
      <c r="AB767" s="4"/>
      <c r="AC767" s="4">
        <v>85489.8</v>
      </c>
      <c r="AD767" s="4"/>
      <c r="AE767" s="4"/>
      <c r="AF767" s="4"/>
      <c r="AG767" s="4"/>
      <c r="AH767" s="4"/>
      <c r="AI767" s="4"/>
      <c r="AJ767" s="4"/>
      <c r="AK767" s="4"/>
      <c r="AL767" s="4"/>
      <c r="AM767" s="4">
        <v>219949.56</v>
      </c>
      <c r="AN767" s="4"/>
    </row>
    <row r="768" spans="1:40">
      <c r="A768" t="s">
        <v>1643</v>
      </c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>
        <v>300000</v>
      </c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>
        <v>349999.84</v>
      </c>
      <c r="AH768" s="4"/>
      <c r="AI768" s="4"/>
      <c r="AJ768" s="4"/>
      <c r="AK768" s="4"/>
      <c r="AL768" s="4"/>
      <c r="AM768" s="4">
        <v>649999.84000000008</v>
      </c>
      <c r="AN768" s="4"/>
    </row>
    <row r="769" spans="1:40">
      <c r="A769" t="s">
        <v>1644</v>
      </c>
      <c r="B769" s="4"/>
      <c r="C769" s="4"/>
      <c r="D769" s="4">
        <v>116488.26000000001</v>
      </c>
      <c r="E769" s="4"/>
      <c r="F769" s="4"/>
      <c r="G769" s="4">
        <v>649998.80000000005</v>
      </c>
      <c r="H769" s="4"/>
      <c r="I769" s="4"/>
      <c r="J769" s="4"/>
      <c r="K769" s="4"/>
      <c r="L769" s="4"/>
      <c r="M769" s="4"/>
      <c r="N769" s="4"/>
      <c r="O769" s="4"/>
      <c r="P769" s="4">
        <v>349978.1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>
        <v>68350</v>
      </c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>
        <v>1184815.1600000001</v>
      </c>
      <c r="AN769" s="4"/>
    </row>
    <row r="770" spans="1:40">
      <c r="A770" t="s">
        <v>1645</v>
      </c>
      <c r="B770" s="4"/>
      <c r="C770" s="4"/>
      <c r="D770" s="4"/>
      <c r="E770" s="4"/>
      <c r="F770" s="4">
        <v>49972.6</v>
      </c>
      <c r="G770" s="4"/>
      <c r="H770" s="4"/>
      <c r="I770" s="4"/>
      <c r="J770" s="4"/>
      <c r="K770" s="4"/>
      <c r="L770" s="4"/>
      <c r="M770" s="4"/>
      <c r="N770" s="4">
        <v>750000</v>
      </c>
      <c r="O770" s="4">
        <v>130123.7</v>
      </c>
      <c r="P770" s="4"/>
      <c r="Q770" s="4">
        <v>159904.99</v>
      </c>
      <c r="R770" s="4">
        <v>99992.5</v>
      </c>
      <c r="S770" s="4"/>
      <c r="T770" s="4"/>
      <c r="U770" s="4"/>
      <c r="V770" s="4">
        <v>99751.06</v>
      </c>
      <c r="W770" s="4"/>
      <c r="X770" s="4"/>
      <c r="Y770" s="4"/>
      <c r="Z770" s="4">
        <v>150000</v>
      </c>
      <c r="AA770" s="4"/>
      <c r="AB770" s="4"/>
      <c r="AC770" s="4"/>
      <c r="AD770" s="4"/>
      <c r="AE770" s="4"/>
      <c r="AF770" s="4">
        <v>939977.8</v>
      </c>
      <c r="AG770" s="4"/>
      <c r="AH770" s="4"/>
      <c r="AI770" s="4"/>
      <c r="AJ770" s="4"/>
      <c r="AK770" s="4"/>
      <c r="AL770" s="4"/>
      <c r="AM770" s="4">
        <v>2379722.6500000004</v>
      </c>
      <c r="AN770" s="4"/>
    </row>
    <row r="771" spans="1:40">
      <c r="A771" t="s">
        <v>1646</v>
      </c>
      <c r="B771" s="4"/>
      <c r="C771" s="4"/>
      <c r="D771" s="4"/>
      <c r="E771" s="4">
        <v>100000</v>
      </c>
      <c r="F771" s="4"/>
      <c r="G771" s="4"/>
      <c r="H771" s="4"/>
      <c r="I771" s="4"/>
      <c r="J771" s="4">
        <v>44919</v>
      </c>
      <c r="K771" s="4"/>
      <c r="L771" s="4"/>
      <c r="M771" s="4"/>
      <c r="N771" s="4"/>
      <c r="O771" s="4"/>
      <c r="P771" s="4"/>
      <c r="Q771" s="4"/>
      <c r="R771" s="4">
        <v>499984</v>
      </c>
      <c r="S771" s="4"/>
      <c r="T771" s="4"/>
      <c r="U771" s="4"/>
      <c r="V771" s="4">
        <v>118559.9</v>
      </c>
      <c r="W771" s="4"/>
      <c r="X771" s="4"/>
      <c r="Y771" s="4"/>
      <c r="Z771" s="4"/>
      <c r="AA771" s="4"/>
      <c r="AB771" s="4"/>
      <c r="AC771" s="4">
        <v>50000</v>
      </c>
      <c r="AD771" s="4"/>
      <c r="AE771" s="4"/>
      <c r="AF771" s="4">
        <v>499918</v>
      </c>
      <c r="AG771" s="4">
        <v>1129968</v>
      </c>
      <c r="AH771" s="4"/>
      <c r="AI771" s="4"/>
      <c r="AJ771" s="4"/>
      <c r="AK771" s="4"/>
      <c r="AL771" s="4"/>
      <c r="AM771" s="4">
        <v>2443348.9</v>
      </c>
      <c r="AN771" s="4"/>
    </row>
    <row r="772" spans="1:40">
      <c r="A772" t="s">
        <v>1647</v>
      </c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>
        <v>69000</v>
      </c>
      <c r="N772" s="4"/>
      <c r="O772" s="4"/>
      <c r="P772" s="4">
        <v>185995</v>
      </c>
      <c r="Q772" s="4"/>
      <c r="R772" s="4">
        <v>698726.1</v>
      </c>
      <c r="S772" s="4"/>
      <c r="T772" s="4"/>
      <c r="U772" s="4"/>
      <c r="V772" s="4"/>
      <c r="W772" s="4"/>
      <c r="X772" s="4"/>
      <c r="Y772" s="4">
        <v>238000</v>
      </c>
      <c r="Z772" s="4"/>
      <c r="AA772" s="4"/>
      <c r="AB772" s="4"/>
      <c r="AC772" s="4"/>
      <c r="AD772" s="4"/>
      <c r="AE772" s="4">
        <v>229628.51</v>
      </c>
      <c r="AF772" s="4">
        <v>72485</v>
      </c>
      <c r="AG772" s="4"/>
      <c r="AH772" s="4"/>
      <c r="AI772" s="4"/>
      <c r="AJ772" s="4"/>
      <c r="AK772" s="4"/>
      <c r="AL772" s="4"/>
      <c r="AM772" s="4">
        <v>1493834.61</v>
      </c>
      <c r="AN772" s="4"/>
    </row>
    <row r="773" spans="1:40">
      <c r="A773" t="s">
        <v>1648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>
        <v>800000</v>
      </c>
      <c r="AH773" s="4"/>
      <c r="AI773" s="4"/>
      <c r="AJ773" s="4"/>
      <c r="AK773" s="4"/>
      <c r="AL773" s="4"/>
      <c r="AM773" s="4">
        <v>800000</v>
      </c>
      <c r="AN773" s="4"/>
    </row>
    <row r="774" spans="1:40">
      <c r="A774" t="s">
        <v>1649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>
        <v>380000</v>
      </c>
      <c r="AD774" s="4"/>
      <c r="AE774" s="4"/>
      <c r="AF774" s="4"/>
      <c r="AG774" s="4"/>
      <c r="AH774" s="4"/>
      <c r="AI774" s="4"/>
      <c r="AJ774" s="4"/>
      <c r="AK774" s="4"/>
      <c r="AL774" s="4"/>
      <c r="AM774" s="4">
        <v>380000</v>
      </c>
      <c r="AN774" s="4"/>
    </row>
    <row r="775" spans="1:40">
      <c r="A775" t="s">
        <v>1650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>
        <v>300000</v>
      </c>
      <c r="AF775" s="4"/>
      <c r="AG775" s="4"/>
      <c r="AH775" s="4"/>
      <c r="AI775" s="4"/>
      <c r="AJ775" s="4"/>
      <c r="AK775" s="4"/>
      <c r="AL775" s="4"/>
      <c r="AM775" s="4">
        <v>300000</v>
      </c>
      <c r="AN775" s="4"/>
    </row>
    <row r="776" spans="1:40">
      <c r="A776" t="s">
        <v>1651</v>
      </c>
      <c r="B776" s="4"/>
      <c r="C776" s="4"/>
      <c r="D776" s="4"/>
      <c r="E776" s="4"/>
      <c r="F776" s="4"/>
      <c r="G776" s="4"/>
      <c r="H776" s="4"/>
      <c r="I776" s="4">
        <v>279886.64</v>
      </c>
      <c r="J776" s="4"/>
      <c r="K776" s="4"/>
      <c r="L776" s="4"/>
      <c r="M776" s="4">
        <v>849940.24</v>
      </c>
      <c r="N776" s="4"/>
      <c r="O776" s="4"/>
      <c r="P776" s="4">
        <v>239886.64</v>
      </c>
      <c r="Q776" s="4">
        <v>229786.64</v>
      </c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>
        <v>1599500.1600000001</v>
      </c>
      <c r="AN776" s="4"/>
    </row>
    <row r="777" spans="1:40">
      <c r="A777" t="s">
        <v>1652</v>
      </c>
      <c r="B777" s="4"/>
      <c r="C777" s="4"/>
      <c r="D777" s="4">
        <v>237500.63999999998</v>
      </c>
      <c r="E777" s="4"/>
      <c r="F777" s="4"/>
      <c r="G777" s="4"/>
      <c r="H777" s="4"/>
      <c r="I777" s="4"/>
      <c r="J777" s="4">
        <v>235000</v>
      </c>
      <c r="K777" s="4"/>
      <c r="L777" s="4"/>
      <c r="M777" s="4">
        <v>729994</v>
      </c>
      <c r="N777" s="4">
        <v>70000</v>
      </c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>
        <v>465000</v>
      </c>
      <c r="AE777" s="4"/>
      <c r="AF777" s="4"/>
      <c r="AG777" s="4">
        <v>600000</v>
      </c>
      <c r="AH777" s="4"/>
      <c r="AI777" s="4"/>
      <c r="AJ777" s="4"/>
      <c r="AK777" s="4"/>
      <c r="AL777" s="4"/>
      <c r="AM777" s="4">
        <v>2337494.64</v>
      </c>
      <c r="AN777" s="4"/>
    </row>
    <row r="778" spans="1:40">
      <c r="A778" t="s">
        <v>1653</v>
      </c>
      <c r="B778" s="4"/>
      <c r="C778" s="4"/>
      <c r="D778" s="4"/>
      <c r="E778" s="4"/>
      <c r="F778" s="4"/>
      <c r="G778" s="4">
        <v>744907.94</v>
      </c>
      <c r="H778" s="4"/>
      <c r="I778" s="4"/>
      <c r="J778" s="4"/>
      <c r="K778" s="4"/>
      <c r="L778" s="4"/>
      <c r="M778" s="4"/>
      <c r="N778" s="4"/>
      <c r="O778" s="4"/>
      <c r="P778" s="4">
        <v>99993.32</v>
      </c>
      <c r="Q778" s="4"/>
      <c r="R778" s="4"/>
      <c r="S778" s="4">
        <v>99980.57</v>
      </c>
      <c r="T778" s="4"/>
      <c r="U778" s="4">
        <v>99961.4</v>
      </c>
      <c r="V778" s="4"/>
      <c r="W778" s="4"/>
      <c r="X778" s="4">
        <v>119760</v>
      </c>
      <c r="Y778" s="4">
        <v>50000</v>
      </c>
      <c r="Z778" s="4"/>
      <c r="AA778" s="4">
        <v>664623.59</v>
      </c>
      <c r="AB778" s="4">
        <v>74331</v>
      </c>
      <c r="AC778" s="4"/>
      <c r="AD778" s="4">
        <v>139992.29999999999</v>
      </c>
      <c r="AE778" s="4"/>
      <c r="AF778" s="4"/>
      <c r="AG778" s="4"/>
      <c r="AH778" s="4"/>
      <c r="AI778" s="4"/>
      <c r="AJ778" s="4"/>
      <c r="AK778" s="4"/>
      <c r="AL778" s="4"/>
      <c r="AM778" s="4">
        <v>2093550.1199999999</v>
      </c>
      <c r="AN778" s="4"/>
    </row>
    <row r="779" spans="1:40">
      <c r="A779" t="s">
        <v>1654</v>
      </c>
      <c r="B779" s="4"/>
      <c r="C779" s="4">
        <v>100000</v>
      </c>
      <c r="D779" s="4"/>
      <c r="E779" s="4">
        <v>99424.5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>
        <v>349729.3</v>
      </c>
      <c r="AH779" s="4"/>
      <c r="AI779" s="4"/>
      <c r="AJ779" s="4"/>
      <c r="AK779" s="4"/>
      <c r="AL779" s="4"/>
      <c r="AM779" s="4">
        <v>549153.80000000005</v>
      </c>
      <c r="AN779" s="4"/>
    </row>
    <row r="780" spans="1:40">
      <c r="A780" t="s">
        <v>1655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>
        <v>347885.9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>
        <v>100000</v>
      </c>
      <c r="AE780" s="4"/>
      <c r="AF780" s="4"/>
      <c r="AG780" s="4"/>
      <c r="AH780" s="4"/>
      <c r="AI780" s="4"/>
      <c r="AJ780" s="4"/>
      <c r="AK780" s="4"/>
      <c r="AL780" s="4"/>
      <c r="AM780" s="4">
        <v>447885.9</v>
      </c>
      <c r="AN780" s="4"/>
    </row>
    <row r="781" spans="1:40">
      <c r="A781" t="s">
        <v>1656</v>
      </c>
      <c r="B781" s="4"/>
      <c r="C781" s="4"/>
      <c r="D781" s="4">
        <v>47000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>
        <v>93000</v>
      </c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>
        <v>140000</v>
      </c>
      <c r="AN781" s="4"/>
    </row>
    <row r="782" spans="1:40">
      <c r="A782" t="s">
        <v>1657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>
        <v>150000</v>
      </c>
      <c r="AF782" s="4"/>
      <c r="AG782" s="4"/>
      <c r="AH782" s="4"/>
      <c r="AI782" s="4"/>
      <c r="AJ782" s="4"/>
      <c r="AK782" s="4"/>
      <c r="AL782" s="4"/>
      <c r="AM782" s="4">
        <v>150000</v>
      </c>
      <c r="AN782" s="4"/>
    </row>
    <row r="783" spans="1:40">
      <c r="A783" t="s">
        <v>1658</v>
      </c>
      <c r="B783" s="4"/>
      <c r="C783" s="4"/>
      <c r="D783" s="4"/>
      <c r="E783" s="4"/>
      <c r="F783" s="4"/>
      <c r="G783" s="4"/>
      <c r="H783" s="4"/>
      <c r="I783" s="4"/>
      <c r="J783" s="4">
        <v>674955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>
        <v>230000</v>
      </c>
      <c r="AC783" s="4"/>
      <c r="AD783" s="4">
        <v>640000</v>
      </c>
      <c r="AE783" s="4">
        <v>149885.70000000001</v>
      </c>
      <c r="AF783" s="4"/>
      <c r="AG783" s="4"/>
      <c r="AH783" s="4"/>
      <c r="AI783" s="4"/>
      <c r="AJ783" s="4"/>
      <c r="AK783" s="4"/>
      <c r="AL783" s="4"/>
      <c r="AM783" s="4">
        <v>1694840.7</v>
      </c>
      <c r="AN783" s="4"/>
    </row>
    <row r="784" spans="1:40">
      <c r="A784" t="s">
        <v>1659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>
        <v>199955.09999999998</v>
      </c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>
        <v>199955.09999999998</v>
      </c>
      <c r="AN784" s="4"/>
    </row>
    <row r="785" spans="1:40">
      <c r="A785" t="s">
        <v>1660</v>
      </c>
      <c r="B785" s="4"/>
      <c r="C785" s="4"/>
      <c r="D785" s="4"/>
      <c r="E785" s="4"/>
      <c r="F785" s="4"/>
      <c r="G785" s="4">
        <v>199799.2</v>
      </c>
      <c r="H785" s="4"/>
      <c r="I785" s="4"/>
      <c r="J785" s="4"/>
      <c r="K785" s="4"/>
      <c r="L785" s="4"/>
      <c r="M785" s="4">
        <v>599958.67999999993</v>
      </c>
      <c r="N785" s="4"/>
      <c r="O785" s="4"/>
      <c r="P785" s="4">
        <v>39995.43</v>
      </c>
      <c r="Q785" s="4"/>
      <c r="R785" s="4"/>
      <c r="S785" s="4"/>
      <c r="T785" s="4"/>
      <c r="U785" s="4"/>
      <c r="V785" s="4">
        <v>89999.23</v>
      </c>
      <c r="W785" s="4"/>
      <c r="X785" s="4"/>
      <c r="Y785" s="4"/>
      <c r="Z785" s="4"/>
      <c r="AA785" s="4"/>
      <c r="AB785" s="4"/>
      <c r="AC785" s="4"/>
      <c r="AD785" s="4">
        <v>162002</v>
      </c>
      <c r="AE785" s="4"/>
      <c r="AF785" s="4"/>
      <c r="AG785" s="4">
        <v>400000</v>
      </c>
      <c r="AH785" s="4"/>
      <c r="AI785" s="4"/>
      <c r="AJ785" s="4"/>
      <c r="AK785" s="4"/>
      <c r="AL785" s="4"/>
      <c r="AM785" s="4">
        <v>1491754.54</v>
      </c>
      <c r="AN785" s="4"/>
    </row>
    <row r="786" spans="1:40">
      <c r="A786" t="s">
        <v>1661</v>
      </c>
      <c r="B786" s="4"/>
      <c r="C786" s="4"/>
      <c r="D786" s="4">
        <v>299973</v>
      </c>
      <c r="E786" s="4"/>
      <c r="F786" s="4"/>
      <c r="G786" s="4"/>
      <c r="H786" s="4"/>
      <c r="I786" s="4"/>
      <c r="J786" s="4"/>
      <c r="K786" s="4"/>
      <c r="L786" s="4"/>
      <c r="M786" s="4"/>
      <c r="N786" s="4">
        <v>245100</v>
      </c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>
        <v>300000</v>
      </c>
      <c r="AC786" s="4">
        <v>299988.59999999998</v>
      </c>
      <c r="AD786" s="4"/>
      <c r="AE786" s="4"/>
      <c r="AF786" s="4"/>
      <c r="AG786" s="4"/>
      <c r="AH786" s="4"/>
      <c r="AI786" s="4"/>
      <c r="AJ786" s="4"/>
      <c r="AK786" s="4"/>
      <c r="AL786" s="4"/>
      <c r="AM786" s="4">
        <v>1145061.6000000001</v>
      </c>
      <c r="AN786" s="4"/>
    </row>
    <row r="787" spans="1:40">
      <c r="A787" t="s">
        <v>1662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>
        <v>699988.6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>
        <v>200011.4</v>
      </c>
      <c r="AB787" s="4"/>
      <c r="AC787" s="4"/>
      <c r="AD787" s="4">
        <v>200000</v>
      </c>
      <c r="AE787" s="4"/>
      <c r="AF787" s="4"/>
      <c r="AG787" s="4">
        <v>1300000</v>
      </c>
      <c r="AH787" s="4"/>
      <c r="AI787" s="4"/>
      <c r="AJ787" s="4"/>
      <c r="AK787" s="4"/>
      <c r="AL787" s="4"/>
      <c r="AM787" s="4">
        <v>2400000</v>
      </c>
      <c r="AN787" s="4"/>
    </row>
    <row r="788" spans="1:40">
      <c r="A788" t="s">
        <v>1663</v>
      </c>
      <c r="B788" s="4"/>
      <c r="C788" s="4"/>
      <c r="D788" s="4">
        <v>400000</v>
      </c>
      <c r="E788" s="4"/>
      <c r="F788" s="4"/>
      <c r="G788" s="4">
        <v>597942.4</v>
      </c>
      <c r="H788" s="4"/>
      <c r="I788" s="4"/>
      <c r="J788" s="4"/>
      <c r="K788" s="4"/>
      <c r="L788" s="4"/>
      <c r="M788" s="4"/>
      <c r="N788" s="4"/>
      <c r="O788" s="4"/>
      <c r="P788" s="4">
        <v>496897.52</v>
      </c>
      <c r="Q788" s="4"/>
      <c r="R788" s="4">
        <v>463100.98</v>
      </c>
      <c r="S788" s="4"/>
      <c r="T788" s="4"/>
      <c r="U788" s="4">
        <v>2057.6</v>
      </c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>
        <v>1959998.5</v>
      </c>
      <c r="AN788" s="4"/>
    </row>
    <row r="789" spans="1:40">
      <c r="A789" t="s">
        <v>1664</v>
      </c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>
        <v>279999.86</v>
      </c>
      <c r="Q789" s="4"/>
      <c r="R789" s="4"/>
      <c r="S789" s="4"/>
      <c r="T789" s="4"/>
      <c r="U789" s="4"/>
      <c r="V789" s="4"/>
      <c r="W789" s="4"/>
      <c r="X789" s="4"/>
      <c r="Y789" s="4">
        <v>49380</v>
      </c>
      <c r="Z789" s="4"/>
      <c r="AA789" s="4">
        <v>45912.6</v>
      </c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>
        <v>375292.45999999996</v>
      </c>
      <c r="AN789" s="4"/>
    </row>
    <row r="790" spans="1:40">
      <c r="A790" t="s">
        <v>1665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>
        <v>99980.37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>
        <v>99980.37</v>
      </c>
      <c r="AN790" s="4"/>
    </row>
    <row r="791" spans="1:40">
      <c r="A791" t="s">
        <v>1666</v>
      </c>
      <c r="B791" s="4"/>
      <c r="C791" s="4"/>
      <c r="D791" s="4"/>
      <c r="E791" s="4">
        <v>59998.3</v>
      </c>
      <c r="F791" s="4"/>
      <c r="G791" s="4"/>
      <c r="H791" s="4">
        <v>50000</v>
      </c>
      <c r="I791" s="4"/>
      <c r="J791" s="4">
        <v>300000</v>
      </c>
      <c r="K791" s="4"/>
      <c r="L791" s="4"/>
      <c r="M791" s="4">
        <v>100000</v>
      </c>
      <c r="N791" s="4"/>
      <c r="O791" s="4">
        <v>250000</v>
      </c>
      <c r="P791" s="4"/>
      <c r="Q791" s="4"/>
      <c r="R791" s="4"/>
      <c r="S791" s="4">
        <v>210000</v>
      </c>
      <c r="T791" s="4"/>
      <c r="U791" s="4">
        <v>118775</v>
      </c>
      <c r="V791" s="4">
        <v>100000</v>
      </c>
      <c r="W791" s="4"/>
      <c r="X791" s="4"/>
      <c r="Y791" s="4">
        <v>50000</v>
      </c>
      <c r="Z791" s="4"/>
      <c r="AA791" s="4">
        <v>500000</v>
      </c>
      <c r="AB791" s="4">
        <v>145000</v>
      </c>
      <c r="AC791" s="4"/>
      <c r="AD791" s="4">
        <v>386108</v>
      </c>
      <c r="AE791" s="4"/>
      <c r="AF791" s="4"/>
      <c r="AG791" s="4"/>
      <c r="AH791" s="4"/>
      <c r="AI791" s="4"/>
      <c r="AJ791" s="4"/>
      <c r="AK791" s="4"/>
      <c r="AL791" s="4"/>
      <c r="AM791" s="4">
        <v>2269881.2999999998</v>
      </c>
      <c r="AN791" s="4"/>
    </row>
    <row r="792" spans="1:40">
      <c r="A792" t="s">
        <v>1667</v>
      </c>
      <c r="B792" s="4">
        <v>120000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>
        <v>613000</v>
      </c>
      <c r="AD792" s="4">
        <v>200000</v>
      </c>
      <c r="AE792" s="4">
        <v>200000</v>
      </c>
      <c r="AF792" s="4"/>
      <c r="AG792" s="4">
        <v>220000</v>
      </c>
      <c r="AH792" s="4"/>
      <c r="AI792" s="4"/>
      <c r="AJ792" s="4"/>
      <c r="AK792" s="4"/>
      <c r="AL792" s="4"/>
      <c r="AM792" s="4">
        <v>1353000</v>
      </c>
      <c r="AN792" s="4"/>
    </row>
    <row r="793" spans="1:40">
      <c r="A793" t="s">
        <v>1668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>
        <v>400000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>
        <v>400000</v>
      </c>
      <c r="AN793" s="4"/>
    </row>
    <row r="794" spans="1:40">
      <c r="A794" t="s">
        <v>1669</v>
      </c>
      <c r="B794" s="4">
        <v>582851</v>
      </c>
      <c r="C794" s="4"/>
      <c r="D794" s="4"/>
      <c r="E794" s="4"/>
      <c r="F794" s="4"/>
      <c r="G794" s="4"/>
      <c r="H794" s="4"/>
      <c r="I794" s="4"/>
      <c r="J794" s="4">
        <v>333300</v>
      </c>
      <c r="K794" s="4"/>
      <c r="L794" s="4"/>
      <c r="M794" s="4"/>
      <c r="N794" s="4"/>
      <c r="O794" s="4"/>
      <c r="P794" s="4"/>
      <c r="Q794" s="4"/>
      <c r="R794" s="4">
        <v>333300</v>
      </c>
      <c r="S794" s="4"/>
      <c r="T794" s="4"/>
      <c r="U794" s="4"/>
      <c r="V794" s="4"/>
      <c r="W794" s="4"/>
      <c r="X794" s="4"/>
      <c r="Y794" s="4"/>
      <c r="Z794" s="4">
        <v>2000000</v>
      </c>
      <c r="AA794" s="4">
        <v>249444.8</v>
      </c>
      <c r="AB794" s="4"/>
      <c r="AC794" s="4"/>
      <c r="AD794" s="4"/>
      <c r="AE794" s="4"/>
      <c r="AF794" s="4"/>
      <c r="AG794" s="4">
        <v>635000</v>
      </c>
      <c r="AH794" s="4"/>
      <c r="AI794" s="4"/>
      <c r="AJ794" s="4"/>
      <c r="AK794" s="4"/>
      <c r="AL794" s="4"/>
      <c r="AM794" s="4">
        <v>4133895.8</v>
      </c>
      <c r="AN794" s="4"/>
    </row>
    <row r="795" spans="1:40">
      <c r="A795" t="s">
        <v>1670</v>
      </c>
      <c r="B795" s="4"/>
      <c r="C795" s="4"/>
      <c r="D795" s="4"/>
      <c r="E795" s="4"/>
      <c r="F795" s="4"/>
      <c r="G795" s="4"/>
      <c r="H795" s="4">
        <v>235000</v>
      </c>
      <c r="I795" s="4"/>
      <c r="J795" s="4"/>
      <c r="K795" s="4"/>
      <c r="L795" s="4"/>
      <c r="M795" s="4"/>
      <c r="N795" s="4"/>
      <c r="O795" s="4">
        <v>235000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>
        <v>299826</v>
      </c>
      <c r="AA795" s="4"/>
      <c r="AB795" s="4">
        <v>1000000</v>
      </c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>
        <v>1769826</v>
      </c>
      <c r="AN795" s="4"/>
    </row>
    <row r="796" spans="1:40">
      <c r="A796" t="s">
        <v>1671</v>
      </c>
      <c r="B796" s="4"/>
      <c r="C796" s="4"/>
      <c r="D796" s="4"/>
      <c r="E796" s="4"/>
      <c r="F796" s="4">
        <v>149926.6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>
        <v>169810.34</v>
      </c>
      <c r="R796" s="4"/>
      <c r="S796" s="4"/>
      <c r="T796" s="4"/>
      <c r="U796" s="4"/>
      <c r="V796" s="4"/>
      <c r="W796" s="4"/>
      <c r="X796" s="4"/>
      <c r="Y796" s="4">
        <v>70000</v>
      </c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>
        <v>389736.94</v>
      </c>
      <c r="AN796" s="4"/>
    </row>
    <row r="797" spans="1:40">
      <c r="A797" t="s">
        <v>1672</v>
      </c>
      <c r="B797" s="4">
        <v>50000</v>
      </c>
      <c r="C797" s="4">
        <v>1559938.26</v>
      </c>
      <c r="D797" s="4">
        <v>379589.4</v>
      </c>
      <c r="E797" s="4"/>
      <c r="F797" s="4"/>
      <c r="G797" s="4"/>
      <c r="H797" s="4"/>
      <c r="I797" s="4"/>
      <c r="J797" s="4"/>
      <c r="K797" s="4"/>
      <c r="L797" s="4"/>
      <c r="M797" s="4">
        <v>99999.9</v>
      </c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>
        <v>2089527.56</v>
      </c>
      <c r="AN797" s="4"/>
    </row>
    <row r="798" spans="1:40">
      <c r="A798" t="s">
        <v>1673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>
        <v>1000000</v>
      </c>
      <c r="AA798" s="4"/>
      <c r="AB798" s="4"/>
      <c r="AC798" s="4"/>
      <c r="AD798" s="4"/>
      <c r="AE798" s="4"/>
      <c r="AF798" s="4"/>
      <c r="AG798" s="4">
        <v>500000</v>
      </c>
      <c r="AH798" s="4"/>
      <c r="AI798" s="4"/>
      <c r="AJ798" s="4"/>
      <c r="AK798" s="4"/>
      <c r="AL798" s="4"/>
      <c r="AM798" s="4">
        <v>1500000</v>
      </c>
      <c r="AN798" s="4"/>
    </row>
    <row r="799" spans="1:40">
      <c r="A799" t="s">
        <v>1674</v>
      </c>
      <c r="B799" s="4"/>
      <c r="C799" s="4"/>
      <c r="D799" s="4"/>
      <c r="E799" s="4"/>
      <c r="F799" s="4"/>
      <c r="G799" s="4"/>
      <c r="H799" s="4"/>
      <c r="I799" s="4"/>
      <c r="J799" s="4"/>
      <c r="K799" s="4">
        <v>159583</v>
      </c>
      <c r="L799" s="4"/>
      <c r="M799" s="4"/>
      <c r="N799" s="4"/>
      <c r="O799" s="4"/>
      <c r="P799" s="4"/>
      <c r="Q799" s="4"/>
      <c r="R799" s="4"/>
      <c r="S799" s="4">
        <v>164987.6</v>
      </c>
      <c r="T799" s="4"/>
      <c r="U799" s="4"/>
      <c r="V799" s="4"/>
      <c r="W799" s="4"/>
      <c r="X799" s="4"/>
      <c r="Y799" s="4"/>
      <c r="Z799" s="4"/>
      <c r="AA799" s="4"/>
      <c r="AB799" s="4"/>
      <c r="AC799" s="4">
        <v>198458.6</v>
      </c>
      <c r="AD799" s="4"/>
      <c r="AE799" s="4"/>
      <c r="AF799" s="4"/>
      <c r="AG799" s="4"/>
      <c r="AH799" s="4"/>
      <c r="AI799" s="4"/>
      <c r="AJ799" s="4"/>
      <c r="AK799" s="4"/>
      <c r="AL799" s="4"/>
      <c r="AM799" s="4">
        <v>523029.19999999995</v>
      </c>
      <c r="AN799" s="4"/>
    </row>
    <row r="800" spans="1:40">
      <c r="A800" t="s">
        <v>1675</v>
      </c>
      <c r="B800" s="4"/>
      <c r="C800" s="4">
        <v>164906.76999999999</v>
      </c>
      <c r="D800" s="4">
        <v>22376.12</v>
      </c>
      <c r="E800" s="4"/>
      <c r="F800" s="4"/>
      <c r="G800" s="4"/>
      <c r="H800" s="4"/>
      <c r="I800" s="4">
        <v>5089198.9400000004</v>
      </c>
      <c r="J800" s="4">
        <v>20352.07</v>
      </c>
      <c r="K800" s="4">
        <v>20352.07</v>
      </c>
      <c r="L800" s="4">
        <v>187282.92</v>
      </c>
      <c r="M800" s="4"/>
      <c r="N800" s="4"/>
      <c r="O800" s="4"/>
      <c r="P800" s="4">
        <v>22376.12</v>
      </c>
      <c r="Q800" s="4"/>
      <c r="R800" s="4">
        <v>142530.67000000001</v>
      </c>
      <c r="S800" s="4"/>
      <c r="T800" s="4">
        <v>3797578.17</v>
      </c>
      <c r="U800" s="4"/>
      <c r="V800" s="4"/>
      <c r="W800" s="4"/>
      <c r="X800" s="4"/>
      <c r="Y800" s="4"/>
      <c r="Z800" s="4"/>
      <c r="AA800" s="4">
        <v>223150.15</v>
      </c>
      <c r="AB800" s="4"/>
      <c r="AC800" s="4"/>
      <c r="AD800" s="4">
        <v>162816.6</v>
      </c>
      <c r="AE800" s="4">
        <v>1282601.6399999999</v>
      </c>
      <c r="AF800" s="4">
        <v>162816.63</v>
      </c>
      <c r="AG800" s="4">
        <v>6581906.8200000012</v>
      </c>
      <c r="AH800" s="4"/>
      <c r="AI800" s="4"/>
      <c r="AJ800" s="4"/>
      <c r="AK800" s="4"/>
      <c r="AL800" s="4"/>
      <c r="AM800" s="4">
        <v>17880245.690000005</v>
      </c>
      <c r="AN800" s="4"/>
    </row>
    <row r="801" spans="1:40">
      <c r="A801" t="s">
        <v>1676</v>
      </c>
      <c r="B801" s="4">
        <v>47521.74</v>
      </c>
      <c r="C801" s="4">
        <v>999781.17999999993</v>
      </c>
      <c r="D801" s="4"/>
      <c r="E801" s="4"/>
      <c r="F801" s="4"/>
      <c r="G801" s="4"/>
      <c r="H801" s="4"/>
      <c r="I801" s="4">
        <v>3599850</v>
      </c>
      <c r="J801" s="4"/>
      <c r="K801" s="4"/>
      <c r="L801" s="4"/>
      <c r="M801" s="4"/>
      <c r="N801" s="4">
        <v>1919039.15</v>
      </c>
      <c r="O801" s="4">
        <v>272500</v>
      </c>
      <c r="P801" s="4"/>
      <c r="Q801" s="4"/>
      <c r="R801" s="4">
        <v>1999940</v>
      </c>
      <c r="S801" s="4">
        <v>831024.72</v>
      </c>
      <c r="T801" s="4">
        <v>272500</v>
      </c>
      <c r="U801" s="4"/>
      <c r="V801" s="4"/>
      <c r="W801" s="4"/>
      <c r="X801" s="4"/>
      <c r="Y801" s="4"/>
      <c r="Z801" s="4"/>
      <c r="AA801" s="4">
        <v>731775.34</v>
      </c>
      <c r="AB801" s="4"/>
      <c r="AC801" s="4"/>
      <c r="AD801" s="4"/>
      <c r="AE801" s="4">
        <v>1760677.7599999998</v>
      </c>
      <c r="AF801" s="4"/>
      <c r="AG801" s="4">
        <v>2599250</v>
      </c>
      <c r="AH801" s="4"/>
      <c r="AI801" s="4"/>
      <c r="AJ801" s="4"/>
      <c r="AK801" s="4"/>
      <c r="AL801" s="4"/>
      <c r="AM801" s="4">
        <v>15033859.890000001</v>
      </c>
      <c r="AN801" s="4"/>
    </row>
    <row r="802" spans="1:40">
      <c r="A802" t="s">
        <v>1677</v>
      </c>
      <c r="B802" s="4"/>
      <c r="C802" s="4"/>
      <c r="D802" s="4"/>
      <c r="E802" s="4"/>
      <c r="F802" s="4"/>
      <c r="G802" s="4">
        <v>600000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>
        <v>600000</v>
      </c>
      <c r="AN802" s="4"/>
    </row>
    <row r="803" spans="1:40">
      <c r="A803" t="s">
        <v>1678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>
        <v>150000</v>
      </c>
      <c r="AG803" s="4"/>
      <c r="AH803" s="4"/>
      <c r="AI803" s="4"/>
      <c r="AJ803" s="4"/>
      <c r="AK803" s="4"/>
      <c r="AL803" s="4"/>
      <c r="AM803" s="4">
        <v>150000</v>
      </c>
      <c r="AN803" s="4"/>
    </row>
    <row r="804" spans="1:40">
      <c r="A804" t="s">
        <v>1679</v>
      </c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>
        <v>200000</v>
      </c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>
        <v>200000</v>
      </c>
      <c r="AN804" s="4"/>
    </row>
    <row r="805" spans="1:40">
      <c r="A805" t="s">
        <v>1680</v>
      </c>
      <c r="B805" s="4"/>
      <c r="C805" s="4"/>
      <c r="D805" s="4"/>
      <c r="E805" s="4"/>
      <c r="F805" s="4"/>
      <c r="G805" s="4"/>
      <c r="H805" s="4"/>
      <c r="I805" s="4">
        <v>99933.1</v>
      </c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>
        <v>99933.1</v>
      </c>
      <c r="AN805" s="4"/>
    </row>
    <row r="806" spans="1:40">
      <c r="A806" t="s">
        <v>1681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>
        <v>50000</v>
      </c>
      <c r="P806" s="4"/>
      <c r="Q806" s="4"/>
      <c r="R806" s="4">
        <v>49716</v>
      </c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>
        <v>99716</v>
      </c>
      <c r="AN806" s="4"/>
    </row>
    <row r="807" spans="1:40">
      <c r="A807" t="s">
        <v>1682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>
        <v>200000</v>
      </c>
      <c r="S807" s="4">
        <v>42053.5</v>
      </c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>
        <v>199858</v>
      </c>
      <c r="AG807" s="4"/>
      <c r="AH807" s="4"/>
      <c r="AI807" s="4"/>
      <c r="AJ807" s="4"/>
      <c r="AK807" s="4"/>
      <c r="AL807" s="4"/>
      <c r="AM807" s="4">
        <v>441911.5</v>
      </c>
      <c r="AN807" s="4"/>
    </row>
    <row r="808" spans="1:40">
      <c r="A808" t="s">
        <v>1683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>
        <v>110000</v>
      </c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>
        <v>68000</v>
      </c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>
        <v>178000</v>
      </c>
      <c r="AN808" s="4"/>
    </row>
    <row r="809" spans="1:40">
      <c r="A809" t="s">
        <v>1684</v>
      </c>
      <c r="B809" s="4"/>
      <c r="C809" s="4"/>
      <c r="D809" s="4"/>
      <c r="E809" s="4"/>
      <c r="F809" s="4"/>
      <c r="G809" s="4">
        <v>249999.56</v>
      </c>
      <c r="H809" s="4"/>
      <c r="I809" s="4"/>
      <c r="J809" s="4"/>
      <c r="K809" s="4"/>
      <c r="L809" s="4"/>
      <c r="M809" s="4">
        <v>100000</v>
      </c>
      <c r="N809" s="4"/>
      <c r="O809" s="4"/>
      <c r="P809" s="4">
        <v>739824.3</v>
      </c>
      <c r="Q809" s="4"/>
      <c r="R809" s="4"/>
      <c r="S809" s="4"/>
      <c r="T809" s="4"/>
      <c r="U809" s="4"/>
      <c r="V809" s="4"/>
      <c r="W809" s="4"/>
      <c r="X809" s="4"/>
      <c r="Y809" s="4"/>
      <c r="Z809" s="4">
        <v>109953.15</v>
      </c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>
        <v>1199777.01</v>
      </c>
      <c r="AN809" s="4"/>
    </row>
    <row r="810" spans="1:40">
      <c r="A810" t="s">
        <v>1685</v>
      </c>
      <c r="B810" s="4"/>
      <c r="C810" s="4"/>
      <c r="D810" s="4"/>
      <c r="E810" s="4"/>
      <c r="F810" s="4"/>
      <c r="G810" s="4"/>
      <c r="H810" s="4"/>
      <c r="I810" s="4"/>
      <c r="J810" s="4">
        <v>300000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>
        <v>300000</v>
      </c>
      <c r="AN810" s="4"/>
    </row>
    <row r="811" spans="1:40">
      <c r="A811" t="s">
        <v>1686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>
        <v>150000</v>
      </c>
      <c r="AF811" s="4"/>
      <c r="AG811" s="4"/>
      <c r="AH811" s="4"/>
      <c r="AI811" s="4"/>
      <c r="AJ811" s="4"/>
      <c r="AK811" s="4"/>
      <c r="AL811" s="4"/>
      <c r="AM811" s="4">
        <v>150000</v>
      </c>
      <c r="AN811" s="4"/>
    </row>
    <row r="812" spans="1:40">
      <c r="A812" t="s">
        <v>1687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>
        <v>484935.95</v>
      </c>
      <c r="Q812" s="4"/>
      <c r="R812" s="4">
        <v>277727.56</v>
      </c>
      <c r="S812" s="4"/>
      <c r="T812" s="4"/>
      <c r="U812" s="4"/>
      <c r="V812" s="4"/>
      <c r="W812" s="4"/>
      <c r="X812" s="4"/>
      <c r="Y812" s="4">
        <v>234997.68</v>
      </c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>
        <v>997661.19</v>
      </c>
      <c r="AN812" s="4"/>
    </row>
    <row r="813" spans="1:40">
      <c r="A813" t="s">
        <v>1688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>
        <v>399780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>
        <v>399780</v>
      </c>
      <c r="AN813" s="4"/>
    </row>
    <row r="814" spans="1:40">
      <c r="A814" t="s">
        <v>1689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>
        <v>449949.68</v>
      </c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>
        <v>449949.68</v>
      </c>
      <c r="AN814" s="4"/>
    </row>
    <row r="815" spans="1:40">
      <c r="A815" t="s">
        <v>1690</v>
      </c>
      <c r="B815" s="4"/>
      <c r="C815" s="4"/>
      <c r="D815" s="4"/>
      <c r="E815" s="4"/>
      <c r="F815" s="4">
        <v>32457.24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>
        <v>199999.88</v>
      </c>
      <c r="AF815" s="4"/>
      <c r="AG815" s="4"/>
      <c r="AH815" s="4"/>
      <c r="AI815" s="4"/>
      <c r="AJ815" s="4"/>
      <c r="AK815" s="4"/>
      <c r="AL815" s="4"/>
      <c r="AM815" s="4">
        <v>232457.12</v>
      </c>
      <c r="AN815" s="4"/>
    </row>
    <row r="816" spans="1:40">
      <c r="A816" t="s">
        <v>1691</v>
      </c>
      <c r="B816" s="4"/>
      <c r="C816" s="4">
        <v>950000.2</v>
      </c>
      <c r="D816" s="4">
        <v>149999.79999999999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>
        <v>1100000</v>
      </c>
      <c r="AN816" s="4"/>
    </row>
    <row r="817" spans="1:40">
      <c r="A817" t="s">
        <v>1692</v>
      </c>
      <c r="B817" s="4">
        <v>2035523.73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>
        <v>220000</v>
      </c>
      <c r="S817" s="4">
        <v>42002.7</v>
      </c>
      <c r="T817" s="4">
        <v>3490008.51</v>
      </c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>
        <v>25476.32</v>
      </c>
      <c r="AF817" s="4"/>
      <c r="AG817" s="4"/>
      <c r="AH817" s="4"/>
      <c r="AI817" s="4"/>
      <c r="AJ817" s="4"/>
      <c r="AK817" s="4"/>
      <c r="AL817" s="4"/>
      <c r="AM817" s="4">
        <v>5813011.2599999998</v>
      </c>
      <c r="AN817" s="4"/>
    </row>
    <row r="818" spans="1:40">
      <c r="A818" t="s">
        <v>1693</v>
      </c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>
        <v>149999.5</v>
      </c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>
        <v>149999.5</v>
      </c>
      <c r="AN818" s="4"/>
    </row>
    <row r="819" spans="1:40">
      <c r="A819" t="s">
        <v>1694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>
        <v>100000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>
        <v>100000</v>
      </c>
      <c r="AN819" s="4"/>
    </row>
    <row r="820" spans="1:40">
      <c r="A820" t="s">
        <v>1695</v>
      </c>
      <c r="B820" s="4"/>
      <c r="C820" s="4">
        <v>140000</v>
      </c>
      <c r="D820" s="4"/>
      <c r="E820" s="4"/>
      <c r="F820" s="4"/>
      <c r="G820" s="4"/>
      <c r="H820" s="4"/>
      <c r="I820" s="4">
        <v>100000</v>
      </c>
      <c r="J820" s="4"/>
      <c r="K820" s="4">
        <v>20000</v>
      </c>
      <c r="L820" s="4">
        <v>60000</v>
      </c>
      <c r="M820" s="4"/>
      <c r="N820" s="4">
        <v>150000</v>
      </c>
      <c r="O820" s="4"/>
      <c r="P820" s="4"/>
      <c r="Q820" s="4"/>
      <c r="R820" s="4"/>
      <c r="S820" s="4"/>
      <c r="T820" s="4"/>
      <c r="U820" s="4"/>
      <c r="V820" s="4">
        <v>49850</v>
      </c>
      <c r="W820" s="4"/>
      <c r="X820" s="4"/>
      <c r="Y820" s="4"/>
      <c r="Z820" s="4"/>
      <c r="AA820" s="4"/>
      <c r="AB820" s="4">
        <v>99999.94</v>
      </c>
      <c r="AC820" s="4">
        <v>519998.85</v>
      </c>
      <c r="AD820" s="4">
        <v>111000</v>
      </c>
      <c r="AE820" s="4"/>
      <c r="AF820" s="4"/>
      <c r="AG820" s="4"/>
      <c r="AH820" s="4"/>
      <c r="AI820" s="4"/>
      <c r="AJ820" s="4"/>
      <c r="AK820" s="4"/>
      <c r="AL820" s="4"/>
      <c r="AM820" s="4">
        <v>1250848.79</v>
      </c>
      <c r="AN820" s="4"/>
    </row>
    <row r="821" spans="1:40">
      <c r="A821" t="s">
        <v>1696</v>
      </c>
      <c r="B821" s="4"/>
      <c r="C821" s="4"/>
      <c r="D821" s="4">
        <v>199998.47</v>
      </c>
      <c r="E821" s="4"/>
      <c r="F821" s="4"/>
      <c r="G821" s="4"/>
      <c r="H821" s="4"/>
      <c r="I821" s="4"/>
      <c r="J821" s="4"/>
      <c r="K821" s="4"/>
      <c r="L821" s="4"/>
      <c r="M821" s="4">
        <v>100000</v>
      </c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>
        <v>140000</v>
      </c>
      <c r="AE821" s="4"/>
      <c r="AF821" s="4"/>
      <c r="AG821" s="4"/>
      <c r="AH821" s="4"/>
      <c r="AI821" s="4"/>
      <c r="AJ821" s="4"/>
      <c r="AK821" s="4"/>
      <c r="AL821" s="4"/>
      <c r="AM821" s="4">
        <v>439998.47</v>
      </c>
      <c r="AN821" s="4"/>
    </row>
    <row r="822" spans="1:40">
      <c r="A822" t="s">
        <v>1697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>
        <v>470000</v>
      </c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>
        <v>145000</v>
      </c>
      <c r="AE822" s="4"/>
      <c r="AF822" s="4"/>
      <c r="AG822" s="4"/>
      <c r="AH822" s="4"/>
      <c r="AI822" s="4"/>
      <c r="AJ822" s="4"/>
      <c r="AK822" s="4"/>
      <c r="AL822" s="4"/>
      <c r="AM822" s="4">
        <v>615000</v>
      </c>
      <c r="AN822" s="4"/>
    </row>
    <row r="823" spans="1:40">
      <c r="A823" t="s">
        <v>1698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>
        <v>19627.36</v>
      </c>
      <c r="P823" s="4"/>
      <c r="Q823" s="4"/>
      <c r="R823" s="4"/>
      <c r="S823" s="4">
        <v>70000</v>
      </c>
      <c r="T823" s="4"/>
      <c r="U823" s="4"/>
      <c r="V823" s="4"/>
      <c r="W823" s="4"/>
      <c r="X823" s="4"/>
      <c r="Y823" s="4"/>
      <c r="Z823" s="4"/>
      <c r="AA823" s="4"/>
      <c r="AB823" s="4"/>
      <c r="AC823" s="4">
        <v>400000</v>
      </c>
      <c r="AD823" s="4"/>
      <c r="AE823" s="4"/>
      <c r="AF823" s="4">
        <v>159999.96000000002</v>
      </c>
      <c r="AG823" s="4"/>
      <c r="AH823" s="4"/>
      <c r="AI823" s="4"/>
      <c r="AJ823" s="4"/>
      <c r="AK823" s="4"/>
      <c r="AL823" s="4"/>
      <c r="AM823" s="4">
        <v>649627.32000000007</v>
      </c>
      <c r="AN823" s="4"/>
    </row>
    <row r="824" spans="1:40">
      <c r="A824" t="s">
        <v>1699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>
        <v>59998.78</v>
      </c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>
        <v>59998.78</v>
      </c>
      <c r="AN824" s="4"/>
    </row>
    <row r="825" spans="1:40">
      <c r="A825" t="s">
        <v>1700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>
        <v>199998.5</v>
      </c>
      <c r="AE825" s="4"/>
      <c r="AF825" s="4"/>
      <c r="AG825" s="4"/>
      <c r="AH825" s="4"/>
      <c r="AI825" s="4"/>
      <c r="AJ825" s="4"/>
      <c r="AK825" s="4"/>
      <c r="AL825" s="4"/>
      <c r="AM825" s="4">
        <v>199998.5</v>
      </c>
      <c r="AN825" s="4"/>
    </row>
    <row r="826" spans="1:40">
      <c r="A826" t="s">
        <v>1701</v>
      </c>
      <c r="B826" s="4">
        <v>24806.9</v>
      </c>
      <c r="C826" s="4">
        <v>89999.6</v>
      </c>
      <c r="D826" s="4"/>
      <c r="E826" s="4"/>
      <c r="F826" s="4">
        <v>149960</v>
      </c>
      <c r="G826" s="4"/>
      <c r="H826" s="4"/>
      <c r="I826" s="4"/>
      <c r="J826" s="4"/>
      <c r="K826" s="4"/>
      <c r="L826" s="4"/>
      <c r="M826" s="4">
        <v>89999.6</v>
      </c>
      <c r="N826" s="4">
        <v>80000</v>
      </c>
      <c r="O826" s="4"/>
      <c r="P826" s="4"/>
      <c r="Q826" s="4"/>
      <c r="R826" s="4">
        <v>699233.9</v>
      </c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>
        <v>290000</v>
      </c>
      <c r="AF826" s="4">
        <v>352000</v>
      </c>
      <c r="AG826" s="4"/>
      <c r="AH826" s="4"/>
      <c r="AI826" s="4"/>
      <c r="AJ826" s="4"/>
      <c r="AK826" s="4"/>
      <c r="AL826" s="4"/>
      <c r="AM826" s="4">
        <v>1776000</v>
      </c>
      <c r="AN826" s="4"/>
    </row>
    <row r="827" spans="1:40">
      <c r="A827" t="s">
        <v>1702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>
        <v>46080</v>
      </c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>
        <v>46080</v>
      </c>
      <c r="AN827" s="4"/>
    </row>
    <row r="828" spans="1:40">
      <c r="A828" t="s">
        <v>1703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>
        <v>944623.2</v>
      </c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>
        <v>944623.2</v>
      </c>
      <c r="AN828" s="4"/>
    </row>
    <row r="829" spans="1:40">
      <c r="A829" t="s">
        <v>1704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>
        <v>300000</v>
      </c>
      <c r="AF829" s="4"/>
      <c r="AG829" s="4">
        <v>500000</v>
      </c>
      <c r="AH829" s="4"/>
      <c r="AI829" s="4"/>
      <c r="AJ829" s="4"/>
      <c r="AK829" s="4"/>
      <c r="AL829" s="4"/>
      <c r="AM829" s="4">
        <v>800000</v>
      </c>
      <c r="AN829" s="4"/>
    </row>
    <row r="830" spans="1:40">
      <c r="A830" t="s">
        <v>1705</v>
      </c>
      <c r="B830" s="4"/>
      <c r="C830" s="4"/>
      <c r="D830" s="4"/>
      <c r="E830" s="4"/>
      <c r="F830" s="4"/>
      <c r="G830" s="4">
        <v>888000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>
        <v>971898.53999999992</v>
      </c>
      <c r="AB830" s="4">
        <v>50000</v>
      </c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>
        <v>1909898.54</v>
      </c>
      <c r="AN830" s="4"/>
    </row>
    <row r="831" spans="1:40">
      <c r="A831" t="s">
        <v>1706</v>
      </c>
      <c r="B831" s="4"/>
      <c r="C831" s="4">
        <v>40000</v>
      </c>
      <c r="D831" s="4"/>
      <c r="E831" s="4">
        <v>100000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>
        <v>600000</v>
      </c>
      <c r="AH831" s="4"/>
      <c r="AI831" s="4"/>
      <c r="AJ831" s="4"/>
      <c r="AK831" s="4"/>
      <c r="AL831" s="4"/>
      <c r="AM831" s="4">
        <v>740000</v>
      </c>
      <c r="AN831" s="4"/>
    </row>
    <row r="832" spans="1:40">
      <c r="A832" t="s">
        <v>1707</v>
      </c>
      <c r="B832" s="4">
        <v>334100</v>
      </c>
      <c r="C832" s="4"/>
      <c r="D832" s="4"/>
      <c r="E832" s="4"/>
      <c r="F832" s="4"/>
      <c r="G832" s="4"/>
      <c r="H832" s="4"/>
      <c r="I832" s="4"/>
      <c r="J832" s="4"/>
      <c r="K832" s="4">
        <v>350000</v>
      </c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>
        <v>69923.7</v>
      </c>
      <c r="AC832" s="4"/>
      <c r="AD832" s="4">
        <v>95900</v>
      </c>
      <c r="AE832" s="4">
        <v>312572.28000000003</v>
      </c>
      <c r="AF832" s="4"/>
      <c r="AG832" s="4">
        <v>137427.72</v>
      </c>
      <c r="AH832" s="4"/>
      <c r="AI832" s="4"/>
      <c r="AJ832" s="4"/>
      <c r="AK832" s="4"/>
      <c r="AL832" s="4"/>
      <c r="AM832" s="4">
        <v>1299923.7</v>
      </c>
      <c r="AN832" s="4"/>
    </row>
    <row r="833" spans="1:40">
      <c r="A833" t="s">
        <v>1708</v>
      </c>
      <c r="B833" s="4">
        <v>290000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>
        <v>290000</v>
      </c>
      <c r="AN833" s="4"/>
    </row>
    <row r="834" spans="1:40">
      <c r="A834" t="s">
        <v>1709</v>
      </c>
      <c r="B834" s="4"/>
      <c r="C834" s="4"/>
      <c r="D834" s="4"/>
      <c r="E834" s="4"/>
      <c r="F834" s="4"/>
      <c r="G834" s="4"/>
      <c r="H834" s="4"/>
      <c r="I834" s="4">
        <v>53000</v>
      </c>
      <c r="J834" s="4"/>
      <c r="K834" s="4">
        <v>100000</v>
      </c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>
        <v>50000</v>
      </c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>
        <v>203000</v>
      </c>
      <c r="AN834" s="4"/>
    </row>
    <row r="835" spans="1:40">
      <c r="A835" t="s">
        <v>1710</v>
      </c>
      <c r="B835" s="4"/>
      <c r="C835" s="4"/>
      <c r="D835" s="4"/>
      <c r="E835" s="4"/>
      <c r="F835" s="4"/>
      <c r="G835" s="4">
        <v>180000</v>
      </c>
      <c r="H835" s="4"/>
      <c r="I835" s="4"/>
      <c r="J835" s="4">
        <v>420000</v>
      </c>
      <c r="K835" s="4"/>
      <c r="L835" s="4"/>
      <c r="M835" s="4"/>
      <c r="N835" s="4"/>
      <c r="O835" s="4"/>
      <c r="P835" s="4"/>
      <c r="Q835" s="4"/>
      <c r="R835" s="4"/>
      <c r="S835" s="4"/>
      <c r="T835" s="4">
        <v>299973</v>
      </c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>
        <v>230000</v>
      </c>
      <c r="AF835" s="4"/>
      <c r="AG835" s="4">
        <v>385000</v>
      </c>
      <c r="AH835" s="4"/>
      <c r="AI835" s="4"/>
      <c r="AJ835" s="4"/>
      <c r="AK835" s="4"/>
      <c r="AL835" s="4"/>
      <c r="AM835" s="4">
        <v>1514973</v>
      </c>
      <c r="AN835" s="4"/>
    </row>
    <row r="836" spans="1:40">
      <c r="A836" t="s">
        <v>1711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>
        <v>1119995.5</v>
      </c>
      <c r="N836" s="4"/>
      <c r="O836" s="4"/>
      <c r="P836" s="4">
        <v>50004.5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>
        <v>300000</v>
      </c>
      <c r="AH836" s="4"/>
      <c r="AI836" s="4"/>
      <c r="AJ836" s="4"/>
      <c r="AK836" s="4"/>
      <c r="AL836" s="4"/>
      <c r="AM836" s="4">
        <v>1470000</v>
      </c>
      <c r="AN836" s="4"/>
    </row>
    <row r="837" spans="1:40">
      <c r="A837" t="s">
        <v>1712</v>
      </c>
      <c r="B837" s="4"/>
      <c r="C837" s="4">
        <v>500000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>
        <v>500000</v>
      </c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>
        <v>1000000</v>
      </c>
      <c r="AN837" s="4"/>
    </row>
    <row r="838" spans="1:40">
      <c r="A838" t="s">
        <v>1713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>
        <v>13358.6</v>
      </c>
      <c r="AB838" s="4"/>
      <c r="AC838" s="4"/>
      <c r="AD838" s="4"/>
      <c r="AE838" s="4"/>
      <c r="AF838" s="4"/>
      <c r="AG838" s="4">
        <v>400000</v>
      </c>
      <c r="AH838" s="4"/>
      <c r="AI838" s="4"/>
      <c r="AJ838" s="4"/>
      <c r="AK838" s="4"/>
      <c r="AL838" s="4"/>
      <c r="AM838" s="4">
        <v>413358.6</v>
      </c>
      <c r="AN838" s="4"/>
    </row>
    <row r="839" spans="1:40">
      <c r="A839" t="s">
        <v>1714</v>
      </c>
      <c r="B839" s="4"/>
      <c r="C839" s="4"/>
      <c r="D839" s="4"/>
      <c r="E839" s="4"/>
      <c r="F839" s="4"/>
      <c r="G839" s="4"/>
      <c r="H839" s="4"/>
      <c r="I839" s="4"/>
      <c r="J839" s="4"/>
      <c r="K839" s="4">
        <v>249993</v>
      </c>
      <c r="L839" s="4"/>
      <c r="M839" s="4"/>
      <c r="N839" s="4"/>
      <c r="O839" s="4"/>
      <c r="P839" s="4"/>
      <c r="Q839" s="4"/>
      <c r="R839" s="4">
        <v>756825.57</v>
      </c>
      <c r="S839" s="4"/>
      <c r="T839" s="4"/>
      <c r="U839" s="4"/>
      <c r="V839" s="4"/>
      <c r="W839" s="4"/>
      <c r="X839" s="4"/>
      <c r="Y839" s="4">
        <v>234997.68</v>
      </c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>
        <v>1241816.25</v>
      </c>
      <c r="AN839" s="4"/>
    </row>
    <row r="840" spans="1:40">
      <c r="A840" t="s">
        <v>1715</v>
      </c>
      <c r="B840" s="4"/>
      <c r="C840" s="4"/>
      <c r="D840" s="4"/>
      <c r="E840" s="4">
        <v>30000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>
        <v>119990.8</v>
      </c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>
        <v>149990.79999999999</v>
      </c>
      <c r="AN840" s="4"/>
    </row>
    <row r="841" spans="1:40">
      <c r="A841" t="s">
        <v>1716</v>
      </c>
      <c r="B841" s="4"/>
      <c r="C841" s="4"/>
      <c r="D841" s="4"/>
      <c r="E841" s="4"/>
      <c r="F841" s="4"/>
      <c r="G841" s="4"/>
      <c r="H841" s="4"/>
      <c r="I841" s="4"/>
      <c r="J841" s="4">
        <v>379995.65</v>
      </c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>
        <v>40958.1</v>
      </c>
      <c r="V841" s="4"/>
      <c r="W841" s="4"/>
      <c r="X841" s="4"/>
      <c r="Y841" s="4">
        <v>99837.27</v>
      </c>
      <c r="Z841" s="4"/>
      <c r="AA841" s="4"/>
      <c r="AB841" s="4"/>
      <c r="AC841" s="4">
        <v>99896.6</v>
      </c>
      <c r="AD841" s="4">
        <v>180000</v>
      </c>
      <c r="AE841" s="4"/>
      <c r="AF841" s="4"/>
      <c r="AG841" s="4"/>
      <c r="AH841" s="4"/>
      <c r="AI841" s="4"/>
      <c r="AJ841" s="4"/>
      <c r="AK841" s="4"/>
      <c r="AL841" s="4"/>
      <c r="AM841" s="4">
        <v>800687.62</v>
      </c>
      <c r="AN841" s="4"/>
    </row>
    <row r="842" spans="1:40">
      <c r="A842" t="s">
        <v>1717</v>
      </c>
      <c r="B842" s="4"/>
      <c r="C842" s="4">
        <v>81744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>
        <v>81744</v>
      </c>
      <c r="AN842" s="4"/>
    </row>
    <row r="843" spans="1:40">
      <c r="A843" t="s">
        <v>1718</v>
      </c>
      <c r="B843" s="4">
        <v>199753.9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>
        <v>199753.9</v>
      </c>
      <c r="AN843" s="4"/>
    </row>
    <row r="844" spans="1:40">
      <c r="A844" t="s">
        <v>1719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>
        <v>99938</v>
      </c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>
        <v>99938</v>
      </c>
      <c r="AN844" s="4"/>
    </row>
    <row r="845" spans="1:40">
      <c r="A845" t="s">
        <v>1720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>
        <v>22397.23</v>
      </c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>
        <v>22397.23</v>
      </c>
      <c r="AN845" s="4"/>
    </row>
    <row r="846" spans="1:40">
      <c r="A846" t="s">
        <v>1721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>
        <v>99994.29</v>
      </c>
      <c r="R846" s="4"/>
      <c r="S846" s="4"/>
      <c r="T846" s="4"/>
      <c r="U846" s="4"/>
      <c r="V846" s="4"/>
      <c r="W846" s="4"/>
      <c r="X846" s="4"/>
      <c r="Y846" s="4">
        <v>199146</v>
      </c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>
        <v>299140.28999999998</v>
      </c>
      <c r="AN846" s="4"/>
    </row>
    <row r="847" spans="1:40">
      <c r="A847" t="s">
        <v>1722</v>
      </c>
      <c r="B847" s="4"/>
      <c r="C847" s="4">
        <v>299973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>
        <v>299973</v>
      </c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>
        <v>599946</v>
      </c>
      <c r="AN847" s="4"/>
    </row>
    <row r="848" spans="1:40">
      <c r="A848" t="s">
        <v>1723</v>
      </c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>
        <v>140000</v>
      </c>
      <c r="AH848" s="4"/>
      <c r="AI848" s="4"/>
      <c r="AJ848" s="4"/>
      <c r="AK848" s="4"/>
      <c r="AL848" s="4"/>
      <c r="AM848" s="4">
        <v>140000</v>
      </c>
      <c r="AN848" s="4"/>
    </row>
    <row r="849" spans="1:40">
      <c r="A849" t="s">
        <v>1724</v>
      </c>
      <c r="B849" s="4">
        <v>3602021.6</v>
      </c>
      <c r="C849" s="4"/>
      <c r="D849" s="4"/>
      <c r="E849" s="4"/>
      <c r="F849" s="4">
        <v>6032078.3399999999</v>
      </c>
      <c r="G849" s="4"/>
      <c r="H849" s="4"/>
      <c r="I849" s="4"/>
      <c r="J849" s="4"/>
      <c r="K849" s="4"/>
      <c r="L849" s="4"/>
      <c r="M849" s="4">
        <v>5591908</v>
      </c>
      <c r="N849" s="4"/>
      <c r="O849" s="4"/>
      <c r="P849" s="4"/>
      <c r="Q849" s="4"/>
      <c r="R849" s="4"/>
      <c r="S849" s="4">
        <v>1035420.7799999999</v>
      </c>
      <c r="T849" s="4"/>
      <c r="U849" s="4"/>
      <c r="V849" s="4"/>
      <c r="W849" s="4"/>
      <c r="X849" s="4"/>
      <c r="Y849" s="4"/>
      <c r="Z849" s="4"/>
      <c r="AA849" s="4">
        <v>3687225</v>
      </c>
      <c r="AB849" s="4"/>
      <c r="AC849" s="4"/>
      <c r="AD849" s="4"/>
      <c r="AE849" s="4">
        <v>8878766.9499999993</v>
      </c>
      <c r="AF849" s="4"/>
      <c r="AG849" s="4">
        <v>12183535.23</v>
      </c>
      <c r="AH849" s="4"/>
      <c r="AI849" s="4"/>
      <c r="AJ849" s="4"/>
      <c r="AK849" s="4"/>
      <c r="AL849" s="4"/>
      <c r="AM849" s="4">
        <v>41010955.899999999</v>
      </c>
      <c r="AN849" s="4"/>
    </row>
    <row r="850" spans="1:40">
      <c r="A850" t="s">
        <v>1725</v>
      </c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>
        <v>296069</v>
      </c>
      <c r="AH850" s="4"/>
      <c r="AI850" s="4"/>
      <c r="AJ850" s="4"/>
      <c r="AK850" s="4"/>
      <c r="AL850" s="4"/>
      <c r="AM850" s="4">
        <v>296069</v>
      </c>
      <c r="AN850" s="4"/>
    </row>
    <row r="851" spans="1:40">
      <c r="A851" t="s">
        <v>1726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>
        <v>300747.86</v>
      </c>
      <c r="AH851" s="4"/>
      <c r="AI851" s="4"/>
      <c r="AJ851" s="4"/>
      <c r="AK851" s="4"/>
      <c r="AL851" s="4"/>
      <c r="AM851" s="4">
        <v>300747.86</v>
      </c>
      <c r="AN851" s="4"/>
    </row>
    <row r="852" spans="1:40">
      <c r="A852" t="s">
        <v>1727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>
        <v>348675.14</v>
      </c>
      <c r="AH852" s="4"/>
      <c r="AI852" s="4"/>
      <c r="AJ852" s="4"/>
      <c r="AK852" s="4"/>
      <c r="AL852" s="4"/>
      <c r="AM852" s="4">
        <v>348675.14</v>
      </c>
      <c r="AN852" s="4"/>
    </row>
    <row r="853" spans="1:40">
      <c r="A853" t="s">
        <v>1728</v>
      </c>
      <c r="B853" s="4">
        <v>11058</v>
      </c>
      <c r="C853" s="4">
        <v>21188.5</v>
      </c>
      <c r="D853" s="4">
        <v>16819.25</v>
      </c>
      <c r="E853" s="4">
        <v>38144.160000000003</v>
      </c>
      <c r="F853" s="4">
        <v>7150</v>
      </c>
      <c r="G853" s="4"/>
      <c r="H853" s="4">
        <v>4807.3099999999995</v>
      </c>
      <c r="I853" s="4">
        <v>21351.54</v>
      </c>
      <c r="J853" s="4">
        <v>12267.310000000001</v>
      </c>
      <c r="K853" s="4">
        <v>1873.77</v>
      </c>
      <c r="L853" s="4">
        <v>31593.54</v>
      </c>
      <c r="M853" s="4">
        <v>29008.7</v>
      </c>
      <c r="N853" s="4">
        <v>18000</v>
      </c>
      <c r="O853" s="4">
        <v>27076.12</v>
      </c>
      <c r="P853" s="4">
        <v>8950</v>
      </c>
      <c r="Q853" s="4">
        <v>21250</v>
      </c>
      <c r="R853" s="4">
        <v>12576.67</v>
      </c>
      <c r="S853" s="4">
        <v>42770.54</v>
      </c>
      <c r="T853" s="4">
        <v>53743.02</v>
      </c>
      <c r="U853" s="4">
        <v>3046</v>
      </c>
      <c r="V853" s="4">
        <v>36777</v>
      </c>
      <c r="W853" s="4">
        <v>6250.77</v>
      </c>
      <c r="X853" s="4">
        <v>1800</v>
      </c>
      <c r="Y853" s="4">
        <v>17688.5</v>
      </c>
      <c r="Z853" s="4">
        <v>38600.770000000004</v>
      </c>
      <c r="AA853" s="4">
        <v>19658.64</v>
      </c>
      <c r="AB853" s="4">
        <v>44173.279999999999</v>
      </c>
      <c r="AC853" s="4"/>
      <c r="AD853" s="4">
        <v>13515</v>
      </c>
      <c r="AE853" s="4">
        <v>23782.959999999999</v>
      </c>
      <c r="AF853" s="4">
        <v>9924.5400000000009</v>
      </c>
      <c r="AG853" s="4">
        <v>1346278.1800000002</v>
      </c>
      <c r="AH853" s="4"/>
      <c r="AI853" s="4"/>
      <c r="AJ853" s="4"/>
      <c r="AK853" s="4"/>
      <c r="AL853" s="4"/>
      <c r="AM853" s="4">
        <v>1941124.0700000003</v>
      </c>
      <c r="AN853" s="4"/>
    </row>
    <row r="854" spans="1:40">
      <c r="A854" t="s">
        <v>1729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>
        <v>800000</v>
      </c>
      <c r="AH854" s="4"/>
      <c r="AI854" s="4"/>
      <c r="AJ854" s="4"/>
      <c r="AK854" s="4"/>
      <c r="AL854" s="4"/>
      <c r="AM854" s="4">
        <v>800000</v>
      </c>
      <c r="AN854" s="4"/>
    </row>
    <row r="855" spans="1:40">
      <c r="A855" t="s">
        <v>1730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>
        <v>2000000</v>
      </c>
      <c r="S855" s="4"/>
      <c r="T855" s="4"/>
      <c r="U855" s="4"/>
      <c r="V855" s="4"/>
      <c r="W855" s="4"/>
      <c r="X855" s="4">
        <v>1500000</v>
      </c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>
        <v>3500000</v>
      </c>
      <c r="AN855" s="4"/>
    </row>
    <row r="856" spans="1:40">
      <c r="A856" t="s">
        <v>1731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>
        <v>534856.44999999995</v>
      </c>
      <c r="AH856" s="4"/>
      <c r="AI856" s="4"/>
      <c r="AJ856" s="4"/>
      <c r="AK856" s="4"/>
      <c r="AL856" s="4"/>
      <c r="AM856" s="4">
        <v>534856.44999999995</v>
      </c>
      <c r="AN856" s="4"/>
    </row>
    <row r="857" spans="1:40">
      <c r="A857" t="s">
        <v>1732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>
        <v>42181.18</v>
      </c>
      <c r="AF857" s="4"/>
      <c r="AG857" s="4"/>
      <c r="AH857" s="4"/>
      <c r="AI857" s="4"/>
      <c r="AJ857" s="4"/>
      <c r="AK857" s="4"/>
      <c r="AL857" s="4"/>
      <c r="AM857" s="4">
        <v>42181.18</v>
      </c>
      <c r="AN857" s="4"/>
    </row>
    <row r="858" spans="1:40">
      <c r="A858" t="s">
        <v>1733</v>
      </c>
      <c r="B858" s="4"/>
      <c r="C858" s="4"/>
      <c r="D858" s="4"/>
      <c r="E858" s="4">
        <v>18780.39</v>
      </c>
      <c r="F858" s="4">
        <v>18780.39</v>
      </c>
      <c r="G858" s="4"/>
      <c r="H858" s="4">
        <v>37560.78</v>
      </c>
      <c r="I858" s="4">
        <v>18780.509999999998</v>
      </c>
      <c r="J858" s="4"/>
      <c r="K858" s="4"/>
      <c r="L858" s="4">
        <v>37560.78</v>
      </c>
      <c r="M858" s="4"/>
      <c r="N858" s="4"/>
      <c r="O858" s="4">
        <v>18780.39</v>
      </c>
      <c r="P858" s="4">
        <v>18780.39</v>
      </c>
      <c r="Q858" s="4"/>
      <c r="R858" s="4"/>
      <c r="S858" s="4">
        <v>18780.39</v>
      </c>
      <c r="T858" s="4">
        <v>18780.39</v>
      </c>
      <c r="U858" s="4"/>
      <c r="V858" s="4">
        <v>18780.39</v>
      </c>
      <c r="W858" s="4"/>
      <c r="X858" s="4"/>
      <c r="Y858" s="4">
        <v>18780.39</v>
      </c>
      <c r="Z858" s="4">
        <v>18780.39</v>
      </c>
      <c r="AA858" s="4"/>
      <c r="AB858" s="4"/>
      <c r="AC858" s="4"/>
      <c r="AD858" s="4"/>
      <c r="AE858" s="4">
        <v>56341.17</v>
      </c>
      <c r="AF858" s="4">
        <v>37560.78</v>
      </c>
      <c r="AG858" s="4">
        <v>18780.39</v>
      </c>
      <c r="AH858" s="4"/>
      <c r="AI858" s="4"/>
      <c r="AJ858" s="4"/>
      <c r="AK858" s="4"/>
      <c r="AL858" s="4"/>
      <c r="AM858" s="4">
        <v>375607.92000000004</v>
      </c>
      <c r="AN858" s="4"/>
    </row>
    <row r="859" spans="1:40">
      <c r="A859" t="s">
        <v>1734</v>
      </c>
      <c r="B859" s="4"/>
      <c r="C859" s="4">
        <v>35078.9</v>
      </c>
      <c r="D859" s="4">
        <v>17539.46</v>
      </c>
      <c r="E859" s="4"/>
      <c r="F859" s="4"/>
      <c r="G859" s="4"/>
      <c r="H859" s="4">
        <v>17539.46</v>
      </c>
      <c r="I859" s="4"/>
      <c r="J859" s="4"/>
      <c r="K859" s="4"/>
      <c r="L859" s="4">
        <v>17539.46</v>
      </c>
      <c r="M859" s="4"/>
      <c r="N859" s="4"/>
      <c r="O859" s="4"/>
      <c r="P859" s="4">
        <v>17539.46</v>
      </c>
      <c r="Q859" s="4"/>
      <c r="R859" s="4"/>
      <c r="S859" s="4"/>
      <c r="T859" s="4"/>
      <c r="U859" s="4"/>
      <c r="V859" s="4"/>
      <c r="W859" s="4">
        <v>17539.46</v>
      </c>
      <c r="X859" s="4"/>
      <c r="Y859" s="4">
        <v>17539.46</v>
      </c>
      <c r="Z859" s="4"/>
      <c r="AA859" s="4">
        <v>17539.46</v>
      </c>
      <c r="AB859" s="4"/>
      <c r="AC859" s="4"/>
      <c r="AD859" s="4">
        <v>35078.9</v>
      </c>
      <c r="AE859" s="4"/>
      <c r="AF859" s="4">
        <v>17539.46</v>
      </c>
      <c r="AG859" s="4"/>
      <c r="AH859" s="4"/>
      <c r="AI859" s="4"/>
      <c r="AJ859" s="4"/>
      <c r="AK859" s="4"/>
      <c r="AL859" s="4"/>
      <c r="AM859" s="4">
        <v>210473.47999999995</v>
      </c>
      <c r="AN859" s="4"/>
    </row>
    <row r="860" spans="1:40">
      <c r="A860" t="s">
        <v>1735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>
        <v>9531.3700000000008</v>
      </c>
      <c r="AF860" s="4"/>
      <c r="AG860" s="4"/>
      <c r="AH860" s="4"/>
      <c r="AI860" s="4"/>
      <c r="AJ860" s="4"/>
      <c r="AK860" s="4"/>
      <c r="AL860" s="4"/>
      <c r="AM860" s="4">
        <v>9531.3700000000008</v>
      </c>
      <c r="AN860" s="4"/>
    </row>
    <row r="861" spans="1:40">
      <c r="A861" t="s">
        <v>1736</v>
      </c>
      <c r="B861" s="4"/>
      <c r="C861" s="4">
        <v>42745.29</v>
      </c>
      <c r="D861" s="4">
        <v>21372.639999999999</v>
      </c>
      <c r="E861" s="4"/>
      <c r="F861" s="4"/>
      <c r="G861" s="4"/>
      <c r="H861" s="4">
        <v>21372.65</v>
      </c>
      <c r="I861" s="4"/>
      <c r="J861" s="4"/>
      <c r="K861" s="4"/>
      <c r="L861" s="4">
        <v>21372.65</v>
      </c>
      <c r="M861" s="4"/>
      <c r="N861" s="4"/>
      <c r="O861" s="4"/>
      <c r="P861" s="4">
        <v>21372.65</v>
      </c>
      <c r="Q861" s="4"/>
      <c r="R861" s="4"/>
      <c r="S861" s="4"/>
      <c r="T861" s="4"/>
      <c r="U861" s="4"/>
      <c r="V861" s="4"/>
      <c r="W861" s="4">
        <v>21372.639999999999</v>
      </c>
      <c r="X861" s="4"/>
      <c r="Y861" s="4">
        <v>21372.639999999999</v>
      </c>
      <c r="Z861" s="4"/>
      <c r="AA861" s="4">
        <v>21372.65</v>
      </c>
      <c r="AB861" s="4"/>
      <c r="AC861" s="4"/>
      <c r="AD861" s="4">
        <v>42745.29</v>
      </c>
      <c r="AE861" s="4"/>
      <c r="AF861" s="4">
        <v>21372.65</v>
      </c>
      <c r="AG861" s="4"/>
      <c r="AH861" s="4"/>
      <c r="AI861" s="4"/>
      <c r="AJ861" s="4"/>
      <c r="AK861" s="4"/>
      <c r="AL861" s="4"/>
      <c r="AM861" s="4">
        <v>256471.75000000003</v>
      </c>
      <c r="AN861" s="4"/>
    </row>
    <row r="862" spans="1:40">
      <c r="A862" t="s">
        <v>1737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>
        <v>2763341.85</v>
      </c>
      <c r="AF862" s="4"/>
      <c r="AG862" s="4">
        <v>5348487.9000000004</v>
      </c>
      <c r="AH862" s="4"/>
      <c r="AI862" s="4"/>
      <c r="AJ862" s="4"/>
      <c r="AK862" s="4"/>
      <c r="AL862" s="4"/>
      <c r="AM862" s="4">
        <v>8111829.75</v>
      </c>
      <c r="AN862" s="4"/>
    </row>
    <row r="863" spans="1:40">
      <c r="A863" t="s">
        <v>1738</v>
      </c>
      <c r="B863" s="4">
        <v>397428</v>
      </c>
      <c r="C863" s="4"/>
      <c r="D863" s="4">
        <v>39886.449999999997</v>
      </c>
      <c r="E863" s="4">
        <v>399839</v>
      </c>
      <c r="F863" s="4">
        <v>167460.85999999999</v>
      </c>
      <c r="G863" s="4"/>
      <c r="H863" s="4">
        <v>79265</v>
      </c>
      <c r="I863" s="4">
        <v>137256</v>
      </c>
      <c r="J863" s="4"/>
      <c r="K863" s="4"/>
      <c r="L863" s="4">
        <v>200000</v>
      </c>
      <c r="M863" s="4">
        <v>1823860</v>
      </c>
      <c r="N863" s="4">
        <v>40000</v>
      </c>
      <c r="O863" s="4"/>
      <c r="P863" s="4"/>
      <c r="Q863" s="4"/>
      <c r="R863" s="4">
        <v>199510</v>
      </c>
      <c r="S863" s="4">
        <v>1600000</v>
      </c>
      <c r="T863" s="4"/>
      <c r="U863" s="4"/>
      <c r="V863" s="4">
        <v>199600</v>
      </c>
      <c r="W863" s="4"/>
      <c r="X863" s="4">
        <v>570979.9</v>
      </c>
      <c r="Y863" s="4"/>
      <c r="Z863" s="4"/>
      <c r="AA863" s="4"/>
      <c r="AB863" s="4"/>
      <c r="AC863" s="4"/>
      <c r="AD863" s="4"/>
      <c r="AE863" s="4">
        <v>1943788.76</v>
      </c>
      <c r="AF863" s="4">
        <v>198388</v>
      </c>
      <c r="AG863" s="4"/>
      <c r="AH863" s="4"/>
      <c r="AI863" s="4"/>
      <c r="AJ863" s="4"/>
      <c r="AK863" s="4"/>
      <c r="AL863" s="4"/>
      <c r="AM863" s="4">
        <v>7997261.9700000007</v>
      </c>
      <c r="AN863" s="4"/>
    </row>
    <row r="864" spans="1:40">
      <c r="A864" t="s">
        <v>1739</v>
      </c>
      <c r="B864" s="4"/>
      <c r="C864" s="4"/>
      <c r="D864" s="4"/>
      <c r="E864" s="4"/>
      <c r="F864" s="4"/>
      <c r="G864" s="4"/>
      <c r="H864" s="4">
        <v>4971900</v>
      </c>
      <c r="I864" s="4"/>
      <c r="J864" s="4">
        <v>161404.39000000001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>
        <v>400067</v>
      </c>
      <c r="AF864" s="4">
        <v>99933</v>
      </c>
      <c r="AG864" s="4"/>
      <c r="AH864" s="4"/>
      <c r="AI864" s="4"/>
      <c r="AJ864" s="4"/>
      <c r="AK864" s="4"/>
      <c r="AL864" s="4"/>
      <c r="AM864" s="4">
        <v>5633304.3899999997</v>
      </c>
      <c r="AN864" s="4"/>
    </row>
    <row r="865" spans="1:40">
      <c r="A865" t="s">
        <v>1740</v>
      </c>
      <c r="B865" s="4"/>
      <c r="C865" s="4"/>
      <c r="D865" s="4"/>
      <c r="E865" s="4"/>
      <c r="F865" s="4">
        <v>1499547</v>
      </c>
      <c r="G865" s="4"/>
      <c r="H865" s="4">
        <v>200000</v>
      </c>
      <c r="I865" s="4"/>
      <c r="J865" s="4">
        <v>701740</v>
      </c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>
        <v>1098713</v>
      </c>
      <c r="AF865" s="4"/>
      <c r="AG865" s="4"/>
      <c r="AH865" s="4"/>
      <c r="AI865" s="4"/>
      <c r="AJ865" s="4"/>
      <c r="AK865" s="4"/>
      <c r="AL865" s="4"/>
      <c r="AM865" s="4">
        <v>3500000</v>
      </c>
      <c r="AN865" s="4"/>
    </row>
    <row r="866" spans="1:40">
      <c r="A866" t="s">
        <v>1741</v>
      </c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>
        <v>137818.72</v>
      </c>
      <c r="AH866" s="4"/>
      <c r="AI866" s="4"/>
      <c r="AJ866" s="4"/>
      <c r="AK866" s="4"/>
      <c r="AL866" s="4"/>
      <c r="AM866" s="4">
        <v>137818.72</v>
      </c>
      <c r="AN866" s="4"/>
    </row>
    <row r="867" spans="1:40">
      <c r="A867" t="s">
        <v>1742</v>
      </c>
      <c r="B867" s="4"/>
      <c r="C867" s="4"/>
      <c r="D867" s="4">
        <v>42847.4</v>
      </c>
      <c r="E867" s="4">
        <v>21423.7</v>
      </c>
      <c r="F867" s="4"/>
      <c r="G867" s="4">
        <v>21423.7</v>
      </c>
      <c r="H867" s="4">
        <v>21423.7</v>
      </c>
      <c r="I867" s="4"/>
      <c r="J867" s="4"/>
      <c r="K867" s="4"/>
      <c r="L867" s="4">
        <v>21423.7</v>
      </c>
      <c r="M867" s="4">
        <v>21423.7</v>
      </c>
      <c r="N867" s="4"/>
      <c r="O867" s="4">
        <v>21423.7</v>
      </c>
      <c r="P867" s="4">
        <v>21423.7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>
        <v>21423.74</v>
      </c>
      <c r="AC867" s="4">
        <v>21423.7</v>
      </c>
      <c r="AD867" s="4"/>
      <c r="AE867" s="4">
        <v>42847.4</v>
      </c>
      <c r="AF867" s="4"/>
      <c r="AG867" s="4"/>
      <c r="AH867" s="4"/>
      <c r="AI867" s="4"/>
      <c r="AJ867" s="4"/>
      <c r="AK867" s="4"/>
      <c r="AL867" s="4"/>
      <c r="AM867" s="4">
        <v>278508.14</v>
      </c>
      <c r="AN867" s="4"/>
    </row>
    <row r="868" spans="1:40">
      <c r="A868" t="s">
        <v>1743</v>
      </c>
      <c r="B868" s="4"/>
      <c r="C868" s="4"/>
      <c r="D868" s="4">
        <v>96875.35</v>
      </c>
      <c r="E868" s="4">
        <v>48437.68</v>
      </c>
      <c r="F868" s="4"/>
      <c r="G868" s="4">
        <v>48437.68</v>
      </c>
      <c r="H868" s="4">
        <v>48437.68</v>
      </c>
      <c r="I868" s="4"/>
      <c r="J868" s="4"/>
      <c r="K868" s="4"/>
      <c r="L868" s="4">
        <v>48437.68</v>
      </c>
      <c r="M868" s="4">
        <v>48437.68</v>
      </c>
      <c r="N868" s="4"/>
      <c r="O868" s="4">
        <v>48437.68</v>
      </c>
      <c r="P868" s="4">
        <v>48437.68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>
        <v>48437.67</v>
      </c>
      <c r="AC868" s="4">
        <v>48437.68</v>
      </c>
      <c r="AD868" s="4"/>
      <c r="AE868" s="4">
        <v>96875.35</v>
      </c>
      <c r="AF868" s="4"/>
      <c r="AG868" s="4"/>
      <c r="AH868" s="4"/>
      <c r="AI868" s="4"/>
      <c r="AJ868" s="4"/>
      <c r="AK868" s="4"/>
      <c r="AL868" s="4"/>
      <c r="AM868" s="4">
        <v>629689.80999999994</v>
      </c>
      <c r="AN868" s="4"/>
    </row>
    <row r="869" spans="1:40">
      <c r="A869" t="s">
        <v>666</v>
      </c>
      <c r="B869" s="4">
        <v>6120719.4900000012</v>
      </c>
      <c r="C869" s="4">
        <v>9966182.1199999992</v>
      </c>
      <c r="D869" s="4"/>
      <c r="E869" s="4"/>
      <c r="F869" s="4"/>
      <c r="G869" s="4"/>
      <c r="H869" s="4"/>
      <c r="I869" s="4"/>
      <c r="J869" s="4"/>
      <c r="K869" s="4"/>
      <c r="L869" s="4">
        <v>1483800.84</v>
      </c>
      <c r="M869" s="4">
        <v>4979298.540000001</v>
      </c>
      <c r="N869" s="4"/>
      <c r="O869" s="4"/>
      <c r="P869" s="4"/>
      <c r="Q869" s="4"/>
      <c r="R869" s="4">
        <v>1093890.2200000002</v>
      </c>
      <c r="S869" s="4"/>
      <c r="T869" s="4"/>
      <c r="U869" s="4"/>
      <c r="V869" s="4"/>
      <c r="W869" s="4"/>
      <c r="X869" s="4"/>
      <c r="Y869" s="4"/>
      <c r="Z869" s="4">
        <v>5191030.1700000009</v>
      </c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>
        <v>28834921.380000003</v>
      </c>
      <c r="AN869" s="4"/>
    </row>
    <row r="870" spans="1:40">
      <c r="A870" t="s">
        <v>647</v>
      </c>
      <c r="B870" s="4">
        <v>375679.94</v>
      </c>
      <c r="C870" s="4">
        <v>375679.93</v>
      </c>
      <c r="D870" s="4">
        <v>375679.94</v>
      </c>
      <c r="E870" s="4">
        <v>375679.94</v>
      </c>
      <c r="F870" s="4">
        <v>375679.94</v>
      </c>
      <c r="G870" s="4">
        <v>375679.92</v>
      </c>
      <c r="H870" s="4">
        <v>375679.94</v>
      </c>
      <c r="I870" s="4">
        <v>375679.94</v>
      </c>
      <c r="J870" s="4">
        <v>375679.94</v>
      </c>
      <c r="K870" s="4">
        <v>375679.94</v>
      </c>
      <c r="L870" s="4">
        <v>375679.94</v>
      </c>
      <c r="M870" s="4">
        <v>375679.93</v>
      </c>
      <c r="N870" s="4">
        <v>375679.94</v>
      </c>
      <c r="O870" s="4">
        <v>375679.94</v>
      </c>
      <c r="P870" s="4">
        <v>3816560.37</v>
      </c>
      <c r="Q870" s="4">
        <v>375679.94</v>
      </c>
      <c r="R870" s="4">
        <v>3816560.35</v>
      </c>
      <c r="S870" s="4">
        <v>375679.93</v>
      </c>
      <c r="T870" s="4">
        <v>375679.94</v>
      </c>
      <c r="U870" s="4">
        <v>375679.94</v>
      </c>
      <c r="V870" s="4">
        <v>10019709.51</v>
      </c>
      <c r="W870" s="4">
        <v>375679.94</v>
      </c>
      <c r="X870" s="4">
        <v>375679.93</v>
      </c>
      <c r="Y870" s="4">
        <v>375679.94</v>
      </c>
      <c r="Z870" s="4">
        <v>375679.94</v>
      </c>
      <c r="AA870" s="4">
        <v>375679.93</v>
      </c>
      <c r="AB870" s="4">
        <v>375679.94</v>
      </c>
      <c r="AC870" s="4">
        <v>375679.94</v>
      </c>
      <c r="AD870" s="4">
        <v>375679.94</v>
      </c>
      <c r="AE870" s="4">
        <v>2096120.21</v>
      </c>
      <c r="AF870" s="4">
        <v>375679.94</v>
      </c>
      <c r="AG870" s="4">
        <v>3516294.21</v>
      </c>
      <c r="AH870" s="4"/>
      <c r="AI870" s="4"/>
      <c r="AJ870" s="4"/>
      <c r="AK870" s="4"/>
      <c r="AL870" s="4"/>
      <c r="AM870" s="4">
        <v>33408602.960000008</v>
      </c>
      <c r="AN870" s="4"/>
    </row>
    <row r="871" spans="1:40">
      <c r="A871" t="s">
        <v>1744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>
        <v>1337599.5</v>
      </c>
      <c r="AF871" s="4"/>
      <c r="AG871" s="4"/>
      <c r="AH871" s="4"/>
      <c r="AI871" s="4"/>
      <c r="AJ871" s="4"/>
      <c r="AK871" s="4"/>
      <c r="AL871" s="4"/>
      <c r="AM871" s="4">
        <v>1337599.5</v>
      </c>
      <c r="AN871" s="4"/>
    </row>
    <row r="872" spans="1:40">
      <c r="A872" t="s">
        <v>1745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>
        <v>2803333.68</v>
      </c>
      <c r="AF872" s="4"/>
      <c r="AG872" s="4"/>
      <c r="AH872" s="4"/>
      <c r="AI872" s="4"/>
      <c r="AJ872" s="4"/>
      <c r="AK872" s="4"/>
      <c r="AL872" s="4"/>
      <c r="AM872" s="4">
        <v>2803333.68</v>
      </c>
      <c r="AN872" s="4"/>
    </row>
    <row r="873" spans="1:40">
      <c r="A873" t="s">
        <v>1746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>
        <v>794254.51</v>
      </c>
      <c r="AF873" s="4"/>
      <c r="AG873" s="4"/>
      <c r="AH873" s="4"/>
      <c r="AI873" s="4"/>
      <c r="AJ873" s="4"/>
      <c r="AK873" s="4"/>
      <c r="AL873" s="4"/>
      <c r="AM873" s="4">
        <v>794254.51</v>
      </c>
      <c r="AN873" s="4"/>
    </row>
    <row r="874" spans="1:40">
      <c r="A874" t="s">
        <v>687</v>
      </c>
      <c r="B874" s="4"/>
      <c r="C874" s="4"/>
      <c r="D874" s="4"/>
      <c r="E874" s="4"/>
      <c r="F874" s="4"/>
      <c r="G874" s="4">
        <v>1444275.49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>
        <v>1444275.49</v>
      </c>
      <c r="AE874" s="4">
        <v>754288.12</v>
      </c>
      <c r="AF874" s="4"/>
      <c r="AG874" s="4"/>
      <c r="AH874" s="4"/>
      <c r="AI874" s="4"/>
      <c r="AJ874" s="4"/>
      <c r="AK874" s="4"/>
      <c r="AL874" s="4"/>
      <c r="AM874" s="4">
        <v>3642839.1</v>
      </c>
      <c r="AN874" s="4"/>
    </row>
    <row r="875" spans="1:40">
      <c r="A875" t="s">
        <v>1747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>
        <v>411179.97</v>
      </c>
      <c r="AF875" s="4"/>
      <c r="AG875" s="4"/>
      <c r="AH875" s="4"/>
      <c r="AI875" s="4"/>
      <c r="AJ875" s="4"/>
      <c r="AK875" s="4"/>
      <c r="AL875" s="4"/>
      <c r="AM875" s="4">
        <v>411179.97</v>
      </c>
      <c r="AN875" s="4"/>
    </row>
    <row r="876" spans="1:40">
      <c r="A876" t="s">
        <v>676</v>
      </c>
      <c r="B876" s="4">
        <v>1730251.4200000004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>
        <v>72274.34</v>
      </c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>
        <v>1802525.7600000005</v>
      </c>
      <c r="AN876" s="4"/>
    </row>
    <row r="877" spans="1:40">
      <c r="A877" t="s">
        <v>1748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>
        <v>27248931.359999999</v>
      </c>
      <c r="AI877" s="4">
        <v>2251378.86</v>
      </c>
      <c r="AJ877" s="4">
        <v>1268269</v>
      </c>
      <c r="AK877" s="4">
        <v>1268269</v>
      </c>
      <c r="AL877" s="4">
        <v>1759823.97</v>
      </c>
      <c r="AM877" s="4">
        <v>33796672.189999998</v>
      </c>
      <c r="AN877" s="4"/>
    </row>
    <row r="878" spans="1:40">
      <c r="A878" t="s">
        <v>697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>
        <v>34863922</v>
      </c>
      <c r="AM878" s="4">
        <v>34863922</v>
      </c>
      <c r="AN878" s="4"/>
    </row>
    <row r="879" spans="1:40">
      <c r="A879" t="s">
        <v>1749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>
        <v>90143756.109999999</v>
      </c>
      <c r="AF879" s="4"/>
      <c r="AG879" s="4"/>
      <c r="AH879" s="4"/>
      <c r="AI879" s="4"/>
      <c r="AJ879" s="4"/>
      <c r="AK879" s="4"/>
      <c r="AL879" s="4"/>
      <c r="AM879" s="4">
        <v>90143756.109999999</v>
      </c>
      <c r="AN879" s="4"/>
    </row>
    <row r="880" spans="1:40">
      <c r="A880" t="s">
        <v>1750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>
        <v>39526326.32</v>
      </c>
      <c r="AF880" s="4"/>
      <c r="AG880" s="4"/>
      <c r="AH880" s="4"/>
      <c r="AI880" s="4"/>
      <c r="AJ880" s="4"/>
      <c r="AK880" s="4"/>
      <c r="AL880" s="4"/>
      <c r="AM880" s="4">
        <v>39526326.32</v>
      </c>
      <c r="AN880" s="4"/>
    </row>
    <row r="881" spans="1:40">
      <c r="A881" t="s">
        <v>1751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>
        <v>12173513.390000001</v>
      </c>
      <c r="AF881" s="4"/>
      <c r="AG881" s="4"/>
      <c r="AH881" s="4"/>
      <c r="AI881" s="4"/>
      <c r="AJ881" s="4"/>
      <c r="AK881" s="4"/>
      <c r="AL881" s="4"/>
      <c r="AM881" s="4">
        <v>12173513.390000001</v>
      </c>
      <c r="AN881" s="4"/>
    </row>
    <row r="882" spans="1:40">
      <c r="A882" t="s">
        <v>669</v>
      </c>
      <c r="B882" s="4"/>
      <c r="C882" s="4"/>
      <c r="D882" s="4"/>
      <c r="E882" s="4">
        <v>726525.03</v>
      </c>
      <c r="F882" s="4"/>
      <c r="G882" s="4">
        <v>726525.05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>
        <v>390.28</v>
      </c>
      <c r="AB882" s="4"/>
      <c r="AC882" s="4"/>
      <c r="AD882" s="4"/>
      <c r="AE882" s="4">
        <v>432978.86</v>
      </c>
      <c r="AF882" s="4"/>
      <c r="AG882" s="4"/>
      <c r="AH882" s="4"/>
      <c r="AI882" s="4"/>
      <c r="AJ882" s="4"/>
      <c r="AK882" s="4"/>
      <c r="AL882" s="4"/>
      <c r="AM882" s="4">
        <v>1886419.2200000002</v>
      </c>
      <c r="AN882" s="4"/>
    </row>
    <row r="883" spans="1:40">
      <c r="A883" t="s">
        <v>670</v>
      </c>
      <c r="B883" s="4"/>
      <c r="C883" s="4"/>
      <c r="D883" s="4"/>
      <c r="E883" s="4"/>
      <c r="F883" s="4"/>
      <c r="G883" s="4">
        <v>7438045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>
        <v>7438045</v>
      </c>
      <c r="AN883" s="4"/>
    </row>
    <row r="884" spans="1:40">
      <c r="A884" t="s">
        <v>671</v>
      </c>
      <c r="B884" s="4"/>
      <c r="C884" s="4"/>
      <c r="D884" s="4"/>
      <c r="E884" s="4"/>
      <c r="F884" s="4"/>
      <c r="G884" s="4">
        <v>6619509.5199999996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>
        <v>6619509.5199999996</v>
      </c>
      <c r="AN884" s="4"/>
    </row>
    <row r="885" spans="1:40">
      <c r="A885" t="s">
        <v>677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>
        <v>6231086.9900000002</v>
      </c>
      <c r="AF885" s="4"/>
      <c r="AG885" s="4"/>
      <c r="AH885" s="4"/>
      <c r="AI885" s="4">
        <v>6503748.7100000009</v>
      </c>
      <c r="AJ885" s="4"/>
      <c r="AK885" s="4"/>
      <c r="AL885" s="4">
        <v>1497983.07</v>
      </c>
      <c r="AM885" s="4">
        <v>14232818.770000001</v>
      </c>
      <c r="AN885" s="4"/>
    </row>
    <row r="886" spans="1:40">
      <c r="A886" t="s">
        <v>678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>
        <v>455452.83999999991</v>
      </c>
      <c r="AF886" s="4"/>
      <c r="AG886" s="4"/>
      <c r="AH886" s="4"/>
      <c r="AI886" s="4"/>
      <c r="AJ886" s="4"/>
      <c r="AK886" s="4"/>
      <c r="AL886" s="4"/>
      <c r="AM886" s="4">
        <v>455452.83999999991</v>
      </c>
      <c r="AN886" s="4"/>
    </row>
    <row r="887" spans="1:40">
      <c r="A887" t="s">
        <v>679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>
        <v>3135708.16</v>
      </c>
      <c r="AF887" s="4"/>
      <c r="AG887" s="4"/>
      <c r="AH887" s="4"/>
      <c r="AI887" s="4">
        <v>337667.93</v>
      </c>
      <c r="AJ887" s="4"/>
      <c r="AK887" s="4"/>
      <c r="AL887" s="4"/>
      <c r="AM887" s="4">
        <v>3473376.0900000003</v>
      </c>
      <c r="AN887" s="4"/>
    </row>
    <row r="888" spans="1:40">
      <c r="A888" t="s">
        <v>680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>
        <v>109502.96</v>
      </c>
      <c r="AI888" s="4"/>
      <c r="AJ888" s="4"/>
      <c r="AK888" s="4"/>
      <c r="AL888" s="4"/>
      <c r="AM888" s="4">
        <v>109502.96</v>
      </c>
      <c r="AN888" s="4"/>
    </row>
    <row r="889" spans="1:40">
      <c r="A889" t="s">
        <v>681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>
        <v>40975.620000000003</v>
      </c>
      <c r="AI889" s="4"/>
      <c r="AJ889" s="4"/>
      <c r="AK889" s="4"/>
      <c r="AL889" s="4"/>
      <c r="AM889" s="4">
        <v>40975.620000000003</v>
      </c>
      <c r="AN889" s="4"/>
    </row>
    <row r="890" spans="1:40">
      <c r="A890" t="s">
        <v>682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>
        <v>34874.559999999998</v>
      </c>
      <c r="AI890" s="4"/>
      <c r="AJ890" s="4"/>
      <c r="AK890" s="4"/>
      <c r="AL890" s="4"/>
      <c r="AM890" s="4">
        <v>34874.559999999998</v>
      </c>
      <c r="AN890" s="4"/>
    </row>
    <row r="891" spans="1:40">
      <c r="A891" t="s">
        <v>1752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>
        <v>7282183.9100000001</v>
      </c>
      <c r="R891" s="4"/>
      <c r="S891" s="4"/>
      <c r="T891" s="4"/>
      <c r="U891" s="4"/>
      <c r="V891" s="4"/>
      <c r="W891" s="4"/>
      <c r="X891" s="4"/>
      <c r="Y891" s="4"/>
      <c r="Z891" s="4"/>
      <c r="AA891" s="4">
        <v>3536015.37</v>
      </c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>
        <v>10818199.280000001</v>
      </c>
      <c r="AN891" s="4"/>
    </row>
    <row r="892" spans="1:40">
      <c r="A892" t="s">
        <v>1753</v>
      </c>
      <c r="B892" s="4">
        <v>71221.039999999994</v>
      </c>
      <c r="C892" s="4"/>
      <c r="D892" s="4">
        <v>18246851.579999998</v>
      </c>
      <c r="E892" s="4"/>
      <c r="F892" s="4"/>
      <c r="G892" s="4"/>
      <c r="H892" s="4"/>
      <c r="I892" s="4"/>
      <c r="J892" s="4"/>
      <c r="K892" s="4"/>
      <c r="L892" s="4">
        <v>2507332.29</v>
      </c>
      <c r="M892" s="4"/>
      <c r="N892" s="4">
        <v>775817.32</v>
      </c>
      <c r="O892" s="4"/>
      <c r="P892" s="4"/>
      <c r="Q892" s="4">
        <v>1650301.23</v>
      </c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>
        <v>957841.42</v>
      </c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>
        <v>24209364.879999999</v>
      </c>
      <c r="AN892" s="4"/>
    </row>
    <row r="893" spans="1:40">
      <c r="A893" t="s">
        <v>1754</v>
      </c>
      <c r="B893" s="4"/>
      <c r="C893" s="4"/>
      <c r="D893" s="4">
        <v>3186802.67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>
        <v>927937.85</v>
      </c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>
        <v>420102.29</v>
      </c>
      <c r="AF893" s="4"/>
      <c r="AG893" s="4"/>
      <c r="AH893" s="4"/>
      <c r="AI893" s="4"/>
      <c r="AJ893" s="4"/>
      <c r="AK893" s="4"/>
      <c r="AL893" s="4"/>
      <c r="AM893" s="4">
        <v>4534842.8099999996</v>
      </c>
      <c r="AN893" s="4"/>
    </row>
    <row r="894" spans="1:40">
      <c r="A894" t="s">
        <v>1755</v>
      </c>
      <c r="B894" s="4"/>
      <c r="C894" s="4"/>
      <c r="D894" s="4">
        <v>10630933.82</v>
      </c>
      <c r="E894" s="4"/>
      <c r="F894" s="4"/>
      <c r="G894" s="4">
        <v>274641.34999999998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>
        <v>2502036.98</v>
      </c>
      <c r="U894" s="4"/>
      <c r="V894" s="4"/>
      <c r="W894" s="4"/>
      <c r="X894" s="4"/>
      <c r="Y894" s="4"/>
      <c r="Z894" s="4"/>
      <c r="AA894" s="4">
        <v>5081725.03</v>
      </c>
      <c r="AB894" s="4"/>
      <c r="AC894" s="4"/>
      <c r="AD894" s="4"/>
      <c r="AE894" s="4">
        <v>684765.69</v>
      </c>
      <c r="AF894" s="4"/>
      <c r="AG894" s="4"/>
      <c r="AH894" s="4"/>
      <c r="AI894" s="4"/>
      <c r="AJ894" s="4"/>
      <c r="AK894" s="4"/>
      <c r="AL894" s="4"/>
      <c r="AM894" s="4">
        <v>19174102.870000001</v>
      </c>
      <c r="AN894" s="4"/>
    </row>
    <row r="895" spans="1:40">
      <c r="A895" t="s">
        <v>1756</v>
      </c>
      <c r="B895" s="4">
        <v>4961.46</v>
      </c>
      <c r="C895" s="4"/>
      <c r="D895" s="4"/>
      <c r="E895" s="4"/>
      <c r="F895" s="4">
        <v>3633339.7</v>
      </c>
      <c r="G895" s="4"/>
      <c r="H895" s="4"/>
      <c r="I895" s="4"/>
      <c r="J895" s="4"/>
      <c r="K895" s="4"/>
      <c r="L895" s="4"/>
      <c r="M895" s="4"/>
      <c r="N895" s="4"/>
      <c r="O895" s="4">
        <v>33401460.420000002</v>
      </c>
      <c r="P895" s="4"/>
      <c r="Q895" s="4"/>
      <c r="R895" s="4"/>
      <c r="S895" s="4">
        <v>9346620.7400000002</v>
      </c>
      <c r="T895" s="4">
        <v>5065536.08</v>
      </c>
      <c r="U895" s="4">
        <v>54597019.379999995</v>
      </c>
      <c r="V895" s="4"/>
      <c r="W895" s="4"/>
      <c r="X895" s="4"/>
      <c r="Y895" s="4"/>
      <c r="Z895" s="4"/>
      <c r="AA895" s="4">
        <v>34036909.030000001</v>
      </c>
      <c r="AB895" s="4">
        <v>6898191.2400000002</v>
      </c>
      <c r="AC895" s="4"/>
      <c r="AD895" s="4"/>
      <c r="AE895" s="4">
        <v>6705096.7599999998</v>
      </c>
      <c r="AF895" s="4"/>
      <c r="AG895" s="4"/>
      <c r="AH895" s="4"/>
      <c r="AI895" s="4"/>
      <c r="AJ895" s="4"/>
      <c r="AK895" s="4"/>
      <c r="AL895" s="4"/>
      <c r="AM895" s="4">
        <v>153689134.81</v>
      </c>
      <c r="AN895" s="4"/>
    </row>
    <row r="896" spans="1:40">
      <c r="A896" t="s">
        <v>1757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>
        <v>43591.83</v>
      </c>
      <c r="S896" s="4"/>
      <c r="T896" s="4">
        <v>9635.33</v>
      </c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>
        <v>53227.16</v>
      </c>
      <c r="AN896" s="4"/>
    </row>
    <row r="897" spans="1:40">
      <c r="A897" t="s">
        <v>1758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>
        <v>97240.12</v>
      </c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>
        <v>97240.12</v>
      </c>
      <c r="AN897" s="4"/>
    </row>
    <row r="898" spans="1:40">
      <c r="A898" t="s">
        <v>1759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>
        <v>346176.83</v>
      </c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>
        <v>346176.83</v>
      </c>
      <c r="AN898" s="4"/>
    </row>
    <row r="899" spans="1:40">
      <c r="A899" t="s">
        <v>1760</v>
      </c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>
        <v>6250573.5800000001</v>
      </c>
      <c r="AF899" s="4"/>
      <c r="AG899" s="4"/>
      <c r="AH899" s="4"/>
      <c r="AI899" s="4"/>
      <c r="AJ899" s="4"/>
      <c r="AK899" s="4"/>
      <c r="AL899" s="4"/>
      <c r="AM899" s="4">
        <v>6250573.5800000001</v>
      </c>
      <c r="AN899" s="4"/>
    </row>
    <row r="900" spans="1:40">
      <c r="A900" t="s">
        <v>1761</v>
      </c>
      <c r="B900" s="4">
        <v>5198246.6500000004</v>
      </c>
      <c r="C900" s="4">
        <v>11448057.859999999</v>
      </c>
      <c r="D900" s="4"/>
      <c r="E900" s="4">
        <v>9114223.6799999997</v>
      </c>
      <c r="F900" s="4">
        <v>5169940.43</v>
      </c>
      <c r="G900" s="4"/>
      <c r="H900" s="4"/>
      <c r="I900" s="4"/>
      <c r="J900" s="4"/>
      <c r="K900" s="4"/>
      <c r="L900" s="4"/>
      <c r="M900" s="4"/>
      <c r="N900" s="4">
        <v>8501273.1699999999</v>
      </c>
      <c r="O900" s="4"/>
      <c r="P900" s="4">
        <v>9999998.8200000003</v>
      </c>
      <c r="Q900" s="4">
        <v>3914307.24</v>
      </c>
      <c r="R900" s="4">
        <v>21182406.25</v>
      </c>
      <c r="S900" s="4"/>
      <c r="T900" s="4">
        <v>9659525.4800000004</v>
      </c>
      <c r="U900" s="4"/>
      <c r="V900" s="4"/>
      <c r="W900" s="4"/>
      <c r="X900" s="4"/>
      <c r="Y900" s="4">
        <v>3970787.3</v>
      </c>
      <c r="Z900" s="4"/>
      <c r="AA900" s="4"/>
      <c r="AB900" s="4"/>
      <c r="AC900" s="4">
        <v>1638002.5</v>
      </c>
      <c r="AD900" s="4"/>
      <c r="AE900" s="4">
        <v>13712631.299999999</v>
      </c>
      <c r="AF900" s="4"/>
      <c r="AG900" s="4"/>
      <c r="AH900" s="4"/>
      <c r="AI900" s="4"/>
      <c r="AJ900" s="4"/>
      <c r="AK900" s="4"/>
      <c r="AL900" s="4"/>
      <c r="AM900" s="4">
        <v>103509400.67999999</v>
      </c>
      <c r="AN900" s="4"/>
    </row>
    <row r="901" spans="1:40">
      <c r="A901" t="s">
        <v>1762</v>
      </c>
      <c r="B901" s="4"/>
      <c r="C901" s="4"/>
      <c r="D901" s="4"/>
      <c r="E901" s="4"/>
      <c r="F901" s="4"/>
      <c r="G901" s="4"/>
      <c r="H901" s="4"/>
      <c r="I901" s="4"/>
      <c r="J901" s="4">
        <v>2195966.42</v>
      </c>
      <c r="K901" s="4"/>
      <c r="L901" s="4"/>
      <c r="M901" s="4"/>
      <c r="N901" s="4"/>
      <c r="O901" s="4"/>
      <c r="P901" s="4">
        <v>4752027.2</v>
      </c>
      <c r="Q901" s="4"/>
      <c r="R901" s="4"/>
      <c r="S901" s="4"/>
      <c r="T901" s="4">
        <v>2011153.26</v>
      </c>
      <c r="U901" s="4"/>
      <c r="V901" s="4">
        <v>392780.77</v>
      </c>
      <c r="W901" s="4"/>
      <c r="X901" s="4"/>
      <c r="Y901" s="4"/>
      <c r="Z901" s="4"/>
      <c r="AA901" s="4"/>
      <c r="AB901" s="4">
        <v>1240034.8499999999</v>
      </c>
      <c r="AC901" s="4"/>
      <c r="AD901" s="4"/>
      <c r="AE901" s="4">
        <v>5494665.25</v>
      </c>
      <c r="AF901" s="4">
        <v>2000000</v>
      </c>
      <c r="AG901" s="4">
        <v>224334.92</v>
      </c>
      <c r="AH901" s="4"/>
      <c r="AI901" s="4"/>
      <c r="AJ901" s="4"/>
      <c r="AK901" s="4"/>
      <c r="AL901" s="4"/>
      <c r="AM901" s="4">
        <v>18310962.670000002</v>
      </c>
      <c r="AN901" s="4"/>
    </row>
    <row r="902" spans="1:40">
      <c r="A902" t="s">
        <v>1763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>
        <v>24016369.98</v>
      </c>
      <c r="W902" s="4"/>
      <c r="X902" s="4"/>
      <c r="Y902" s="4"/>
      <c r="Z902" s="4"/>
      <c r="AA902" s="4"/>
      <c r="AB902" s="4"/>
      <c r="AC902" s="4"/>
      <c r="AD902" s="4"/>
      <c r="AE902" s="4">
        <v>19808524.870000001</v>
      </c>
      <c r="AF902" s="4">
        <v>1000000</v>
      </c>
      <c r="AG902" s="4"/>
      <c r="AH902" s="4"/>
      <c r="AI902" s="4"/>
      <c r="AJ902" s="4"/>
      <c r="AK902" s="4"/>
      <c r="AL902" s="4"/>
      <c r="AM902" s="4">
        <v>44824894.850000001</v>
      </c>
      <c r="AN902" s="4"/>
    </row>
    <row r="903" spans="1:40">
      <c r="A903" t="s">
        <v>1764</v>
      </c>
      <c r="B903" s="4"/>
      <c r="C903" s="4"/>
      <c r="D903" s="4"/>
      <c r="E903" s="4"/>
      <c r="F903" s="4"/>
      <c r="G903" s="4"/>
      <c r="H903" s="4"/>
      <c r="I903" s="4"/>
      <c r="J903" s="4">
        <v>8000000</v>
      </c>
      <c r="K903" s="4"/>
      <c r="L903" s="4"/>
      <c r="M903" s="4">
        <v>30191767.739999998</v>
      </c>
      <c r="N903" s="4"/>
      <c r="O903" s="4"/>
      <c r="P903" s="4"/>
      <c r="Q903" s="4"/>
      <c r="R903" s="4">
        <v>1961071.41</v>
      </c>
      <c r="S903" s="4"/>
      <c r="T903" s="4">
        <v>2191665.7400000002</v>
      </c>
      <c r="U903" s="4"/>
      <c r="V903" s="4"/>
      <c r="W903" s="4"/>
      <c r="X903" s="4">
        <v>45335745.380000003</v>
      </c>
      <c r="Y903" s="4"/>
      <c r="Z903" s="4">
        <v>57855149.010000005</v>
      </c>
      <c r="AA903" s="4"/>
      <c r="AB903" s="4"/>
      <c r="AC903" s="4"/>
      <c r="AD903" s="4"/>
      <c r="AE903" s="4"/>
      <c r="AF903" s="4">
        <v>4500000</v>
      </c>
      <c r="AG903" s="4"/>
      <c r="AH903" s="4"/>
      <c r="AI903" s="4"/>
      <c r="AJ903" s="4"/>
      <c r="AK903" s="4"/>
      <c r="AL903" s="4"/>
      <c r="AM903" s="4">
        <v>150035399.28</v>
      </c>
      <c r="AN903" s="4"/>
    </row>
    <row r="904" spans="1:40">
      <c r="A904" t="s">
        <v>1765</v>
      </c>
      <c r="B904" s="4"/>
      <c r="C904" s="4"/>
      <c r="D904" s="4"/>
      <c r="E904" s="4">
        <v>269221.19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>
        <v>9777085.5</v>
      </c>
      <c r="AF904" s="4"/>
      <c r="AG904" s="4"/>
      <c r="AH904" s="4"/>
      <c r="AI904" s="4"/>
      <c r="AJ904" s="4"/>
      <c r="AK904" s="4"/>
      <c r="AL904" s="4"/>
      <c r="AM904" s="4">
        <v>10046306.689999999</v>
      </c>
      <c r="AN904" s="4"/>
    </row>
    <row r="905" spans="1:40">
      <c r="A905" t="s">
        <v>1766</v>
      </c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>
        <v>26151.78</v>
      </c>
      <c r="AF905" s="4"/>
      <c r="AG905" s="4"/>
      <c r="AH905" s="4"/>
      <c r="AI905" s="4"/>
      <c r="AJ905" s="4"/>
      <c r="AK905" s="4"/>
      <c r="AL905" s="4"/>
      <c r="AM905" s="4">
        <v>26151.78</v>
      </c>
      <c r="AN905" s="4"/>
    </row>
    <row r="906" spans="1:40">
      <c r="A906" t="s">
        <v>1767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>
        <v>19050000</v>
      </c>
      <c r="AF906" s="4"/>
      <c r="AG906" s="4"/>
      <c r="AH906" s="4"/>
      <c r="AI906" s="4"/>
      <c r="AJ906" s="4"/>
      <c r="AK906" s="4"/>
      <c r="AL906" s="4"/>
      <c r="AM906" s="4">
        <v>19050000</v>
      </c>
      <c r="AN906" s="4"/>
    </row>
    <row r="907" spans="1:40">
      <c r="A907" t="s">
        <v>1768</v>
      </c>
      <c r="B907" s="4"/>
      <c r="C907" s="4"/>
      <c r="D907" s="4">
        <v>1395120.47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>
        <v>3094178.5700000003</v>
      </c>
      <c r="AF907" s="4"/>
      <c r="AG907" s="4"/>
      <c r="AH907" s="4"/>
      <c r="AI907" s="4"/>
      <c r="AJ907" s="4"/>
      <c r="AK907" s="4"/>
      <c r="AL907" s="4"/>
      <c r="AM907" s="4">
        <v>4489299.04</v>
      </c>
      <c r="AN907" s="4"/>
    </row>
    <row r="908" spans="1:40">
      <c r="A908" t="s">
        <v>1769</v>
      </c>
      <c r="B908" s="4"/>
      <c r="C908" s="4"/>
      <c r="D908" s="4">
        <v>9371833.3200000003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>
        <v>9371833.3200000003</v>
      </c>
      <c r="AN908" s="4"/>
    </row>
    <row r="909" spans="1:40">
      <c r="A909" t="s">
        <v>1770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>
        <v>2446330.7999999998</v>
      </c>
      <c r="AF909" s="4"/>
      <c r="AG909" s="4"/>
      <c r="AH909" s="4"/>
      <c r="AI909" s="4"/>
      <c r="AJ909" s="4"/>
      <c r="AK909" s="4"/>
      <c r="AL909" s="4"/>
      <c r="AM909" s="4">
        <v>2446330.7999999998</v>
      </c>
      <c r="AN909" s="4"/>
    </row>
    <row r="910" spans="1:40">
      <c r="A910" t="s">
        <v>1771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>
        <v>83974.01</v>
      </c>
      <c r="X910" s="4"/>
      <c r="Y910" s="4"/>
      <c r="Z910" s="4"/>
      <c r="AA910" s="4"/>
      <c r="AB910" s="4"/>
      <c r="AC910" s="4"/>
      <c r="AD910" s="4"/>
      <c r="AE910" s="4">
        <v>917445.68</v>
      </c>
      <c r="AF910" s="4"/>
      <c r="AG910" s="4"/>
      <c r="AH910" s="4"/>
      <c r="AI910" s="4"/>
      <c r="AJ910" s="4"/>
      <c r="AK910" s="4"/>
      <c r="AL910" s="4"/>
      <c r="AM910" s="4">
        <v>1001419.6900000001</v>
      </c>
      <c r="AN910" s="4"/>
    </row>
    <row r="911" spans="1:40">
      <c r="A911" t="s">
        <v>1772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>
        <v>1085490.81</v>
      </c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>
        <v>692914.99</v>
      </c>
      <c r="AB911" s="4"/>
      <c r="AC911" s="4"/>
      <c r="AD911" s="4"/>
      <c r="AE911" s="4">
        <v>15105641.51</v>
      </c>
      <c r="AF911" s="4"/>
      <c r="AG911" s="4"/>
      <c r="AH911" s="4"/>
      <c r="AI911" s="4"/>
      <c r="AJ911" s="4"/>
      <c r="AK911" s="4"/>
      <c r="AL911" s="4"/>
      <c r="AM911" s="4">
        <v>16884047.309999999</v>
      </c>
      <c r="AN911" s="4"/>
    </row>
    <row r="912" spans="1:40">
      <c r="A912" t="s">
        <v>1773</v>
      </c>
      <c r="B912" s="4">
        <v>63052.09</v>
      </c>
      <c r="C912" s="4"/>
      <c r="D912" s="4">
        <v>14521.08</v>
      </c>
      <c r="E912" s="4"/>
      <c r="F912" s="4">
        <v>38148.050000000003</v>
      </c>
      <c r="G912" s="4"/>
      <c r="H912" s="4"/>
      <c r="I912" s="4">
        <v>319593.40000000002</v>
      </c>
      <c r="J912" s="4"/>
      <c r="K912" s="4">
        <v>741634.60000000009</v>
      </c>
      <c r="L912" s="4"/>
      <c r="M912" s="4">
        <v>39191.64</v>
      </c>
      <c r="N912" s="4"/>
      <c r="O912" s="4">
        <v>297552.26</v>
      </c>
      <c r="P912" s="4">
        <v>872513.14999999991</v>
      </c>
      <c r="Q912" s="4">
        <v>4269412.959999999</v>
      </c>
      <c r="R912" s="4"/>
      <c r="S912" s="4">
        <v>19919783.910000004</v>
      </c>
      <c r="T912" s="4"/>
      <c r="U912" s="4"/>
      <c r="V912" s="4">
        <v>42167.72</v>
      </c>
      <c r="W912" s="4">
        <v>2318554.08</v>
      </c>
      <c r="X912" s="4"/>
      <c r="Y912" s="4"/>
      <c r="Z912" s="4"/>
      <c r="AA912" s="4">
        <v>1712553</v>
      </c>
      <c r="AB912" s="4"/>
      <c r="AC912" s="4"/>
      <c r="AD912" s="4"/>
      <c r="AE912" s="4">
        <v>20400515.91</v>
      </c>
      <c r="AF912" s="4"/>
      <c r="AG912" s="4">
        <v>124466.4</v>
      </c>
      <c r="AH912" s="4"/>
      <c r="AI912" s="4"/>
      <c r="AJ912" s="4"/>
      <c r="AK912" s="4"/>
      <c r="AL912" s="4"/>
      <c r="AM912" s="4">
        <v>51173660.249999993</v>
      </c>
      <c r="AN912" s="4"/>
    </row>
    <row r="913" spans="1:40">
      <c r="A913" t="s">
        <v>1774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>
        <v>5520</v>
      </c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>
        <v>5520</v>
      </c>
      <c r="AN913" s="4"/>
    </row>
    <row r="914" spans="1:40">
      <c r="A914" t="s">
        <v>1775</v>
      </c>
      <c r="B914" s="4"/>
      <c r="C914" s="4"/>
      <c r="D914" s="4">
        <v>9761490.4199999999</v>
      </c>
      <c r="E914" s="4"/>
      <c r="F914" s="4">
        <v>2426605.94</v>
      </c>
      <c r="G914" s="4"/>
      <c r="H914" s="4"/>
      <c r="I914" s="4"/>
      <c r="J914" s="4"/>
      <c r="K914" s="4"/>
      <c r="L914" s="4"/>
      <c r="M914" s="4"/>
      <c r="N914" s="4">
        <v>12897737.68</v>
      </c>
      <c r="O914" s="4">
        <v>53528106.310000002</v>
      </c>
      <c r="P914" s="4">
        <v>8432403.3999999985</v>
      </c>
      <c r="Q914" s="4"/>
      <c r="R914" s="4"/>
      <c r="S914" s="4">
        <v>12926100.700000001</v>
      </c>
      <c r="T914" s="4"/>
      <c r="U914" s="4">
        <v>10769698</v>
      </c>
      <c r="V914" s="4">
        <v>5051343.4799999995</v>
      </c>
      <c r="W914" s="4"/>
      <c r="X914" s="4"/>
      <c r="Y914" s="4">
        <v>50487.05</v>
      </c>
      <c r="Z914" s="4"/>
      <c r="AA914" s="4"/>
      <c r="AB914" s="4">
        <v>54790955.780000001</v>
      </c>
      <c r="AC914" s="4"/>
      <c r="AD914" s="4">
        <v>5653.96</v>
      </c>
      <c r="AE914" s="4">
        <v>8105.88</v>
      </c>
      <c r="AF914" s="4">
        <v>24152674.379999999</v>
      </c>
      <c r="AG914" s="4">
        <v>916266.78</v>
      </c>
      <c r="AH914" s="4"/>
      <c r="AI914" s="4"/>
      <c r="AJ914" s="4"/>
      <c r="AK914" s="4"/>
      <c r="AL914" s="4"/>
      <c r="AM914" s="4">
        <v>195717629.75999999</v>
      </c>
      <c r="AN914" s="4"/>
    </row>
    <row r="915" spans="1:40">
      <c r="A915" t="s">
        <v>1776</v>
      </c>
      <c r="B915" s="4">
        <v>6512555.4300000006</v>
      </c>
      <c r="C915" s="4">
        <v>7907257.9000000004</v>
      </c>
      <c r="D915" s="4">
        <v>17224130.77</v>
      </c>
      <c r="E915" s="4"/>
      <c r="F915" s="4"/>
      <c r="G915" s="4"/>
      <c r="H915" s="4"/>
      <c r="I915" s="4"/>
      <c r="J915" s="4"/>
      <c r="K915" s="4">
        <v>6398412.4900000002</v>
      </c>
      <c r="L915" s="4"/>
      <c r="M915" s="4"/>
      <c r="N915" s="4">
        <v>758969.31</v>
      </c>
      <c r="O915" s="4">
        <v>7250167.9100000001</v>
      </c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>
        <v>46051493.810000002</v>
      </c>
      <c r="AN915" s="4"/>
    </row>
    <row r="916" spans="1:40">
      <c r="A916" t="s">
        <v>1777</v>
      </c>
      <c r="B916" s="4"/>
      <c r="C916" s="4">
        <v>9383947.3800000008</v>
      </c>
      <c r="D916" s="4">
        <v>65995700.650000006</v>
      </c>
      <c r="E916" s="4"/>
      <c r="F916" s="4">
        <v>9561004.0300000012</v>
      </c>
      <c r="G916" s="4"/>
      <c r="H916" s="4"/>
      <c r="I916" s="4"/>
      <c r="J916" s="4"/>
      <c r="K916" s="4">
        <v>6226793.3300000001</v>
      </c>
      <c r="L916" s="4"/>
      <c r="M916" s="4">
        <v>15444896.389999999</v>
      </c>
      <c r="N916" s="4">
        <v>9163269.1500000022</v>
      </c>
      <c r="O916" s="4">
        <v>21175273.030000001</v>
      </c>
      <c r="P916" s="4">
        <v>3139116.58</v>
      </c>
      <c r="Q916" s="4">
        <v>135201.76</v>
      </c>
      <c r="R916" s="4"/>
      <c r="S916" s="4"/>
      <c r="T916" s="4"/>
      <c r="U916" s="4"/>
      <c r="V916" s="4"/>
      <c r="W916" s="4"/>
      <c r="X916" s="4">
        <v>20265263</v>
      </c>
      <c r="Y916" s="4"/>
      <c r="Z916" s="4"/>
      <c r="AA916" s="4">
        <v>1813489.1</v>
      </c>
      <c r="AB916" s="4">
        <v>47395306.469999991</v>
      </c>
      <c r="AC916" s="4">
        <v>5314854.66</v>
      </c>
      <c r="AD916" s="4">
        <v>17024765.66</v>
      </c>
      <c r="AE916" s="4">
        <v>5607728.25</v>
      </c>
      <c r="AF916" s="4"/>
      <c r="AG916" s="4"/>
      <c r="AH916" s="4"/>
      <c r="AI916" s="4"/>
      <c r="AJ916" s="4"/>
      <c r="AK916" s="4"/>
      <c r="AL916" s="4"/>
      <c r="AM916" s="4">
        <v>237646609.44</v>
      </c>
      <c r="AN916" s="4"/>
    </row>
    <row r="917" spans="1:40">
      <c r="A917" t="s">
        <v>1778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>
        <v>11931114.280000001</v>
      </c>
      <c r="Q917" s="4"/>
      <c r="R917" s="4"/>
      <c r="S917" s="4"/>
      <c r="T917" s="4"/>
      <c r="U917" s="4"/>
      <c r="V917" s="4"/>
      <c r="W917" s="4">
        <v>4348025.97</v>
      </c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>
        <v>16279140.25</v>
      </c>
      <c r="AN917" s="4"/>
    </row>
    <row r="918" spans="1:40">
      <c r="A918" t="s">
        <v>1779</v>
      </c>
      <c r="B918" s="4">
        <v>4657515.92</v>
      </c>
      <c r="C918" s="4"/>
      <c r="D918" s="4">
        <v>63094823.720000014</v>
      </c>
      <c r="E918" s="4"/>
      <c r="F918" s="4">
        <v>15836911.099999998</v>
      </c>
      <c r="G918" s="4">
        <v>3721538.09</v>
      </c>
      <c r="H918" s="4"/>
      <c r="I918" s="4"/>
      <c r="J918" s="4"/>
      <c r="K918" s="4">
        <v>12770956.249999998</v>
      </c>
      <c r="L918" s="4"/>
      <c r="M918" s="4">
        <v>1463691.67</v>
      </c>
      <c r="N918" s="4">
        <v>85324702.63000001</v>
      </c>
      <c r="O918" s="4">
        <v>142561609.81</v>
      </c>
      <c r="P918" s="4">
        <v>10732734.940000001</v>
      </c>
      <c r="Q918" s="4">
        <v>33024227.32</v>
      </c>
      <c r="R918" s="4"/>
      <c r="S918" s="4">
        <v>2111381.84</v>
      </c>
      <c r="T918" s="4"/>
      <c r="U918" s="4">
        <v>4092406.7800000003</v>
      </c>
      <c r="V918" s="4">
        <v>4145286</v>
      </c>
      <c r="W918" s="4">
        <v>8717515.9199999999</v>
      </c>
      <c r="X918" s="4">
        <v>25288430.309999999</v>
      </c>
      <c r="Y918" s="4">
        <v>35658249.390000001</v>
      </c>
      <c r="Z918" s="4"/>
      <c r="AA918" s="4">
        <v>13214709.76</v>
      </c>
      <c r="AB918" s="4">
        <v>38031219.899999999</v>
      </c>
      <c r="AC918" s="4">
        <v>37983996.640000001</v>
      </c>
      <c r="AD918" s="4">
        <v>300000</v>
      </c>
      <c r="AE918" s="4">
        <v>13041714.719999999</v>
      </c>
      <c r="AF918" s="4">
        <v>10243313.790000001</v>
      </c>
      <c r="AG918" s="4"/>
      <c r="AH918" s="4"/>
      <c r="AI918" s="4"/>
      <c r="AJ918" s="4"/>
      <c r="AK918" s="4"/>
      <c r="AL918" s="4"/>
      <c r="AM918" s="4">
        <v>566016936.5</v>
      </c>
      <c r="AN918" s="4"/>
    </row>
    <row r="919" spans="1:40">
      <c r="A919" t="s">
        <v>1780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>
        <v>16874886.310000002</v>
      </c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>
        <v>16874886.310000002</v>
      </c>
      <c r="AN919" s="4"/>
    </row>
    <row r="920" spans="1:40">
      <c r="A920" t="s">
        <v>1781</v>
      </c>
      <c r="B920" s="4">
        <v>1671798.57</v>
      </c>
      <c r="C920" s="4">
        <v>1056610.23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>
        <v>2728408.8</v>
      </c>
      <c r="AN920" s="4"/>
    </row>
    <row r="921" spans="1:40">
      <c r="A921" t="s">
        <v>1782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>
        <v>7257716.3399999999</v>
      </c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>
        <v>7257716.3399999999</v>
      </c>
      <c r="AN921" s="4"/>
    </row>
    <row r="922" spans="1:40">
      <c r="A922" t="s">
        <v>1783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>
        <v>5505731.2699999996</v>
      </c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>
        <v>5505731.2699999996</v>
      </c>
      <c r="AN922" s="4"/>
    </row>
    <row r="923" spans="1:40">
      <c r="A923" t="s">
        <v>1784</v>
      </c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>
        <v>6637027.8800000008</v>
      </c>
      <c r="AF923" s="4"/>
      <c r="AG923" s="4"/>
      <c r="AH923" s="4"/>
      <c r="AI923" s="4"/>
      <c r="AJ923" s="4"/>
      <c r="AK923" s="4"/>
      <c r="AL923" s="4"/>
      <c r="AM923" s="4">
        <v>6637027.8800000008</v>
      </c>
      <c r="AN923" s="4"/>
    </row>
    <row r="924" spans="1:40">
      <c r="A924" t="s">
        <v>1785</v>
      </c>
      <c r="B924" s="4">
        <v>269121.11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>
        <v>269121.11</v>
      </c>
      <c r="AN924" s="4"/>
    </row>
    <row r="925" spans="1:40">
      <c r="A925" t="s">
        <v>1786</v>
      </c>
      <c r="B925" s="4">
        <v>318935.28999999998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>
        <v>1347698.7599999998</v>
      </c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>
        <v>1666634.0499999998</v>
      </c>
      <c r="AN925" s="4"/>
    </row>
    <row r="926" spans="1:40">
      <c r="A926" t="s">
        <v>1787</v>
      </c>
      <c r="B926" s="4"/>
      <c r="C926" s="4"/>
      <c r="D926" s="4"/>
      <c r="E926" s="4">
        <v>31363104.560000002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>
        <v>31363104.560000002</v>
      </c>
      <c r="AN926" s="4"/>
    </row>
    <row r="927" spans="1:40">
      <c r="A927" t="s">
        <v>1788</v>
      </c>
      <c r="B927" s="4"/>
      <c r="C927" s="4"/>
      <c r="D927" s="4"/>
      <c r="E927" s="4">
        <v>48407760.119999997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>
        <v>48407760.119999997</v>
      </c>
      <c r="AN927" s="4"/>
    </row>
    <row r="928" spans="1:40">
      <c r="A928" t="s">
        <v>1789</v>
      </c>
      <c r="B928" s="4"/>
      <c r="C928" s="4"/>
      <c r="D928" s="4"/>
      <c r="E928" s="4">
        <v>13257295.109999999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>
        <v>13257295.109999999</v>
      </c>
      <c r="AN928" s="4"/>
    </row>
    <row r="929" spans="1:40">
      <c r="A929" t="s">
        <v>849</v>
      </c>
      <c r="B929" s="4"/>
      <c r="C929" s="4">
        <v>18008.37</v>
      </c>
      <c r="D929" s="4">
        <v>18008.37</v>
      </c>
      <c r="E929" s="4">
        <v>18008.37</v>
      </c>
      <c r="F929" s="4"/>
      <c r="G929" s="4"/>
      <c r="H929" s="4">
        <v>18008.37</v>
      </c>
      <c r="I929" s="4"/>
      <c r="J929" s="4"/>
      <c r="K929" s="4"/>
      <c r="L929" s="4"/>
      <c r="M929" s="4">
        <v>18008.37</v>
      </c>
      <c r="N929" s="4"/>
      <c r="O929" s="4"/>
      <c r="P929" s="4">
        <v>18008.37</v>
      </c>
      <c r="Q929" s="4"/>
      <c r="R929" s="4">
        <v>18008.39</v>
      </c>
      <c r="S929" s="4"/>
      <c r="T929" s="4"/>
      <c r="U929" s="4"/>
      <c r="V929" s="4">
        <v>18008.37</v>
      </c>
      <c r="W929" s="4"/>
      <c r="X929" s="4"/>
      <c r="Y929" s="4"/>
      <c r="Z929" s="4">
        <v>18008.37</v>
      </c>
      <c r="AA929" s="4"/>
      <c r="AB929" s="4">
        <v>18008.37</v>
      </c>
      <c r="AC929" s="4">
        <v>18008.37</v>
      </c>
      <c r="AD929" s="4"/>
      <c r="AE929" s="4">
        <v>435.5</v>
      </c>
      <c r="AF929" s="4">
        <v>18008.37</v>
      </c>
      <c r="AG929" s="4"/>
      <c r="AH929" s="4"/>
      <c r="AI929" s="4"/>
      <c r="AJ929" s="4"/>
      <c r="AK929" s="4"/>
      <c r="AL929" s="4"/>
      <c r="AM929" s="4">
        <v>216535.95999999996</v>
      </c>
      <c r="AN929" s="4"/>
    </row>
    <row r="930" spans="1:40">
      <c r="A930" t="s">
        <v>1790</v>
      </c>
      <c r="B930" s="4"/>
      <c r="C930" s="4">
        <v>1131.1199999999999</v>
      </c>
      <c r="D930" s="4">
        <v>452317.03</v>
      </c>
      <c r="E930" s="4"/>
      <c r="F930" s="4"/>
      <c r="G930" s="4">
        <v>285899.51</v>
      </c>
      <c r="H930" s="4">
        <v>27834.58</v>
      </c>
      <c r="I930" s="4"/>
      <c r="J930" s="4"/>
      <c r="K930" s="4"/>
      <c r="L930" s="4"/>
      <c r="M930" s="4">
        <v>9311.92</v>
      </c>
      <c r="N930" s="4"/>
      <c r="O930" s="4"/>
      <c r="P930" s="4"/>
      <c r="Q930" s="4"/>
      <c r="R930" s="4">
        <v>51243.98</v>
      </c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>
        <v>116014.74</v>
      </c>
      <c r="AF930" s="4"/>
      <c r="AG930" s="4"/>
      <c r="AH930" s="4"/>
      <c r="AI930" s="4"/>
      <c r="AJ930" s="4"/>
      <c r="AK930" s="4"/>
      <c r="AL930" s="4"/>
      <c r="AM930" s="4">
        <v>943752.88</v>
      </c>
      <c r="AN930" s="4" t="s">
        <v>1115</v>
      </c>
    </row>
    <row r="931" spans="1:40">
      <c r="A931" t="s">
        <v>850</v>
      </c>
      <c r="B931" s="4">
        <v>0</v>
      </c>
      <c r="C931" s="4">
        <v>1131.1199999999999</v>
      </c>
      <c r="D931" s="4">
        <v>452317.03</v>
      </c>
      <c r="E931" s="4">
        <v>0</v>
      </c>
      <c r="F931" s="4">
        <v>44268.83</v>
      </c>
      <c r="G931" s="4">
        <v>359648.36</v>
      </c>
      <c r="H931" s="4">
        <v>27834.58</v>
      </c>
      <c r="I931" s="4">
        <v>0</v>
      </c>
      <c r="J931" s="4">
        <v>206566.38</v>
      </c>
      <c r="K931" s="4">
        <v>0</v>
      </c>
      <c r="L931" s="4">
        <v>0</v>
      </c>
      <c r="M931" s="4">
        <v>9311.92</v>
      </c>
      <c r="N931" s="4">
        <v>117177.43000000001</v>
      </c>
      <c r="O931" s="4">
        <v>0</v>
      </c>
      <c r="P931" s="4">
        <v>0</v>
      </c>
      <c r="Q931" s="4">
        <v>271131.19</v>
      </c>
      <c r="R931" s="4">
        <v>51243.98</v>
      </c>
      <c r="S931" s="4">
        <v>284734.55</v>
      </c>
      <c r="T931" s="4">
        <v>0</v>
      </c>
      <c r="U931" s="4">
        <v>68727.98000000001</v>
      </c>
      <c r="V931" s="4">
        <v>0</v>
      </c>
      <c r="W931" s="4">
        <v>208334.81</v>
      </c>
      <c r="X931" s="4">
        <v>50308.6</v>
      </c>
      <c r="Y931" s="4">
        <v>0</v>
      </c>
      <c r="Z931" s="4">
        <v>0</v>
      </c>
      <c r="AA931" s="4">
        <v>245970.26</v>
      </c>
      <c r="AB931" s="4">
        <v>0</v>
      </c>
      <c r="AC931" s="4">
        <v>0</v>
      </c>
      <c r="AD931" s="4">
        <v>86707.47</v>
      </c>
      <c r="AE931" s="4">
        <v>158397.35999999999</v>
      </c>
      <c r="AF931" s="4">
        <v>0</v>
      </c>
      <c r="AG931" s="4">
        <v>175856.58000000002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2819668.43</v>
      </c>
      <c r="AN931" s="4" t="s">
        <v>1116</v>
      </c>
    </row>
    <row r="932" spans="1:40">
      <c r="A932" t="s">
        <v>1791</v>
      </c>
      <c r="B932" s="4"/>
      <c r="C932" s="4"/>
      <c r="D932" s="4"/>
      <c r="E932" s="4"/>
      <c r="F932" s="4"/>
      <c r="G932" s="4"/>
      <c r="H932" s="4">
        <v>646131.72</v>
      </c>
      <c r="I932" s="4"/>
      <c r="J932" s="4"/>
      <c r="K932" s="4"/>
      <c r="L932" s="4">
        <v>656100.94999999995</v>
      </c>
      <c r="M932" s="4">
        <v>981922.59</v>
      </c>
      <c r="N932" s="4"/>
      <c r="O932" s="4"/>
      <c r="P932" s="4"/>
      <c r="Q932" s="4"/>
      <c r="R932" s="4">
        <v>791090.51</v>
      </c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>
        <v>3075245.7699999996</v>
      </c>
      <c r="AN932" s="4" t="s">
        <v>1115</v>
      </c>
    </row>
    <row r="933" spans="1:40">
      <c r="A933" t="s">
        <v>851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1161185.73</v>
      </c>
      <c r="H933" s="4">
        <v>646131.72</v>
      </c>
      <c r="I933" s="4">
        <v>0</v>
      </c>
      <c r="J933" s="4">
        <v>840041.85</v>
      </c>
      <c r="K933" s="4">
        <v>0</v>
      </c>
      <c r="L933" s="4">
        <v>656100.94999999995</v>
      </c>
      <c r="M933" s="4">
        <v>981922.59</v>
      </c>
      <c r="N933" s="4">
        <v>0</v>
      </c>
      <c r="O933" s="4">
        <v>0</v>
      </c>
      <c r="P933" s="4">
        <v>0</v>
      </c>
      <c r="Q933" s="4">
        <v>627696.8600000001</v>
      </c>
      <c r="R933" s="4">
        <v>791090.51</v>
      </c>
      <c r="S933" s="4">
        <v>369393.52999999997</v>
      </c>
      <c r="T933" s="4">
        <v>0</v>
      </c>
      <c r="U933" s="4">
        <v>374138.4</v>
      </c>
      <c r="V933" s="4">
        <v>0</v>
      </c>
      <c r="W933" s="4">
        <v>565851.87</v>
      </c>
      <c r="X933" s="4">
        <v>230064.38</v>
      </c>
      <c r="Y933" s="4">
        <v>0</v>
      </c>
      <c r="Z933" s="4">
        <v>0</v>
      </c>
      <c r="AA933" s="4">
        <v>1030868.83</v>
      </c>
      <c r="AB933" s="4">
        <v>0</v>
      </c>
      <c r="AC933" s="4">
        <v>0</v>
      </c>
      <c r="AD933" s="4">
        <v>0</v>
      </c>
      <c r="AE933" s="4">
        <v>298622.37</v>
      </c>
      <c r="AF933" s="4">
        <v>0</v>
      </c>
      <c r="AG933" s="4">
        <v>885120.77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9458230.3599999994</v>
      </c>
      <c r="AN933" s="4" t="s">
        <v>1116</v>
      </c>
    </row>
    <row r="934" spans="1:40">
      <c r="A934" t="s">
        <v>1792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>
        <v>183200</v>
      </c>
      <c r="AF934" s="4"/>
      <c r="AG934" s="4"/>
      <c r="AH934" s="4"/>
      <c r="AI934" s="4"/>
      <c r="AJ934" s="4"/>
      <c r="AK934" s="4"/>
      <c r="AL934" s="4"/>
      <c r="AM934" s="4">
        <v>183200</v>
      </c>
      <c r="AN934" s="4" t="s">
        <v>1115</v>
      </c>
    </row>
    <row r="935" spans="1:40">
      <c r="A935" t="s">
        <v>852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199878.52000000002</v>
      </c>
      <c r="H935" s="4">
        <v>47769.39</v>
      </c>
      <c r="I935" s="4">
        <v>0</v>
      </c>
      <c r="J935" s="4">
        <v>218378.62</v>
      </c>
      <c r="K935" s="4">
        <v>0</v>
      </c>
      <c r="L935" s="4">
        <v>95538.84</v>
      </c>
      <c r="M935" s="4">
        <v>47769.39</v>
      </c>
      <c r="N935" s="4">
        <v>0</v>
      </c>
      <c r="O935" s="4">
        <v>0</v>
      </c>
      <c r="P935" s="4">
        <v>0</v>
      </c>
      <c r="Q935" s="4">
        <v>226928.52000000002</v>
      </c>
      <c r="R935" s="4">
        <v>47769.39</v>
      </c>
      <c r="S935" s="4">
        <v>61442.82</v>
      </c>
      <c r="T935" s="4">
        <v>0</v>
      </c>
      <c r="U935" s="4">
        <v>0</v>
      </c>
      <c r="V935" s="4">
        <v>0</v>
      </c>
      <c r="W935" s="4">
        <v>196428.52000000002</v>
      </c>
      <c r="X935" s="4">
        <v>0</v>
      </c>
      <c r="Y935" s="4">
        <v>0</v>
      </c>
      <c r="Z935" s="4">
        <v>0</v>
      </c>
      <c r="AA935" s="4">
        <v>59342.89</v>
      </c>
      <c r="AB935" s="4">
        <v>0</v>
      </c>
      <c r="AC935" s="4">
        <v>0</v>
      </c>
      <c r="AD935" s="4">
        <v>188338.86</v>
      </c>
      <c r="AE935" s="4">
        <v>966400.52</v>
      </c>
      <c r="AF935" s="4">
        <v>47769.39</v>
      </c>
      <c r="AG935" s="4">
        <v>207312.52000000002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2611068.19</v>
      </c>
      <c r="AN935" s="4" t="s">
        <v>1116</v>
      </c>
    </row>
    <row r="936" spans="1:40">
      <c r="A936" t="s">
        <v>853</v>
      </c>
      <c r="B936" s="4"/>
      <c r="C936" s="4">
        <v>1464.5</v>
      </c>
      <c r="D936" s="4">
        <v>1464.5</v>
      </c>
      <c r="E936" s="4">
        <v>2634.26</v>
      </c>
      <c r="F936" s="4"/>
      <c r="G936" s="4"/>
      <c r="H936" s="4">
        <v>1464.5</v>
      </c>
      <c r="I936" s="4"/>
      <c r="J936" s="4"/>
      <c r="K936" s="4"/>
      <c r="L936" s="4"/>
      <c r="M936" s="4">
        <v>1464.5</v>
      </c>
      <c r="N936" s="4"/>
      <c r="O936" s="4"/>
      <c r="P936" s="4">
        <v>1464.5</v>
      </c>
      <c r="Q936" s="4"/>
      <c r="R936" s="4">
        <v>1464.5</v>
      </c>
      <c r="S936" s="4"/>
      <c r="T936" s="4"/>
      <c r="U936" s="4"/>
      <c r="V936" s="4">
        <v>1464.5</v>
      </c>
      <c r="W936" s="4"/>
      <c r="X936" s="4"/>
      <c r="Y936" s="4"/>
      <c r="Z936" s="4">
        <v>1464.5</v>
      </c>
      <c r="AA936" s="4"/>
      <c r="AB936" s="4">
        <v>1464.5</v>
      </c>
      <c r="AC936" s="4">
        <v>1464.5</v>
      </c>
      <c r="AD936" s="4"/>
      <c r="AE936" s="4">
        <v>30520</v>
      </c>
      <c r="AF936" s="4">
        <v>1464.5</v>
      </c>
      <c r="AG936" s="4"/>
      <c r="AH936" s="4"/>
      <c r="AI936" s="4"/>
      <c r="AJ936" s="4"/>
      <c r="AK936" s="4"/>
      <c r="AL936" s="4"/>
      <c r="AM936" s="4">
        <v>49263.76</v>
      </c>
      <c r="AN936" s="4"/>
    </row>
    <row r="937" spans="1:40">
      <c r="A937" t="s">
        <v>854</v>
      </c>
      <c r="B937" s="4"/>
      <c r="C937" s="4">
        <v>610067.22000000009</v>
      </c>
      <c r="D937" s="4">
        <v>874529.19000000006</v>
      </c>
      <c r="E937" s="4">
        <v>854619.49000000011</v>
      </c>
      <c r="F937" s="4"/>
      <c r="G937" s="4"/>
      <c r="H937" s="4">
        <v>631236.49</v>
      </c>
      <c r="I937" s="4"/>
      <c r="J937" s="4"/>
      <c r="K937" s="4"/>
      <c r="L937" s="4">
        <v>318308.49</v>
      </c>
      <c r="M937" s="4">
        <v>670664.79</v>
      </c>
      <c r="N937" s="4"/>
      <c r="O937" s="4"/>
      <c r="P937" s="4">
        <v>854619.49000000011</v>
      </c>
      <c r="Q937" s="4"/>
      <c r="R937" s="4">
        <v>318308.47000000003</v>
      </c>
      <c r="S937" s="4"/>
      <c r="T937" s="4"/>
      <c r="U937" s="4"/>
      <c r="V937" s="4">
        <v>834709.79</v>
      </c>
      <c r="W937" s="4"/>
      <c r="X937" s="4"/>
      <c r="Y937" s="4"/>
      <c r="Z937" s="4">
        <v>629018.75999999978</v>
      </c>
      <c r="AA937" s="4"/>
      <c r="AB937" s="4">
        <v>814800.09000000008</v>
      </c>
      <c r="AC937" s="4">
        <v>1013897.2000000002</v>
      </c>
      <c r="AD937" s="4">
        <v>41389.06</v>
      </c>
      <c r="AE937" s="4">
        <v>102506.81999999999</v>
      </c>
      <c r="AF937" s="4">
        <v>1007323.1999999997</v>
      </c>
      <c r="AG937" s="4"/>
      <c r="AH937" s="4"/>
      <c r="AI937" s="4"/>
      <c r="AJ937" s="4"/>
      <c r="AK937" s="4"/>
      <c r="AL937" s="4"/>
      <c r="AM937" s="4">
        <v>9575998.5500000007</v>
      </c>
      <c r="AN937" s="4"/>
    </row>
    <row r="938" spans="1:40">
      <c r="A938" t="s">
        <v>1793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>
        <v>2000</v>
      </c>
      <c r="M938" s="4"/>
      <c r="N938" s="4"/>
      <c r="O938" s="4"/>
      <c r="P938" s="4"/>
      <c r="Q938" s="4"/>
      <c r="R938" s="4">
        <v>2000</v>
      </c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>
        <v>2000</v>
      </c>
      <c r="AF938" s="4"/>
      <c r="AG938" s="4"/>
      <c r="AH938" s="4"/>
      <c r="AI938" s="4"/>
      <c r="AJ938" s="4"/>
      <c r="AK938" s="4"/>
      <c r="AL938" s="4"/>
      <c r="AM938" s="4">
        <v>6000</v>
      </c>
      <c r="AN938" s="4"/>
    </row>
    <row r="939" spans="1:40">
      <c r="A939" t="s">
        <v>1794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>
        <v>436804.20000000024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>
        <v>436804.20000000024</v>
      </c>
      <c r="AN939" s="4"/>
    </row>
    <row r="940" spans="1:40">
      <c r="A940" t="s">
        <v>855</v>
      </c>
      <c r="B940" s="4"/>
      <c r="C940" s="4"/>
      <c r="D940" s="4">
        <v>267255.06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>
        <v>238712.63999999998</v>
      </c>
      <c r="W940" s="4"/>
      <c r="X940" s="4"/>
      <c r="Y940" s="4"/>
      <c r="Z940" s="4"/>
      <c r="AA940" s="4"/>
      <c r="AB940" s="4"/>
      <c r="AC940" s="4"/>
      <c r="AD940" s="4"/>
      <c r="AE940" s="4"/>
      <c r="AF940" s="4">
        <v>77058.44</v>
      </c>
      <c r="AG940" s="4"/>
      <c r="AH940" s="4"/>
      <c r="AI940" s="4"/>
      <c r="AJ940" s="4"/>
      <c r="AK940" s="4"/>
      <c r="AL940" s="4"/>
      <c r="AM940" s="4">
        <v>583026.1399999999</v>
      </c>
      <c r="AN940" s="4"/>
    </row>
    <row r="941" spans="1:40">
      <c r="A941" t="s">
        <v>856</v>
      </c>
      <c r="B941" s="4">
        <v>0</v>
      </c>
      <c r="C941" s="4">
        <v>501499.29000000015</v>
      </c>
      <c r="D941" s="4">
        <v>1245372.7</v>
      </c>
      <c r="E941" s="4">
        <v>516761.22</v>
      </c>
      <c r="F941" s="4">
        <v>0</v>
      </c>
      <c r="G941" s="4">
        <v>0</v>
      </c>
      <c r="H941" s="4">
        <v>999401.73999999941</v>
      </c>
      <c r="I941" s="4">
        <v>1633.33</v>
      </c>
      <c r="J941" s="4">
        <v>0</v>
      </c>
      <c r="K941" s="4">
        <v>0</v>
      </c>
      <c r="L941" s="4">
        <v>34322.11</v>
      </c>
      <c r="M941" s="4">
        <v>592872.06999999983</v>
      </c>
      <c r="N941" s="4">
        <v>0</v>
      </c>
      <c r="O941" s="4">
        <v>0</v>
      </c>
      <c r="P941" s="4">
        <v>537095.72999999952</v>
      </c>
      <c r="Q941" s="4">
        <v>0</v>
      </c>
      <c r="R941" s="4">
        <v>56313.219999999987</v>
      </c>
      <c r="S941" s="4">
        <v>0</v>
      </c>
      <c r="T941" s="4">
        <v>0</v>
      </c>
      <c r="U941" s="4">
        <v>0</v>
      </c>
      <c r="V941" s="4">
        <v>269934.05000000028</v>
      </c>
      <c r="W941" s="4">
        <v>0</v>
      </c>
      <c r="X941" s="4">
        <v>0</v>
      </c>
      <c r="Y941" s="4">
        <v>0</v>
      </c>
      <c r="Z941" s="4">
        <v>524530.23999999976</v>
      </c>
      <c r="AA941" s="4">
        <v>0</v>
      </c>
      <c r="AB941" s="4">
        <v>390577.14999999997</v>
      </c>
      <c r="AC941" s="4">
        <v>351707.93999999977</v>
      </c>
      <c r="AD941" s="4">
        <v>2586</v>
      </c>
      <c r="AE941" s="4">
        <v>21554.050000000003</v>
      </c>
      <c r="AF941" s="4">
        <v>145063.56000000003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6191224.3999999976</v>
      </c>
      <c r="AN941" s="4" t="s">
        <v>1795</v>
      </c>
    </row>
    <row r="942" spans="1:40">
      <c r="A942" t="s">
        <v>1796</v>
      </c>
      <c r="B942" s="4"/>
      <c r="C942" s="4">
        <v>8553.9699999999993</v>
      </c>
      <c r="D942" s="4">
        <v>395851.76999999996</v>
      </c>
      <c r="E942" s="4">
        <v>73745.049999999988</v>
      </c>
      <c r="F942" s="4"/>
      <c r="G942" s="4"/>
      <c r="H942" s="4">
        <v>8553.9699999999993</v>
      </c>
      <c r="I942" s="4">
        <v>1633.33</v>
      </c>
      <c r="J942" s="4"/>
      <c r="K942" s="4"/>
      <c r="L942" s="4">
        <v>8554.0400000000009</v>
      </c>
      <c r="M942" s="4">
        <v>8553.9699999999993</v>
      </c>
      <c r="N942" s="4"/>
      <c r="O942" s="4"/>
      <c r="P942" s="4">
        <v>8553.9699999999993</v>
      </c>
      <c r="Q942" s="4"/>
      <c r="R942" s="4">
        <v>8553.9699999999993</v>
      </c>
      <c r="S942" s="4"/>
      <c r="T942" s="4"/>
      <c r="U942" s="4"/>
      <c r="V942" s="4">
        <v>8553.9699999999993</v>
      </c>
      <c r="W942" s="4"/>
      <c r="X942" s="4"/>
      <c r="Y942" s="4"/>
      <c r="Z942" s="4">
        <v>8553.9699999999993</v>
      </c>
      <c r="AA942" s="4"/>
      <c r="AB942" s="4">
        <v>8553.9699999999993</v>
      </c>
      <c r="AC942" s="4">
        <v>8553.9699999999993</v>
      </c>
      <c r="AD942" s="4">
        <v>2586</v>
      </c>
      <c r="AE942" s="4"/>
      <c r="AF942" s="4">
        <v>8553.9699999999993</v>
      </c>
      <c r="AG942" s="4"/>
      <c r="AH942" s="4"/>
      <c r="AI942" s="4"/>
      <c r="AJ942" s="4"/>
      <c r="AK942" s="4"/>
      <c r="AL942" s="4"/>
      <c r="AM942" s="4">
        <v>567909.88999999966</v>
      </c>
      <c r="AN942" s="4" t="s">
        <v>1797</v>
      </c>
    </row>
    <row r="943" spans="1:40">
      <c r="A943" t="s">
        <v>857</v>
      </c>
      <c r="B943" s="4"/>
      <c r="C943" s="4">
        <v>1101275.8700000003</v>
      </c>
      <c r="D943" s="4">
        <v>1069282.4900000002</v>
      </c>
      <c r="E943" s="4">
        <v>1091397.9000000001</v>
      </c>
      <c r="F943" s="4"/>
      <c r="G943" s="4"/>
      <c r="H943" s="4">
        <v>1034005.5000000001</v>
      </c>
      <c r="I943" s="4"/>
      <c r="J943" s="4"/>
      <c r="K943" s="4"/>
      <c r="L943" s="4">
        <v>592493.46</v>
      </c>
      <c r="M943" s="4">
        <v>1053127.31</v>
      </c>
      <c r="N943" s="4"/>
      <c r="O943" s="4"/>
      <c r="P943" s="4">
        <v>1096803.28</v>
      </c>
      <c r="Q943" s="4"/>
      <c r="R943" s="4">
        <v>591605.42000000004</v>
      </c>
      <c r="S943" s="4"/>
      <c r="T943" s="4"/>
      <c r="U943" s="4"/>
      <c r="V943" s="4">
        <v>1092679.8500000003</v>
      </c>
      <c r="W943" s="4"/>
      <c r="X943" s="4"/>
      <c r="Y943" s="4"/>
      <c r="Z943" s="4">
        <v>1076620.2900000005</v>
      </c>
      <c r="AA943" s="4"/>
      <c r="AB943" s="4">
        <v>1093136.4500000002</v>
      </c>
      <c r="AC943" s="4">
        <v>1114317.6500000004</v>
      </c>
      <c r="AD943" s="4"/>
      <c r="AE943" s="4">
        <v>270247.5199999999</v>
      </c>
      <c r="AF943" s="4">
        <v>996806.56999999983</v>
      </c>
      <c r="AG943" s="4"/>
      <c r="AH943" s="4"/>
      <c r="AI943" s="4"/>
      <c r="AJ943" s="4"/>
      <c r="AK943" s="4"/>
      <c r="AL943" s="4"/>
      <c r="AM943" s="4">
        <v>13273799.560000004</v>
      </c>
      <c r="AN943" s="4"/>
    </row>
    <row r="944" spans="1:40">
      <c r="A944" t="s">
        <v>1798</v>
      </c>
      <c r="B944" s="4"/>
      <c r="C944" s="4"/>
      <c r="D944" s="4"/>
      <c r="E944" s="4">
        <v>35200</v>
      </c>
      <c r="F944" s="4"/>
      <c r="G944" s="4">
        <v>48800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>
        <v>84000</v>
      </c>
      <c r="AN944" s="4"/>
    </row>
    <row r="945" spans="1:40">
      <c r="A945" t="s">
        <v>1799</v>
      </c>
      <c r="B945" s="4">
        <v>121964.18000000001</v>
      </c>
      <c r="C945" s="4">
        <v>77352</v>
      </c>
      <c r="D945" s="4">
        <v>611178.9</v>
      </c>
      <c r="E945" s="4">
        <v>742567.6399999999</v>
      </c>
      <c r="F945" s="4"/>
      <c r="G945" s="4">
        <v>77352</v>
      </c>
      <c r="H945" s="4">
        <v>338262.50000000006</v>
      </c>
      <c r="I945" s="4">
        <v>365127.55</v>
      </c>
      <c r="J945" s="4">
        <v>354353.44000000006</v>
      </c>
      <c r="K945" s="4">
        <v>228035.47</v>
      </c>
      <c r="L945" s="4">
        <v>386760</v>
      </c>
      <c r="M945" s="4">
        <v>608743.74</v>
      </c>
      <c r="N945" s="4">
        <v>386760.02</v>
      </c>
      <c r="O945" s="4">
        <v>480847.23000000004</v>
      </c>
      <c r="P945" s="4">
        <v>153447.44000000003</v>
      </c>
      <c r="Q945" s="4">
        <v>210279.7</v>
      </c>
      <c r="R945" s="4">
        <v>77352</v>
      </c>
      <c r="S945" s="4">
        <v>874916.04999999981</v>
      </c>
      <c r="T945" s="4">
        <v>159045.09</v>
      </c>
      <c r="U945" s="4">
        <v>147959.38</v>
      </c>
      <c r="V945" s="4">
        <v>232056</v>
      </c>
      <c r="W945" s="4">
        <v>232056</v>
      </c>
      <c r="X945" s="4"/>
      <c r="Y945" s="4">
        <v>329799.58</v>
      </c>
      <c r="Z945" s="4">
        <v>154704</v>
      </c>
      <c r="AA945" s="4">
        <v>77352</v>
      </c>
      <c r="AB945" s="4">
        <v>384376.81</v>
      </c>
      <c r="AC945" s="4">
        <v>197450.33</v>
      </c>
      <c r="AD945" s="4">
        <v>35086.92</v>
      </c>
      <c r="AE945" s="4">
        <v>230510.15000000002</v>
      </c>
      <c r="AF945" s="4">
        <v>154703.97</v>
      </c>
      <c r="AG945" s="4">
        <v>309407.99</v>
      </c>
      <c r="AH945" s="4"/>
      <c r="AI945" s="4"/>
      <c r="AJ945" s="4"/>
      <c r="AK945" s="4"/>
      <c r="AL945" s="4"/>
      <c r="AM945" s="4">
        <v>8739808.0800000001</v>
      </c>
      <c r="AN945" s="4"/>
    </row>
    <row r="946" spans="1:40">
      <c r="A946" t="s">
        <v>1800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>
        <v>100000</v>
      </c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>
        <v>100000</v>
      </c>
      <c r="AN946" s="4"/>
    </row>
    <row r="947" spans="1:40">
      <c r="A947" t="s">
        <v>1801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>
        <v>150000</v>
      </c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>
        <v>150000</v>
      </c>
      <c r="AN947" s="4"/>
    </row>
    <row r="948" spans="1:40">
      <c r="A948" t="s">
        <v>1802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>
        <v>400000</v>
      </c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>
        <v>400000</v>
      </c>
      <c r="AN948" s="4"/>
    </row>
    <row r="949" spans="1:40">
      <c r="A949" t="s">
        <v>1803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>
        <v>9872.1200000000008</v>
      </c>
      <c r="AF949" s="4">
        <v>1256.1600000000001</v>
      </c>
      <c r="AG949" s="4"/>
      <c r="AH949" s="4"/>
      <c r="AI949" s="4"/>
      <c r="AJ949" s="4"/>
      <c r="AK949" s="4"/>
      <c r="AL949" s="4"/>
      <c r="AM949" s="4">
        <v>11128.28</v>
      </c>
      <c r="AN949" s="4"/>
    </row>
    <row r="950" spans="1:40">
      <c r="A950" t="s">
        <v>1804</v>
      </c>
      <c r="B950" s="4"/>
      <c r="C950" s="4">
        <v>163.44</v>
      </c>
      <c r="D950" s="4">
        <v>163.44</v>
      </c>
      <c r="E950" s="4"/>
      <c r="F950" s="4"/>
      <c r="G950" s="4">
        <v>163.44</v>
      </c>
      <c r="H950" s="4">
        <v>36363.35</v>
      </c>
      <c r="I950" s="4"/>
      <c r="J950" s="4"/>
      <c r="K950" s="4"/>
      <c r="L950" s="4"/>
      <c r="M950" s="4">
        <v>163.44</v>
      </c>
      <c r="N950" s="4"/>
      <c r="O950" s="4"/>
      <c r="P950" s="4"/>
      <c r="Q950" s="4"/>
      <c r="R950" s="4">
        <v>163.44</v>
      </c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>
        <v>163.44</v>
      </c>
      <c r="AD950" s="4"/>
      <c r="AE950" s="4">
        <v>350282.39000000013</v>
      </c>
      <c r="AF950" s="4"/>
      <c r="AG950" s="4">
        <v>326.88</v>
      </c>
      <c r="AH950" s="4"/>
      <c r="AI950" s="4"/>
      <c r="AJ950" s="4"/>
      <c r="AK950" s="4"/>
      <c r="AL950" s="4"/>
      <c r="AM950" s="4">
        <v>387953.26000000013</v>
      </c>
      <c r="AN950" s="4"/>
    </row>
    <row r="951" spans="1:40">
      <c r="A951" t="s">
        <v>1805</v>
      </c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>
        <v>691532.09999999986</v>
      </c>
      <c r="AF951" s="4"/>
      <c r="AG951" s="4"/>
      <c r="AH951" s="4"/>
      <c r="AI951" s="4"/>
      <c r="AJ951" s="4"/>
      <c r="AK951" s="4"/>
      <c r="AL951" s="4"/>
      <c r="AM951" s="4">
        <v>691532.09999999986</v>
      </c>
      <c r="AN951" s="4"/>
    </row>
    <row r="952" spans="1:40">
      <c r="A952" t="s">
        <v>1806</v>
      </c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>
        <v>159436.20000000001</v>
      </c>
      <c r="AF952" s="4"/>
      <c r="AG952" s="4"/>
      <c r="AH952" s="4"/>
      <c r="AI952" s="4"/>
      <c r="AJ952" s="4"/>
      <c r="AK952" s="4"/>
      <c r="AL952" s="4"/>
      <c r="AM952" s="4">
        <v>159436.20000000001</v>
      </c>
      <c r="AN952" s="4"/>
    </row>
    <row r="953" spans="1:40">
      <c r="A953" t="s">
        <v>1807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>
        <v>99942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>
        <v>99942</v>
      </c>
      <c r="AN953" s="4"/>
    </row>
    <row r="954" spans="1:40">
      <c r="A954" t="s">
        <v>1808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>
        <v>784221</v>
      </c>
      <c r="AF954" s="4"/>
      <c r="AG954" s="4"/>
      <c r="AH954" s="4"/>
      <c r="AI954" s="4"/>
      <c r="AJ954" s="4"/>
      <c r="AK954" s="4"/>
      <c r="AL954" s="4"/>
      <c r="AM954" s="4">
        <v>784221</v>
      </c>
      <c r="AN954" s="4"/>
    </row>
    <row r="955" spans="1:40">
      <c r="A955" t="s">
        <v>1809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>
        <v>3373525.41</v>
      </c>
      <c r="AI955" s="4">
        <v>75568.38</v>
      </c>
      <c r="AJ955" s="4">
        <v>37784.19</v>
      </c>
      <c r="AK955" s="4">
        <v>18892.099999999999</v>
      </c>
      <c r="AL955" s="4">
        <v>75568.38</v>
      </c>
      <c r="AM955" s="4">
        <v>3581338.46</v>
      </c>
      <c r="AN955" s="4"/>
    </row>
    <row r="956" spans="1:40">
      <c r="A956" t="s">
        <v>1810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>
        <v>676500</v>
      </c>
      <c r="AI956" s="4"/>
      <c r="AJ956" s="4"/>
      <c r="AK956" s="4"/>
      <c r="AL956" s="4"/>
      <c r="AM956" s="4">
        <v>676500</v>
      </c>
      <c r="AN956" s="4"/>
    </row>
    <row r="957" spans="1:40">
      <c r="A957" t="s">
        <v>1811</v>
      </c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>
        <v>1209600</v>
      </c>
      <c r="AI957" s="4">
        <v>70900</v>
      </c>
      <c r="AJ957" s="4">
        <v>10640</v>
      </c>
      <c r="AK957" s="4">
        <v>7120</v>
      </c>
      <c r="AL957" s="4">
        <v>75000</v>
      </c>
      <c r="AM957" s="4">
        <v>1373260</v>
      </c>
      <c r="AN957" s="4"/>
    </row>
    <row r="958" spans="1:40">
      <c r="A958" t="s">
        <v>721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>
        <v>53552.469999999994</v>
      </c>
      <c r="AI958" s="4">
        <v>5038.3599999999997</v>
      </c>
      <c r="AJ958" s="4">
        <v>5038.3599999999997</v>
      </c>
      <c r="AK958" s="4">
        <v>29685.329999999998</v>
      </c>
      <c r="AL958" s="4">
        <v>5038.3900000000003</v>
      </c>
      <c r="AM958" s="4">
        <v>98352.909999999989</v>
      </c>
      <c r="AN958" s="4"/>
    </row>
    <row r="959" spans="1:40">
      <c r="A959" t="s">
        <v>1812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>
        <v>75348.100000000006</v>
      </c>
      <c r="AF959" s="4"/>
      <c r="AG959" s="4"/>
      <c r="AH959" s="4"/>
      <c r="AI959" s="4"/>
      <c r="AJ959" s="4"/>
      <c r="AK959" s="4"/>
      <c r="AL959" s="4"/>
      <c r="AM959" s="4">
        <v>75348.100000000006</v>
      </c>
      <c r="AN959" s="4"/>
    </row>
    <row r="960" spans="1:40">
      <c r="A960" t="s">
        <v>1813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>
        <v>30000</v>
      </c>
      <c r="AA960" s="4"/>
      <c r="AB960" s="4"/>
      <c r="AC960" s="4"/>
      <c r="AD960" s="4"/>
      <c r="AE960" s="4"/>
      <c r="AF960" s="4"/>
      <c r="AG960" s="4">
        <v>15000</v>
      </c>
      <c r="AH960" s="4"/>
      <c r="AI960" s="4"/>
      <c r="AJ960" s="4"/>
      <c r="AK960" s="4"/>
      <c r="AL960" s="4"/>
      <c r="AM960" s="4">
        <v>45000</v>
      </c>
      <c r="AN960" s="4"/>
    </row>
    <row r="961" spans="1:40">
      <c r="A961" t="s">
        <v>1814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>
        <v>2100</v>
      </c>
      <c r="AF961" s="4"/>
      <c r="AG961" s="4"/>
      <c r="AH961" s="4"/>
      <c r="AI961" s="4"/>
      <c r="AJ961" s="4"/>
      <c r="AK961" s="4"/>
      <c r="AL961" s="4"/>
      <c r="AM961" s="4">
        <v>2100</v>
      </c>
      <c r="AN961" s="4"/>
    </row>
    <row r="962" spans="1:40">
      <c r="A962" t="s">
        <v>1815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>
        <v>212344.07</v>
      </c>
      <c r="AH962" s="4"/>
      <c r="AI962" s="4"/>
      <c r="AJ962" s="4"/>
      <c r="AK962" s="4"/>
      <c r="AL962" s="4"/>
      <c r="AM962" s="4">
        <v>212344.07</v>
      </c>
      <c r="AN962" s="4"/>
    </row>
    <row r="963" spans="1:40">
      <c r="A963" t="s">
        <v>1816</v>
      </c>
      <c r="B963" s="4"/>
      <c r="C963" s="4">
        <v>5823.8700000000008</v>
      </c>
      <c r="D963" s="4"/>
      <c r="E963" s="4"/>
      <c r="F963" s="4">
        <v>4309.8599999999988</v>
      </c>
      <c r="G963" s="4"/>
      <c r="H963" s="4"/>
      <c r="I963" s="4"/>
      <c r="J963" s="4"/>
      <c r="K963" s="4"/>
      <c r="L963" s="4"/>
      <c r="M963" s="4">
        <v>2635.96</v>
      </c>
      <c r="N963" s="4"/>
      <c r="O963" s="4"/>
      <c r="P963" s="4">
        <v>1769.3699999999994</v>
      </c>
      <c r="Q963" s="4"/>
      <c r="R963" s="4"/>
      <c r="S963" s="4"/>
      <c r="T963" s="4">
        <v>1658.0399999999997</v>
      </c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>
        <v>197892.83999999991</v>
      </c>
      <c r="AF963" s="4"/>
      <c r="AG963" s="4">
        <v>5944.54</v>
      </c>
      <c r="AH963" s="4"/>
      <c r="AI963" s="4"/>
      <c r="AJ963" s="4"/>
      <c r="AK963" s="4"/>
      <c r="AL963" s="4"/>
      <c r="AM963" s="4">
        <v>220034.47999999992</v>
      </c>
      <c r="AN963" s="4"/>
    </row>
    <row r="964" spans="1:40">
      <c r="A964" t="s">
        <v>1817</v>
      </c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>
        <v>7881.5</v>
      </c>
      <c r="AF964" s="4"/>
      <c r="AG964" s="4"/>
      <c r="AH964" s="4"/>
      <c r="AI964" s="4"/>
      <c r="AJ964" s="4"/>
      <c r="AK964" s="4"/>
      <c r="AL964" s="4"/>
      <c r="AM964" s="4">
        <v>7881.5</v>
      </c>
      <c r="AN964" s="4"/>
    </row>
    <row r="965" spans="1:40">
      <c r="A965" t="s">
        <v>1818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>
        <v>1000</v>
      </c>
      <c r="AF965" s="4"/>
      <c r="AG965" s="4"/>
      <c r="AH965" s="4"/>
      <c r="AI965" s="4"/>
      <c r="AJ965" s="4"/>
      <c r="AK965" s="4"/>
      <c r="AL965" s="4"/>
      <c r="AM965" s="4">
        <v>1000</v>
      </c>
      <c r="AN965" s="4"/>
    </row>
    <row r="966" spans="1:40">
      <c r="A966" t="s">
        <v>1819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>
        <v>179000</v>
      </c>
      <c r="AF966" s="4"/>
      <c r="AG966" s="4"/>
      <c r="AH966" s="4"/>
      <c r="AI966" s="4"/>
      <c r="AJ966" s="4"/>
      <c r="AK966" s="4"/>
      <c r="AL966" s="4"/>
      <c r="AM966" s="4">
        <v>179000</v>
      </c>
      <c r="AN966" s="4"/>
    </row>
    <row r="967" spans="1:40">
      <c r="A967" t="s">
        <v>1820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>
        <v>875</v>
      </c>
      <c r="X967" s="4"/>
      <c r="Y967" s="4"/>
      <c r="Z967" s="4"/>
      <c r="AA967" s="4"/>
      <c r="AB967" s="4"/>
      <c r="AC967" s="4"/>
      <c r="AD967" s="4"/>
      <c r="AE967" s="4">
        <v>62625</v>
      </c>
      <c r="AF967" s="4"/>
      <c r="AG967" s="4"/>
      <c r="AH967" s="4"/>
      <c r="AI967" s="4"/>
      <c r="AJ967" s="4"/>
      <c r="AK967" s="4"/>
      <c r="AL967" s="4"/>
      <c r="AM967" s="4">
        <v>63500</v>
      </c>
      <c r="AN967" s="4"/>
    </row>
    <row r="968" spans="1:40">
      <c r="A968" t="s">
        <v>1821</v>
      </c>
      <c r="B968" s="4"/>
      <c r="C968" s="4">
        <v>252954.55</v>
      </c>
      <c r="D968" s="4"/>
      <c r="E968" s="4"/>
      <c r="F968" s="4"/>
      <c r="G968" s="4"/>
      <c r="H968" s="4"/>
      <c r="I968" s="4">
        <v>13000</v>
      </c>
      <c r="J968" s="4"/>
      <c r="K968" s="4"/>
      <c r="L968" s="4"/>
      <c r="M968" s="4"/>
      <c r="N968" s="4"/>
      <c r="O968" s="4"/>
      <c r="P968" s="4">
        <v>16550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>
        <v>881151.89</v>
      </c>
      <c r="AF968" s="4"/>
      <c r="AG968" s="4">
        <v>4500</v>
      </c>
      <c r="AH968" s="4"/>
      <c r="AI968" s="4"/>
      <c r="AJ968" s="4"/>
      <c r="AK968" s="4"/>
      <c r="AL968" s="4"/>
      <c r="AM968" s="4">
        <v>1168156.44</v>
      </c>
      <c r="AN968" s="4"/>
    </row>
    <row r="969" spans="1:40">
      <c r="A969" t="s">
        <v>1822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>
        <v>175</v>
      </c>
      <c r="X969" s="4"/>
      <c r="Y969" s="4"/>
      <c r="Z969" s="4"/>
      <c r="AA969" s="4"/>
      <c r="AB969" s="4"/>
      <c r="AC969" s="4"/>
      <c r="AD969" s="4"/>
      <c r="AE969" s="4">
        <v>12985</v>
      </c>
      <c r="AF969" s="4"/>
      <c r="AG969" s="4"/>
      <c r="AH969" s="4"/>
      <c r="AI969" s="4"/>
      <c r="AJ969" s="4"/>
      <c r="AK969" s="4"/>
      <c r="AL969" s="4"/>
      <c r="AM969" s="4">
        <v>13160</v>
      </c>
      <c r="AN969" s="4"/>
    </row>
    <row r="970" spans="1:40">
      <c r="A970" t="s">
        <v>1823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>
        <v>2300</v>
      </c>
      <c r="AF970" s="4"/>
      <c r="AG970" s="4"/>
      <c r="AH970" s="4"/>
      <c r="AI970" s="4"/>
      <c r="AJ970" s="4"/>
      <c r="AK970" s="4"/>
      <c r="AL970" s="4"/>
      <c r="AM970" s="4">
        <v>2300</v>
      </c>
      <c r="AN970" s="4"/>
    </row>
    <row r="971" spans="1:40">
      <c r="A971" t="s">
        <v>1824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>
        <v>2000</v>
      </c>
      <c r="AF971" s="4"/>
      <c r="AG971" s="4"/>
      <c r="AH971" s="4"/>
      <c r="AI971" s="4"/>
      <c r="AJ971" s="4"/>
      <c r="AK971" s="4"/>
      <c r="AL971" s="4"/>
      <c r="AM971" s="4">
        <v>2000</v>
      </c>
      <c r="AN971" s="4"/>
    </row>
    <row r="972" spans="1:40">
      <c r="A972" t="s">
        <v>1825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>
        <v>9250</v>
      </c>
      <c r="AF972" s="4"/>
      <c r="AG972" s="4"/>
      <c r="AH972" s="4"/>
      <c r="AI972" s="4"/>
      <c r="AJ972" s="4"/>
      <c r="AK972" s="4"/>
      <c r="AL972" s="4"/>
      <c r="AM972" s="4">
        <v>9250</v>
      </c>
      <c r="AN972" s="4"/>
    </row>
    <row r="973" spans="1:40">
      <c r="A973" t="s">
        <v>1826</v>
      </c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>
        <v>4250</v>
      </c>
      <c r="AF973" s="4"/>
      <c r="AG973" s="4"/>
      <c r="AH973" s="4"/>
      <c r="AI973" s="4"/>
      <c r="AJ973" s="4"/>
      <c r="AK973" s="4"/>
      <c r="AL973" s="4"/>
      <c r="AM973" s="4">
        <v>4250</v>
      </c>
      <c r="AN973" s="4"/>
    </row>
    <row r="974" spans="1:40">
      <c r="A974" t="s">
        <v>1827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>
        <v>1500</v>
      </c>
      <c r="AF974" s="4"/>
      <c r="AG974" s="4"/>
      <c r="AH974" s="4"/>
      <c r="AI974" s="4"/>
      <c r="AJ974" s="4"/>
      <c r="AK974" s="4"/>
      <c r="AL974" s="4"/>
      <c r="AM974" s="4">
        <v>1500</v>
      </c>
      <c r="AN974" s="4"/>
    </row>
    <row r="975" spans="1:40">
      <c r="A975" t="s">
        <v>1828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>
        <v>400</v>
      </c>
      <c r="AF975" s="4"/>
      <c r="AG975" s="4"/>
      <c r="AH975" s="4"/>
      <c r="AI975" s="4"/>
      <c r="AJ975" s="4"/>
      <c r="AK975" s="4"/>
      <c r="AL975" s="4"/>
      <c r="AM975" s="4">
        <v>400</v>
      </c>
      <c r="AN975" s="4"/>
    </row>
    <row r="976" spans="1:40">
      <c r="A976" t="s">
        <v>1829</v>
      </c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>
        <v>40000</v>
      </c>
      <c r="AF976" s="4"/>
      <c r="AG976" s="4">
        <v>170000</v>
      </c>
      <c r="AH976" s="4"/>
      <c r="AI976" s="4"/>
      <c r="AJ976" s="4"/>
      <c r="AK976" s="4"/>
      <c r="AL976" s="4"/>
      <c r="AM976" s="4">
        <v>210000</v>
      </c>
      <c r="AN976" s="4"/>
    </row>
    <row r="977" spans="1:40">
      <c r="A977" t="s">
        <v>1830</v>
      </c>
      <c r="B977" s="4">
        <v>2100</v>
      </c>
      <c r="C977" s="4">
        <v>12600</v>
      </c>
      <c r="D977" s="4">
        <v>1050</v>
      </c>
      <c r="E977" s="4">
        <v>7350</v>
      </c>
      <c r="F977" s="4"/>
      <c r="G977" s="4">
        <v>8400</v>
      </c>
      <c r="H977" s="4"/>
      <c r="I977" s="4">
        <v>5250</v>
      </c>
      <c r="J977" s="4">
        <v>1050</v>
      </c>
      <c r="K977" s="4"/>
      <c r="L977" s="4">
        <v>8400</v>
      </c>
      <c r="M977" s="4">
        <v>15750</v>
      </c>
      <c r="N977" s="4">
        <v>8400</v>
      </c>
      <c r="O977" s="4">
        <v>10500</v>
      </c>
      <c r="P977" s="4"/>
      <c r="Q977" s="4">
        <v>1050</v>
      </c>
      <c r="R977" s="4">
        <v>8400</v>
      </c>
      <c r="S977" s="4"/>
      <c r="T977" s="4">
        <v>14700</v>
      </c>
      <c r="U977" s="4"/>
      <c r="V977" s="4">
        <v>3150</v>
      </c>
      <c r="W977" s="4">
        <v>6300</v>
      </c>
      <c r="X977" s="4">
        <v>9450</v>
      </c>
      <c r="Y977" s="4">
        <v>9450</v>
      </c>
      <c r="Z977" s="4">
        <v>9450</v>
      </c>
      <c r="AA977" s="4">
        <v>9450</v>
      </c>
      <c r="AB977" s="4">
        <v>8400</v>
      </c>
      <c r="AC977" s="4">
        <v>5250</v>
      </c>
      <c r="AD977" s="4">
        <v>4200</v>
      </c>
      <c r="AE977" s="4">
        <v>126000</v>
      </c>
      <c r="AF977" s="4">
        <v>3150</v>
      </c>
      <c r="AG977" s="4">
        <v>26250</v>
      </c>
      <c r="AH977" s="4"/>
      <c r="AI977" s="4"/>
      <c r="AJ977" s="4"/>
      <c r="AK977" s="4"/>
      <c r="AL977" s="4"/>
      <c r="AM977" s="4">
        <v>325500</v>
      </c>
      <c r="AN977" s="4"/>
    </row>
    <row r="978" spans="1:40">
      <c r="A978" t="s">
        <v>1831</v>
      </c>
      <c r="B978" s="4">
        <v>8500</v>
      </c>
      <c r="C978" s="4">
        <v>16000</v>
      </c>
      <c r="D978" s="4"/>
      <c r="E978" s="4"/>
      <c r="F978" s="4"/>
      <c r="G978" s="4"/>
      <c r="H978" s="4">
        <v>31600</v>
      </c>
      <c r="I978" s="4"/>
      <c r="J978" s="4"/>
      <c r="K978" s="4"/>
      <c r="L978" s="4">
        <v>36000</v>
      </c>
      <c r="M978" s="4"/>
      <c r="N978" s="4"/>
      <c r="O978" s="4"/>
      <c r="P978" s="4">
        <v>36400</v>
      </c>
      <c r="Q978" s="4"/>
      <c r="R978" s="4">
        <v>5500</v>
      </c>
      <c r="S978" s="4"/>
      <c r="T978" s="4">
        <v>136730</v>
      </c>
      <c r="U978" s="4">
        <v>7500</v>
      </c>
      <c r="V978" s="4">
        <v>113000</v>
      </c>
      <c r="W978" s="4">
        <v>50000</v>
      </c>
      <c r="X978" s="4">
        <v>5500</v>
      </c>
      <c r="Y978" s="4"/>
      <c r="Z978" s="4"/>
      <c r="AA978" s="4">
        <v>32500</v>
      </c>
      <c r="AB978" s="4">
        <v>20000</v>
      </c>
      <c r="AC978" s="4"/>
      <c r="AD978" s="4"/>
      <c r="AE978" s="4">
        <v>117400</v>
      </c>
      <c r="AF978" s="4"/>
      <c r="AG978" s="4">
        <v>70000</v>
      </c>
      <c r="AH978" s="4"/>
      <c r="AI978" s="4"/>
      <c r="AJ978" s="4"/>
      <c r="AK978" s="4"/>
      <c r="AL978" s="4"/>
      <c r="AM978" s="4">
        <v>686630</v>
      </c>
      <c r="AN978" s="4"/>
    </row>
    <row r="979" spans="1:40">
      <c r="A979" t="s">
        <v>1832</v>
      </c>
      <c r="B979" s="4">
        <v>420</v>
      </c>
      <c r="C979" s="4">
        <v>2520</v>
      </c>
      <c r="D979" s="4">
        <v>210</v>
      </c>
      <c r="E979" s="4">
        <v>1470</v>
      </c>
      <c r="F979" s="4"/>
      <c r="G979" s="4">
        <v>1680</v>
      </c>
      <c r="H979" s="4"/>
      <c r="I979" s="4">
        <v>1050</v>
      </c>
      <c r="J979" s="4">
        <v>210</v>
      </c>
      <c r="K979" s="4"/>
      <c r="L979" s="4">
        <v>1680</v>
      </c>
      <c r="M979" s="4">
        <v>3150</v>
      </c>
      <c r="N979" s="4">
        <v>1680</v>
      </c>
      <c r="O979" s="4">
        <v>2100</v>
      </c>
      <c r="P979" s="4"/>
      <c r="Q979" s="4">
        <v>210</v>
      </c>
      <c r="R979" s="4">
        <v>1680</v>
      </c>
      <c r="S979" s="4"/>
      <c r="T979" s="4">
        <v>2940</v>
      </c>
      <c r="U979" s="4"/>
      <c r="V979" s="4">
        <v>630</v>
      </c>
      <c r="W979" s="4">
        <v>1260</v>
      </c>
      <c r="X979" s="4">
        <v>1890</v>
      </c>
      <c r="Y979" s="4">
        <v>1890</v>
      </c>
      <c r="Z979" s="4">
        <v>1890</v>
      </c>
      <c r="AA979" s="4">
        <v>1890</v>
      </c>
      <c r="AB979" s="4">
        <v>1680</v>
      </c>
      <c r="AC979" s="4">
        <v>1050</v>
      </c>
      <c r="AD979" s="4">
        <v>840</v>
      </c>
      <c r="AE979" s="4">
        <v>25200</v>
      </c>
      <c r="AF979" s="4">
        <v>840</v>
      </c>
      <c r="AG979" s="4">
        <v>5040</v>
      </c>
      <c r="AH979" s="4"/>
      <c r="AI979" s="4"/>
      <c r="AJ979" s="4"/>
      <c r="AK979" s="4"/>
      <c r="AL979" s="4"/>
      <c r="AM979" s="4">
        <v>65100</v>
      </c>
      <c r="AN979" s="4"/>
    </row>
    <row r="980" spans="1:40">
      <c r="A980" t="s">
        <v>1833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>
        <v>36567.339999999997</v>
      </c>
      <c r="AF980" s="4"/>
      <c r="AG980" s="4"/>
      <c r="AH980" s="4"/>
      <c r="AI980" s="4"/>
      <c r="AJ980" s="4"/>
      <c r="AK980" s="4"/>
      <c r="AL980" s="4"/>
      <c r="AM980" s="4">
        <v>36567.339999999997</v>
      </c>
      <c r="AN980" s="4"/>
    </row>
    <row r="981" spans="1:40">
      <c r="A981" t="s">
        <v>1834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>
        <v>19864</v>
      </c>
      <c r="AF981" s="4"/>
      <c r="AG981" s="4"/>
      <c r="AH981" s="4"/>
      <c r="AI981" s="4"/>
      <c r="AJ981" s="4"/>
      <c r="AK981" s="4"/>
      <c r="AL981" s="4"/>
      <c r="AM981" s="4">
        <v>19864</v>
      </c>
      <c r="AN981" s="4"/>
    </row>
    <row r="982" spans="1:40">
      <c r="A982" t="s">
        <v>1835</v>
      </c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>
        <v>6000</v>
      </c>
      <c r="AF982" s="4"/>
      <c r="AG982" s="4"/>
      <c r="AH982" s="4"/>
      <c r="AI982" s="4"/>
      <c r="AJ982" s="4"/>
      <c r="AK982" s="4"/>
      <c r="AL982" s="4"/>
      <c r="AM982" s="4">
        <v>6000</v>
      </c>
      <c r="AN982" s="4"/>
    </row>
    <row r="983" spans="1:40">
      <c r="A983" t="s">
        <v>1836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>
        <v>2371373.3400000017</v>
      </c>
      <c r="AF983" s="4"/>
      <c r="AG983" s="4"/>
      <c r="AH983" s="4"/>
      <c r="AI983" s="4"/>
      <c r="AJ983" s="4"/>
      <c r="AK983" s="4"/>
      <c r="AL983" s="4"/>
      <c r="AM983" s="4">
        <v>2371373.3400000017</v>
      </c>
      <c r="AN983" s="4"/>
    </row>
    <row r="984" spans="1:40">
      <c r="A984" t="s">
        <v>1837</v>
      </c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>
        <v>1200</v>
      </c>
      <c r="AF984" s="4"/>
      <c r="AG984" s="4"/>
      <c r="AH984" s="4"/>
      <c r="AI984" s="4"/>
      <c r="AJ984" s="4"/>
      <c r="AK984" s="4"/>
      <c r="AL984" s="4"/>
      <c r="AM984" s="4">
        <v>1200</v>
      </c>
      <c r="AN984" s="4"/>
    </row>
    <row r="985" spans="1:40">
      <c r="A985" t="s">
        <v>1838</v>
      </c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>
        <v>1248</v>
      </c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>
        <v>38779.96</v>
      </c>
      <c r="AF985" s="4"/>
      <c r="AG985" s="4"/>
      <c r="AH985" s="4"/>
      <c r="AI985" s="4"/>
      <c r="AJ985" s="4"/>
      <c r="AK985" s="4"/>
      <c r="AL985" s="4"/>
      <c r="AM985" s="4">
        <v>40027.96</v>
      </c>
      <c r="AN985" s="4"/>
    </row>
    <row r="986" spans="1:40">
      <c r="A986" t="s">
        <v>1839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>
        <v>8080.91</v>
      </c>
      <c r="AF986" s="4"/>
      <c r="AG986" s="4"/>
      <c r="AH986" s="4"/>
      <c r="AI986" s="4"/>
      <c r="AJ986" s="4"/>
      <c r="AK986" s="4"/>
      <c r="AL986" s="4"/>
      <c r="AM986" s="4">
        <v>8080.91</v>
      </c>
      <c r="AN986" s="4"/>
    </row>
    <row r="987" spans="1:40">
      <c r="A987" t="s">
        <v>1840</v>
      </c>
      <c r="B987" s="4"/>
      <c r="C987" s="4">
        <v>2097937.58</v>
      </c>
      <c r="D987" s="4"/>
      <c r="E987" s="4"/>
      <c r="F987" s="4">
        <v>828377.2300000001</v>
      </c>
      <c r="G987" s="4"/>
      <c r="H987" s="4"/>
      <c r="I987" s="4"/>
      <c r="J987" s="4"/>
      <c r="K987" s="4"/>
      <c r="L987" s="4">
        <v>469.80000000000007</v>
      </c>
      <c r="M987" s="4">
        <v>1336712.1599999995</v>
      </c>
      <c r="N987" s="4">
        <v>469.80000000000007</v>
      </c>
      <c r="O987" s="4">
        <v>26466.000000000004</v>
      </c>
      <c r="P987" s="4">
        <v>187719.74</v>
      </c>
      <c r="Q987" s="4"/>
      <c r="R987" s="4"/>
      <c r="S987" s="4"/>
      <c r="T987" s="4">
        <v>346659.31000000006</v>
      </c>
      <c r="U987" s="4"/>
      <c r="V987" s="4">
        <v>1409.3600000000001</v>
      </c>
      <c r="W987" s="4"/>
      <c r="X987" s="4"/>
      <c r="Y987" s="4"/>
      <c r="Z987" s="4"/>
      <c r="AA987" s="4">
        <v>3758.36</v>
      </c>
      <c r="AB987" s="4"/>
      <c r="AC987" s="4"/>
      <c r="AD987" s="4"/>
      <c r="AE987" s="4">
        <v>6186297.4300000118</v>
      </c>
      <c r="AF987" s="4"/>
      <c r="AG987" s="4">
        <v>1389406.6499999994</v>
      </c>
      <c r="AH987" s="4"/>
      <c r="AI987" s="4"/>
      <c r="AJ987" s="4"/>
      <c r="AK987" s="4"/>
      <c r="AL987" s="4"/>
      <c r="AM987" s="4">
        <v>12405683.420000009</v>
      </c>
      <c r="AN987" s="4"/>
    </row>
    <row r="988" spans="1:40">
      <c r="A988" t="s">
        <v>1841</v>
      </c>
      <c r="B988" s="4">
        <v>14000</v>
      </c>
      <c r="C988" s="4">
        <v>6666.66</v>
      </c>
      <c r="D988" s="4"/>
      <c r="E988" s="4"/>
      <c r="F988" s="4">
        <v>34000</v>
      </c>
      <c r="G988" s="4">
        <v>34000</v>
      </c>
      <c r="H988" s="4"/>
      <c r="I988" s="4"/>
      <c r="J988" s="4"/>
      <c r="K988" s="4"/>
      <c r="L988" s="4"/>
      <c r="M988" s="4">
        <v>6666.66</v>
      </c>
      <c r="N988" s="4">
        <v>14000</v>
      </c>
      <c r="O988" s="4"/>
      <c r="P988" s="4"/>
      <c r="Q988" s="4"/>
      <c r="R988" s="4">
        <v>34334.68</v>
      </c>
      <c r="S988" s="4">
        <v>16000</v>
      </c>
      <c r="T988" s="4">
        <v>20000</v>
      </c>
      <c r="U988" s="4"/>
      <c r="V988" s="4"/>
      <c r="W988" s="4"/>
      <c r="X988" s="4">
        <v>34000</v>
      </c>
      <c r="Y988" s="4"/>
      <c r="Z988" s="4"/>
      <c r="AA988" s="4"/>
      <c r="AB988" s="4">
        <v>20000</v>
      </c>
      <c r="AC988" s="4"/>
      <c r="AD988" s="4"/>
      <c r="AE988" s="4">
        <v>640000</v>
      </c>
      <c r="AF988" s="4">
        <v>20000</v>
      </c>
      <c r="AG988" s="4">
        <v>18000</v>
      </c>
      <c r="AH988" s="4"/>
      <c r="AI988" s="4"/>
      <c r="AJ988" s="4"/>
      <c r="AK988" s="4"/>
      <c r="AL988" s="4"/>
      <c r="AM988" s="4">
        <v>911668</v>
      </c>
      <c r="AN988" s="4"/>
    </row>
    <row r="989" spans="1:40">
      <c r="A989" t="s">
        <v>1842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>
        <v>4800</v>
      </c>
      <c r="AF989" s="4"/>
      <c r="AG989" s="4"/>
      <c r="AH989" s="4"/>
      <c r="AI989" s="4"/>
      <c r="AJ989" s="4"/>
      <c r="AK989" s="4"/>
      <c r="AL989" s="4"/>
      <c r="AM989" s="4">
        <v>4800</v>
      </c>
      <c r="AN989" s="4"/>
    </row>
    <row r="990" spans="1:40">
      <c r="A990" t="s">
        <v>1843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>
        <v>4848</v>
      </c>
      <c r="AF990" s="4"/>
      <c r="AG990" s="4"/>
      <c r="AH990" s="4"/>
      <c r="AI990" s="4"/>
      <c r="AJ990" s="4"/>
      <c r="AK990" s="4"/>
      <c r="AL990" s="4"/>
      <c r="AM990" s="4">
        <v>4848</v>
      </c>
      <c r="AN990" s="4"/>
    </row>
    <row r="991" spans="1:40">
      <c r="A991" t="s">
        <v>1844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>
        <v>83168.27</v>
      </c>
      <c r="AF991" s="4"/>
      <c r="AG991" s="4"/>
      <c r="AH991" s="4"/>
      <c r="AI991" s="4"/>
      <c r="AJ991" s="4"/>
      <c r="AK991" s="4"/>
      <c r="AL991" s="4"/>
      <c r="AM991" s="4">
        <v>83168.27</v>
      </c>
      <c r="AN991" s="4"/>
    </row>
    <row r="992" spans="1:40">
      <c r="A992" t="s">
        <v>1845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>
        <v>31825.599999999999</v>
      </c>
      <c r="AF992" s="4"/>
      <c r="AG992" s="4"/>
      <c r="AH992" s="4"/>
      <c r="AI992" s="4"/>
      <c r="AJ992" s="4"/>
      <c r="AK992" s="4"/>
      <c r="AL992" s="4"/>
      <c r="AM992" s="4">
        <v>31825.599999999999</v>
      </c>
      <c r="AN992" s="4"/>
    </row>
    <row r="993" spans="1:40">
      <c r="A993" t="s">
        <v>1846</v>
      </c>
      <c r="B993" s="4"/>
      <c r="C993" s="4"/>
      <c r="D993" s="4"/>
      <c r="E993" s="4">
        <v>362.49</v>
      </c>
      <c r="F993" s="4">
        <v>150.49</v>
      </c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>
        <v>138.43</v>
      </c>
      <c r="AB993" s="4"/>
      <c r="AC993" s="4"/>
      <c r="AD993" s="4"/>
      <c r="AE993" s="4">
        <v>11405692.65</v>
      </c>
      <c r="AF993" s="4"/>
      <c r="AG993" s="4">
        <v>288.92</v>
      </c>
      <c r="AH993" s="4"/>
      <c r="AI993" s="4"/>
      <c r="AJ993" s="4"/>
      <c r="AK993" s="4"/>
      <c r="AL993" s="4"/>
      <c r="AM993" s="4">
        <v>11406632.98</v>
      </c>
      <c r="AN993" s="4"/>
    </row>
    <row r="994" spans="1:40">
      <c r="A994" t="s">
        <v>1847</v>
      </c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>
        <v>549691.67000000004</v>
      </c>
      <c r="AF994" s="4"/>
      <c r="AG994" s="4"/>
      <c r="AH994" s="4"/>
      <c r="AI994" s="4"/>
      <c r="AJ994" s="4"/>
      <c r="AK994" s="4"/>
      <c r="AL994" s="4"/>
      <c r="AM994" s="4">
        <v>549691.67000000004</v>
      </c>
      <c r="AN994" s="4"/>
    </row>
    <row r="995" spans="1:40">
      <c r="A995" t="s">
        <v>1848</v>
      </c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>
        <v>2250</v>
      </c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>
        <v>59796</v>
      </c>
      <c r="AF995" s="4"/>
      <c r="AG995" s="4"/>
      <c r="AH995" s="4"/>
      <c r="AI995" s="4"/>
      <c r="AJ995" s="4"/>
      <c r="AK995" s="4"/>
      <c r="AL995" s="4"/>
      <c r="AM995" s="4">
        <v>62046</v>
      </c>
      <c r="AN995" s="4"/>
    </row>
    <row r="996" spans="1:40">
      <c r="A996" t="s">
        <v>1849</v>
      </c>
      <c r="B996" s="4"/>
      <c r="C996" s="4"/>
      <c r="D996" s="4"/>
      <c r="E996" s="4"/>
      <c r="F996" s="4"/>
      <c r="G996" s="4"/>
      <c r="H996" s="4"/>
      <c r="I996" s="4">
        <v>12000</v>
      </c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>
        <v>166345</v>
      </c>
      <c r="AF996" s="4"/>
      <c r="AG996" s="4"/>
      <c r="AH996" s="4"/>
      <c r="AI996" s="4"/>
      <c r="AJ996" s="4"/>
      <c r="AK996" s="4"/>
      <c r="AL996" s="4"/>
      <c r="AM996" s="4">
        <v>178345</v>
      </c>
      <c r="AN996" s="4"/>
    </row>
    <row r="997" spans="1:40">
      <c r="A997" t="s">
        <v>1850</v>
      </c>
      <c r="B997" s="4"/>
      <c r="C997" s="4"/>
      <c r="D997" s="4">
        <v>15500</v>
      </c>
      <c r="E997" s="4"/>
      <c r="F997" s="4"/>
      <c r="G997" s="4"/>
      <c r="H997" s="4"/>
      <c r="I997" s="4">
        <v>55500</v>
      </c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>
        <v>1239493</v>
      </c>
      <c r="AF997" s="4"/>
      <c r="AG997" s="4"/>
      <c r="AH997" s="4"/>
      <c r="AI997" s="4"/>
      <c r="AJ997" s="4"/>
      <c r="AK997" s="4"/>
      <c r="AL997" s="4"/>
      <c r="AM997" s="4">
        <v>1310493</v>
      </c>
      <c r="AN997" s="4"/>
    </row>
    <row r="998" spans="1:40">
      <c r="A998" t="s">
        <v>1851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>
        <v>157000</v>
      </c>
      <c r="AF998" s="4"/>
      <c r="AG998" s="4"/>
      <c r="AH998" s="4"/>
      <c r="AI998" s="4"/>
      <c r="AJ998" s="4"/>
      <c r="AK998" s="4"/>
      <c r="AL998" s="4"/>
      <c r="AM998" s="4">
        <v>157000</v>
      </c>
      <c r="AN998" s="4"/>
    </row>
    <row r="999" spans="1:40">
      <c r="A999" t="s">
        <v>1852</v>
      </c>
      <c r="B999" s="4"/>
      <c r="C999" s="4"/>
      <c r="D999" s="4"/>
      <c r="E999" s="4"/>
      <c r="F999" s="4"/>
      <c r="G999" s="4"/>
      <c r="H999" s="4"/>
      <c r="I999" s="4">
        <v>2400</v>
      </c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>
        <v>33269</v>
      </c>
      <c r="AF999" s="4"/>
      <c r="AG999" s="4"/>
      <c r="AH999" s="4"/>
      <c r="AI999" s="4"/>
      <c r="AJ999" s="4"/>
      <c r="AK999" s="4"/>
      <c r="AL999" s="4"/>
      <c r="AM999" s="4">
        <v>35669</v>
      </c>
      <c r="AN999" s="4"/>
    </row>
    <row r="1000" spans="1:40">
      <c r="A1000" t="s">
        <v>1853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>
        <v>4984.7</v>
      </c>
      <c r="AH1000" s="4"/>
      <c r="AI1000" s="4"/>
      <c r="AJ1000" s="4"/>
      <c r="AK1000" s="4"/>
      <c r="AL1000" s="4"/>
      <c r="AM1000" s="4">
        <v>4984.7</v>
      </c>
      <c r="AN1000" s="4"/>
    </row>
    <row r="1001" spans="1:40">
      <c r="A1001" t="s">
        <v>1854</v>
      </c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>
        <v>779.24</v>
      </c>
      <c r="AF1001" s="4"/>
      <c r="AG1001" s="4">
        <v>104003.14000000001</v>
      </c>
      <c r="AH1001" s="4"/>
      <c r="AI1001" s="4"/>
      <c r="AJ1001" s="4"/>
      <c r="AK1001" s="4"/>
      <c r="AL1001" s="4"/>
      <c r="AM1001" s="4">
        <v>104782.38000000002</v>
      </c>
      <c r="AN1001" s="4"/>
    </row>
    <row r="1002" spans="1:40">
      <c r="A1002" t="s">
        <v>1855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>
        <v>325500.92999999993</v>
      </c>
      <c r="AH1002" s="4"/>
      <c r="AI1002" s="4"/>
      <c r="AJ1002" s="4"/>
      <c r="AK1002" s="4"/>
      <c r="AL1002" s="4"/>
      <c r="AM1002" s="4">
        <v>325500.92999999993</v>
      </c>
      <c r="AN1002" s="4"/>
    </row>
    <row r="1003" spans="1:40">
      <c r="A1003" t="s">
        <v>1856</v>
      </c>
      <c r="B1003" s="4"/>
      <c r="C1003" s="4"/>
      <c r="D1003" s="4"/>
      <c r="E1003" s="4"/>
      <c r="F1003" s="4">
        <v>157.05000000000001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>
        <v>144.46</v>
      </c>
      <c r="AB1003" s="4"/>
      <c r="AC1003" s="4"/>
      <c r="AD1003" s="4"/>
      <c r="AE1003" s="4">
        <v>378.29</v>
      </c>
      <c r="AF1003" s="4"/>
      <c r="AG1003" s="4">
        <v>10108685.809999989</v>
      </c>
      <c r="AH1003" s="4"/>
      <c r="AI1003" s="4"/>
      <c r="AJ1003" s="4"/>
      <c r="AK1003" s="4"/>
      <c r="AL1003" s="4"/>
      <c r="AM1003" s="4">
        <v>10109365.60999999</v>
      </c>
      <c r="AN1003" s="4"/>
    </row>
    <row r="1004" spans="1:40">
      <c r="A1004" t="s">
        <v>1857</v>
      </c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>
        <v>1991788.99</v>
      </c>
      <c r="AH1004" s="4"/>
      <c r="AI1004" s="4"/>
      <c r="AJ1004" s="4"/>
      <c r="AK1004" s="4"/>
      <c r="AL1004" s="4"/>
      <c r="AM1004" s="4">
        <v>1991788.99</v>
      </c>
      <c r="AN1004" s="4"/>
    </row>
    <row r="1005" spans="1:40">
      <c r="A1005" t="s">
        <v>1858</v>
      </c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>
        <v>2560.15</v>
      </c>
      <c r="AH1005" s="4"/>
      <c r="AI1005" s="4"/>
      <c r="AJ1005" s="4"/>
      <c r="AK1005" s="4"/>
      <c r="AL1005" s="4"/>
      <c r="AM1005" s="4">
        <v>2560.15</v>
      </c>
      <c r="AN1005" s="4"/>
    </row>
    <row r="1006" spans="1:40">
      <c r="A1006" t="s">
        <v>1859</v>
      </c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>
        <v>116655.25</v>
      </c>
      <c r="AH1006" s="4"/>
      <c r="AI1006" s="4"/>
      <c r="AJ1006" s="4"/>
      <c r="AK1006" s="4"/>
      <c r="AL1006" s="4"/>
      <c r="AM1006" s="4">
        <v>116655.25</v>
      </c>
      <c r="AN1006" s="4"/>
    </row>
    <row r="1007" spans="1:40">
      <c r="A1007" t="s">
        <v>1860</v>
      </c>
      <c r="B1007" s="4">
        <v>2412</v>
      </c>
      <c r="C1007" s="4">
        <v>1140</v>
      </c>
      <c r="D1007" s="4"/>
      <c r="E1007" s="4">
        <v>1585</v>
      </c>
      <c r="F1007" s="4">
        <v>4280</v>
      </c>
      <c r="G1007" s="4"/>
      <c r="H1007" s="4"/>
      <c r="I1007" s="4"/>
      <c r="J1007" s="4"/>
      <c r="K1007" s="4"/>
      <c r="L1007" s="4"/>
      <c r="M1007" s="4"/>
      <c r="N1007" s="4"/>
      <c r="O1007" s="4">
        <v>634</v>
      </c>
      <c r="P1007" s="4">
        <v>2760</v>
      </c>
      <c r="Q1007" s="4"/>
      <c r="R1007" s="4">
        <v>6704.4</v>
      </c>
      <c r="S1007" s="4"/>
      <c r="T1007" s="4">
        <v>1881</v>
      </c>
      <c r="U1007" s="4"/>
      <c r="V1007" s="4">
        <v>4280</v>
      </c>
      <c r="W1007" s="4"/>
      <c r="X1007" s="4">
        <v>1140</v>
      </c>
      <c r="Y1007" s="4"/>
      <c r="Z1007" s="4">
        <v>2160</v>
      </c>
      <c r="AA1007" s="4">
        <v>3252</v>
      </c>
      <c r="AB1007" s="4"/>
      <c r="AC1007" s="4"/>
      <c r="AD1007" s="4"/>
      <c r="AE1007" s="4">
        <v>27705.239999999998</v>
      </c>
      <c r="AF1007" s="4"/>
      <c r="AG1007" s="4"/>
      <c r="AH1007" s="4"/>
      <c r="AI1007" s="4"/>
      <c r="AJ1007" s="4"/>
      <c r="AK1007" s="4"/>
      <c r="AL1007" s="4"/>
      <c r="AM1007" s="4">
        <v>59933.64</v>
      </c>
      <c r="AN1007" s="4"/>
    </row>
    <row r="1008" spans="1:40">
      <c r="A1008" t="s">
        <v>1861</v>
      </c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>
        <v>1636.16</v>
      </c>
      <c r="AF1008" s="4"/>
      <c r="AG1008" s="4">
        <v>380</v>
      </c>
      <c r="AH1008" s="4"/>
      <c r="AI1008" s="4"/>
      <c r="AJ1008" s="4"/>
      <c r="AK1008" s="4"/>
      <c r="AL1008" s="4"/>
      <c r="AM1008" s="4">
        <v>2016.16</v>
      </c>
      <c r="AN1008" s="4"/>
    </row>
    <row r="1009" spans="1:40">
      <c r="A1009" t="s">
        <v>1862</v>
      </c>
      <c r="B1009" s="4">
        <v>997560.50000000058</v>
      </c>
      <c r="C1009" s="4">
        <v>153921.12</v>
      </c>
      <c r="D1009" s="4">
        <v>38696.06</v>
      </c>
      <c r="E1009" s="4">
        <v>962960.56000000075</v>
      </c>
      <c r="F1009" s="4">
        <v>3809502.649999999</v>
      </c>
      <c r="G1009" s="4"/>
      <c r="H1009" s="4">
        <v>879893.71000000031</v>
      </c>
      <c r="I1009" s="4">
        <v>43545.8</v>
      </c>
      <c r="J1009" s="4">
        <v>1279.17</v>
      </c>
      <c r="K1009" s="4">
        <v>1050.9600000000003</v>
      </c>
      <c r="L1009" s="4">
        <v>90762.76999999999</v>
      </c>
      <c r="M1009" s="4">
        <v>46213.130000000005</v>
      </c>
      <c r="N1009" s="4">
        <v>49625.05000000001</v>
      </c>
      <c r="O1009" s="4">
        <v>27419.65</v>
      </c>
      <c r="P1009" s="4">
        <v>655271.4800000001</v>
      </c>
      <c r="Q1009" s="4">
        <v>20650.359999999993</v>
      </c>
      <c r="R1009" s="4">
        <v>2496099.9999999986</v>
      </c>
      <c r="S1009" s="4">
        <v>35828.5</v>
      </c>
      <c r="T1009" s="4">
        <v>1170100.8300000005</v>
      </c>
      <c r="U1009" s="4">
        <v>41765.919999999998</v>
      </c>
      <c r="V1009" s="4">
        <v>2034927.1800000002</v>
      </c>
      <c r="W1009" s="4">
        <v>58811.280000000021</v>
      </c>
      <c r="X1009" s="4">
        <v>787523.31000000087</v>
      </c>
      <c r="Y1009" s="4">
        <v>60512.46</v>
      </c>
      <c r="Z1009" s="4">
        <v>833153.29999999888</v>
      </c>
      <c r="AA1009" s="4">
        <v>3028003.1800000011</v>
      </c>
      <c r="AB1009" s="4">
        <v>78072.78</v>
      </c>
      <c r="AC1009" s="4">
        <v>37484.630000000005</v>
      </c>
      <c r="AD1009" s="4">
        <v>1009.8299999999999</v>
      </c>
      <c r="AE1009" s="4">
        <v>4230377.6400000034</v>
      </c>
      <c r="AF1009" s="4">
        <v>113368.35999999997</v>
      </c>
      <c r="AG1009" s="4">
        <v>755872.30000000075</v>
      </c>
      <c r="AH1009" s="4"/>
      <c r="AI1009" s="4"/>
      <c r="AJ1009" s="4"/>
      <c r="AK1009" s="4"/>
      <c r="AL1009" s="4"/>
      <c r="AM1009" s="4">
        <v>23541264.470000003</v>
      </c>
      <c r="AN1009" s="4"/>
    </row>
    <row r="1010" spans="1:40">
      <c r="A1010" t="s">
        <v>1863</v>
      </c>
      <c r="B1010" s="4">
        <v>3973.23</v>
      </c>
      <c r="C1010" s="4"/>
      <c r="D1010" s="4"/>
      <c r="E1010" s="4">
        <v>101.34</v>
      </c>
      <c r="F1010" s="4">
        <v>18543.57</v>
      </c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>
        <v>4726.53</v>
      </c>
      <c r="S1010" s="4"/>
      <c r="T1010" s="4">
        <v>8239.57</v>
      </c>
      <c r="U1010" s="4"/>
      <c r="V1010" s="4">
        <v>14148.55</v>
      </c>
      <c r="W1010" s="4"/>
      <c r="X1010" s="4">
        <v>2002.15</v>
      </c>
      <c r="Y1010" s="4"/>
      <c r="Z1010" s="4">
        <v>6506.65</v>
      </c>
      <c r="AA1010" s="4">
        <v>5787.41</v>
      </c>
      <c r="AB1010" s="4"/>
      <c r="AC1010" s="4"/>
      <c r="AD1010" s="4"/>
      <c r="AE1010" s="4">
        <v>15589.16</v>
      </c>
      <c r="AF1010" s="4"/>
      <c r="AG1010" s="4">
        <v>1654.64</v>
      </c>
      <c r="AH1010" s="4"/>
      <c r="AI1010" s="4"/>
      <c r="AJ1010" s="4"/>
      <c r="AK1010" s="4"/>
      <c r="AL1010" s="4"/>
      <c r="AM1010" s="4">
        <v>81272.800000000003</v>
      </c>
      <c r="AN1010" s="4"/>
    </row>
    <row r="1011" spans="1:40">
      <c r="A1011" t="s">
        <v>1864</v>
      </c>
      <c r="B1011" s="4">
        <v>174580.73000000007</v>
      </c>
      <c r="C1011" s="4">
        <v>1745.08</v>
      </c>
      <c r="D1011" s="4">
        <v>1179.48</v>
      </c>
      <c r="E1011" s="4">
        <v>190821.96000000005</v>
      </c>
      <c r="F1011" s="4"/>
      <c r="G1011" s="4"/>
      <c r="H1011" s="4">
        <v>772501.2</v>
      </c>
      <c r="I1011" s="4">
        <v>1576.6</v>
      </c>
      <c r="J1011" s="4"/>
      <c r="K1011" s="4"/>
      <c r="L1011" s="4">
        <v>2442.14</v>
      </c>
      <c r="M1011" s="4">
        <v>1401.25</v>
      </c>
      <c r="N1011" s="4">
        <v>1176.2</v>
      </c>
      <c r="O1011" s="4">
        <v>476.77</v>
      </c>
      <c r="P1011" s="4">
        <v>160748.34</v>
      </c>
      <c r="Q1011" s="4">
        <v>746.26</v>
      </c>
      <c r="R1011" s="4">
        <v>540223.4800000001</v>
      </c>
      <c r="S1011" s="4">
        <v>1140.3599999999999</v>
      </c>
      <c r="T1011" s="4">
        <v>211998.81999999998</v>
      </c>
      <c r="U1011" s="4">
        <v>1160.0899999999999</v>
      </c>
      <c r="V1011" s="4">
        <v>490600.86000000004</v>
      </c>
      <c r="W1011" s="4"/>
      <c r="X1011" s="4">
        <v>150064.77000000002</v>
      </c>
      <c r="Y1011" s="4"/>
      <c r="Z1011" s="4">
        <v>171080.58999999997</v>
      </c>
      <c r="AA1011" s="4">
        <v>907511.7200000002</v>
      </c>
      <c r="AB1011" s="4">
        <v>2859.57</v>
      </c>
      <c r="AC1011" s="4">
        <v>1154.1400000000001</v>
      </c>
      <c r="AD1011" s="4"/>
      <c r="AE1011" s="4">
        <v>682279.60000000021</v>
      </c>
      <c r="AF1011" s="4">
        <v>7130.79</v>
      </c>
      <c r="AG1011" s="4">
        <v>131772.97</v>
      </c>
      <c r="AH1011" s="4"/>
      <c r="AI1011" s="4"/>
      <c r="AJ1011" s="4"/>
      <c r="AK1011" s="4"/>
      <c r="AL1011" s="4"/>
      <c r="AM1011" s="4">
        <v>4608373.7700000005</v>
      </c>
      <c r="AN1011" s="4"/>
    </row>
    <row r="1012" spans="1:40">
      <c r="A1012" t="s">
        <v>1865</v>
      </c>
      <c r="B1012" s="4"/>
      <c r="C1012" s="4"/>
      <c r="D1012" s="4"/>
      <c r="E1012" s="4"/>
      <c r="F1012" s="4">
        <v>9318.0300000000007</v>
      </c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>
        <v>5490.12</v>
      </c>
      <c r="W1012" s="4"/>
      <c r="X1012" s="4"/>
      <c r="Y1012" s="4"/>
      <c r="Z1012" s="4">
        <v>3684.94</v>
      </c>
      <c r="AA1012" s="4"/>
      <c r="AB1012" s="4"/>
      <c r="AC1012" s="4"/>
      <c r="AD1012" s="4"/>
      <c r="AE1012" s="4">
        <v>250.86</v>
      </c>
      <c r="AF1012" s="4"/>
      <c r="AG1012" s="4"/>
      <c r="AH1012" s="4"/>
      <c r="AI1012" s="4"/>
      <c r="AJ1012" s="4"/>
      <c r="AK1012" s="4"/>
      <c r="AL1012" s="4"/>
      <c r="AM1012" s="4">
        <v>18743.95</v>
      </c>
      <c r="AN1012" s="4"/>
    </row>
    <row r="1013" spans="1:40">
      <c r="A1013" t="s">
        <v>1866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>
        <v>22000</v>
      </c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>
        <v>22000</v>
      </c>
      <c r="AN1013" s="4"/>
    </row>
    <row r="1014" spans="1:40">
      <c r="A1014" t="s">
        <v>1867</v>
      </c>
      <c r="B1014" s="4"/>
      <c r="C1014" s="4">
        <v>266983.82000000007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>
        <v>266983.82000000007</v>
      </c>
      <c r="AN1014" s="4"/>
    </row>
    <row r="1015" spans="1:40">
      <c r="A1015" t="s">
        <v>1868</v>
      </c>
      <c r="B1015" s="4"/>
      <c r="C1015" s="4"/>
      <c r="D1015" s="4">
        <v>100000</v>
      </c>
      <c r="E1015" s="4">
        <v>100000</v>
      </c>
      <c r="F1015" s="4"/>
      <c r="G1015" s="4"/>
      <c r="H1015" s="4">
        <v>100000</v>
      </c>
      <c r="I1015" s="4">
        <v>199416</v>
      </c>
      <c r="J1015" s="4"/>
      <c r="K1015" s="4"/>
      <c r="L1015" s="4"/>
      <c r="M1015" s="4"/>
      <c r="N1015" s="4"/>
      <c r="O1015" s="4"/>
      <c r="P1015" s="4"/>
      <c r="Q1015" s="4">
        <v>100000</v>
      </c>
      <c r="R1015" s="4"/>
      <c r="S1015" s="4">
        <v>183515.84</v>
      </c>
      <c r="T1015" s="4">
        <v>100000</v>
      </c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>
        <v>882931.84</v>
      </c>
      <c r="AN1015" s="4"/>
    </row>
    <row r="1016" spans="1:40">
      <c r="A1016" t="s">
        <v>1869</v>
      </c>
      <c r="B1016" s="4"/>
      <c r="C1016" s="4"/>
      <c r="D1016" s="4">
        <v>120000</v>
      </c>
      <c r="E1016" s="4"/>
      <c r="F1016" s="4"/>
      <c r="G1016" s="4"/>
      <c r="H1016" s="4">
        <v>80000</v>
      </c>
      <c r="I1016" s="4"/>
      <c r="J1016" s="4"/>
      <c r="K1016" s="4"/>
      <c r="L1016" s="4"/>
      <c r="M1016" s="4"/>
      <c r="N1016" s="4">
        <v>50000</v>
      </c>
      <c r="O1016" s="4"/>
      <c r="P1016" s="4"/>
      <c r="Q1016" s="4"/>
      <c r="R1016" s="4"/>
      <c r="S1016" s="4"/>
      <c r="T1016" s="4"/>
      <c r="U1016" s="4"/>
      <c r="V1016" s="4">
        <v>250000.06</v>
      </c>
      <c r="W1016" s="4">
        <v>120000</v>
      </c>
      <c r="X1016" s="4"/>
      <c r="Y1016" s="4"/>
      <c r="Z1016" s="4">
        <v>50000</v>
      </c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>
        <v>670000.06000000006</v>
      </c>
      <c r="AN1016" s="4"/>
    </row>
    <row r="1017" spans="1:40">
      <c r="A1017" t="s">
        <v>1870</v>
      </c>
      <c r="B1017" s="4">
        <v>258220.85</v>
      </c>
      <c r="C1017" s="4">
        <v>553386.93999999994</v>
      </c>
      <c r="D1017" s="4">
        <v>925621.78999999992</v>
      </c>
      <c r="E1017" s="4">
        <v>1255103.0000000002</v>
      </c>
      <c r="F1017" s="4">
        <v>315151.69999999995</v>
      </c>
      <c r="G1017" s="4">
        <v>722435.95</v>
      </c>
      <c r="H1017" s="4">
        <v>153770.79999999999</v>
      </c>
      <c r="I1017" s="4">
        <v>461199.24999999994</v>
      </c>
      <c r="J1017" s="4">
        <v>6000</v>
      </c>
      <c r="K1017" s="4">
        <v>298991.7</v>
      </c>
      <c r="L1017" s="4">
        <v>387596.99</v>
      </c>
      <c r="M1017" s="4">
        <v>403580.19999999995</v>
      </c>
      <c r="N1017" s="4">
        <v>601278.4</v>
      </c>
      <c r="O1017" s="4">
        <v>512530.71</v>
      </c>
      <c r="P1017" s="4">
        <v>154838</v>
      </c>
      <c r="Q1017" s="4">
        <v>430750.7</v>
      </c>
      <c r="R1017" s="4">
        <v>314404.40000000002</v>
      </c>
      <c r="S1017" s="4">
        <v>411297.66000000003</v>
      </c>
      <c r="T1017" s="4">
        <v>307864.05</v>
      </c>
      <c r="U1017" s="4">
        <v>206490.85</v>
      </c>
      <c r="V1017" s="4">
        <v>335967.13</v>
      </c>
      <c r="W1017" s="4">
        <v>615880.03999999992</v>
      </c>
      <c r="X1017" s="4">
        <v>6000</v>
      </c>
      <c r="Y1017" s="4">
        <v>1025814.1099999999</v>
      </c>
      <c r="Z1017" s="4">
        <v>566682.4</v>
      </c>
      <c r="AA1017" s="4">
        <v>154951.07</v>
      </c>
      <c r="AB1017" s="4">
        <v>614394.5199999999</v>
      </c>
      <c r="AC1017" s="4"/>
      <c r="AD1017" s="4">
        <v>302193.75</v>
      </c>
      <c r="AE1017" s="4">
        <v>222650.85</v>
      </c>
      <c r="AF1017" s="4">
        <v>154951.70000000001</v>
      </c>
      <c r="AG1017" s="4">
        <v>6000</v>
      </c>
      <c r="AH1017" s="4"/>
      <c r="AI1017" s="4"/>
      <c r="AJ1017" s="4"/>
      <c r="AK1017" s="4"/>
      <c r="AL1017" s="4"/>
      <c r="AM1017" s="4">
        <v>12685999.51</v>
      </c>
      <c r="AN1017" s="4"/>
    </row>
    <row r="1018" spans="1:40">
      <c r="A1018" t="s">
        <v>1871</v>
      </c>
      <c r="B1018" s="4"/>
      <c r="C1018" s="4"/>
      <c r="D1018" s="4">
        <v>1200</v>
      </c>
      <c r="E1018" s="4"/>
      <c r="F1018" s="4">
        <v>1200</v>
      </c>
      <c r="G1018" s="4"/>
      <c r="H1018" s="4"/>
      <c r="I1018" s="4"/>
      <c r="J1018" s="4">
        <v>1200</v>
      </c>
      <c r="K1018" s="4"/>
      <c r="L1018" s="4">
        <v>1200</v>
      </c>
      <c r="M1018" s="4"/>
      <c r="N1018" s="4"/>
      <c r="O1018" s="4"/>
      <c r="P1018" s="4"/>
      <c r="Q1018" s="4">
        <v>3600</v>
      </c>
      <c r="R1018" s="4">
        <v>3600</v>
      </c>
      <c r="S1018" s="4"/>
      <c r="T1018" s="4"/>
      <c r="U1018" s="4"/>
      <c r="V1018" s="4"/>
      <c r="W1018" s="4"/>
      <c r="X1018" s="4">
        <v>1200</v>
      </c>
      <c r="Y1018" s="4">
        <v>1200</v>
      </c>
      <c r="Z1018" s="4"/>
      <c r="AA1018" s="4"/>
      <c r="AB1018" s="4"/>
      <c r="AC1018" s="4"/>
      <c r="AD1018" s="4"/>
      <c r="AE1018" s="4">
        <v>3600</v>
      </c>
      <c r="AF1018" s="4"/>
      <c r="AG1018" s="4">
        <v>1200</v>
      </c>
      <c r="AH1018" s="4"/>
      <c r="AI1018" s="4"/>
      <c r="AJ1018" s="4"/>
      <c r="AK1018" s="4"/>
      <c r="AL1018" s="4"/>
      <c r="AM1018" s="4">
        <v>19200</v>
      </c>
      <c r="AN1018" s="4"/>
    </row>
    <row r="1019" spans="1:40">
      <c r="A1019" t="s">
        <v>1872</v>
      </c>
      <c r="B1019" s="4"/>
      <c r="C1019" s="4">
        <v>2920</v>
      </c>
      <c r="D1019" s="4">
        <v>2490</v>
      </c>
      <c r="E1019" s="4"/>
      <c r="F1019" s="4"/>
      <c r="G1019" s="4"/>
      <c r="H1019" s="4">
        <v>2840</v>
      </c>
      <c r="I1019" s="4">
        <v>1319</v>
      </c>
      <c r="J1019" s="4"/>
      <c r="K1019" s="4"/>
      <c r="L1019" s="4">
        <v>15874</v>
      </c>
      <c r="M1019" s="4">
        <v>1400</v>
      </c>
      <c r="N1019" s="4">
        <v>1904</v>
      </c>
      <c r="O1019" s="4">
        <v>25170.15</v>
      </c>
      <c r="P1019" s="4"/>
      <c r="Q1019" s="4">
        <v>852</v>
      </c>
      <c r="R1019" s="4"/>
      <c r="S1019" s="4">
        <v>1104</v>
      </c>
      <c r="T1019" s="4"/>
      <c r="U1019" s="4">
        <v>1140</v>
      </c>
      <c r="V1019" s="4"/>
      <c r="W1019" s="4"/>
      <c r="X1019" s="4"/>
      <c r="Y1019" s="4"/>
      <c r="Z1019" s="4"/>
      <c r="AA1019" s="4">
        <v>3428.8</v>
      </c>
      <c r="AB1019" s="4">
        <v>3496</v>
      </c>
      <c r="AC1019" s="4">
        <v>1776</v>
      </c>
      <c r="AD1019" s="4"/>
      <c r="AE1019" s="4">
        <v>2773.6</v>
      </c>
      <c r="AF1019" s="4">
        <v>3200</v>
      </c>
      <c r="AG1019" s="4"/>
      <c r="AH1019" s="4"/>
      <c r="AI1019" s="4"/>
      <c r="AJ1019" s="4"/>
      <c r="AK1019" s="4"/>
      <c r="AL1019" s="4"/>
      <c r="AM1019" s="4">
        <v>71687.550000000017</v>
      </c>
      <c r="AN1019" s="4"/>
    </row>
    <row r="1020" spans="1:40">
      <c r="A1020" t="s">
        <v>1873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>
        <v>372991.39000000013</v>
      </c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>
        <v>145336.25</v>
      </c>
      <c r="AD1020" s="4"/>
      <c r="AE1020" s="4"/>
      <c r="AF1020" s="4"/>
      <c r="AG1020" s="4"/>
      <c r="AH1020" s="4"/>
      <c r="AI1020" s="4"/>
      <c r="AJ1020" s="4"/>
      <c r="AK1020" s="4"/>
      <c r="AL1020" s="4"/>
      <c r="AM1020" s="4">
        <v>518327.64000000013</v>
      </c>
      <c r="AN1020" s="4"/>
    </row>
    <row r="1021" spans="1:40">
      <c r="A1021" t="s">
        <v>1874</v>
      </c>
      <c r="B1021" s="4">
        <v>42142.45</v>
      </c>
      <c r="C1021" s="4">
        <v>560781.94000000018</v>
      </c>
      <c r="D1021" s="4">
        <v>486727.02000000008</v>
      </c>
      <c r="E1021" s="4">
        <v>44471.53</v>
      </c>
      <c r="F1021" s="4">
        <v>774.9</v>
      </c>
      <c r="G1021" s="4">
        <v>4041.87</v>
      </c>
      <c r="H1021" s="4">
        <v>540989.71</v>
      </c>
      <c r="I1021" s="4">
        <v>515974.31999999995</v>
      </c>
      <c r="J1021" s="4"/>
      <c r="K1021" s="4">
        <v>10839.96</v>
      </c>
      <c r="L1021" s="4">
        <v>1197131.0100000002</v>
      </c>
      <c r="M1021" s="4">
        <v>595638.87000000023</v>
      </c>
      <c r="N1021" s="4">
        <v>476408.08999999985</v>
      </c>
      <c r="O1021" s="4">
        <v>331366.95000000013</v>
      </c>
      <c r="P1021" s="4">
        <v>20069.469999999994</v>
      </c>
      <c r="Q1021" s="4">
        <v>254811.50000000003</v>
      </c>
      <c r="R1021" s="4">
        <v>154615.43999999997</v>
      </c>
      <c r="S1021" s="4">
        <v>489360.13999999978</v>
      </c>
      <c r="T1021" s="4">
        <v>28887.269999999997</v>
      </c>
      <c r="U1021" s="4">
        <v>557633.16000000015</v>
      </c>
      <c r="V1021" s="4">
        <v>100168.81</v>
      </c>
      <c r="W1021" s="4">
        <v>9899.94</v>
      </c>
      <c r="X1021" s="4">
        <v>21752.09</v>
      </c>
      <c r="Y1021" s="4"/>
      <c r="Z1021" s="4">
        <v>27539.769999999997</v>
      </c>
      <c r="AA1021" s="4">
        <v>1484602.4</v>
      </c>
      <c r="AB1021" s="4">
        <v>1055385.9999999993</v>
      </c>
      <c r="AC1021" s="4">
        <v>469615.44999999995</v>
      </c>
      <c r="AD1021" s="4"/>
      <c r="AE1021" s="4">
        <v>323194.86</v>
      </c>
      <c r="AF1021" s="4">
        <v>743213.13000000024</v>
      </c>
      <c r="AG1021" s="4">
        <v>266181.16000000003</v>
      </c>
      <c r="AH1021" s="4"/>
      <c r="AI1021" s="4"/>
      <c r="AJ1021" s="4"/>
      <c r="AK1021" s="4"/>
      <c r="AL1021" s="4"/>
      <c r="AM1021" s="4">
        <v>10814219.209999999</v>
      </c>
      <c r="AN1021" s="4"/>
    </row>
    <row r="1022" spans="1:40">
      <c r="A1022" t="s">
        <v>1875</v>
      </c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>
        <v>12174.76</v>
      </c>
      <c r="AD1022" s="4"/>
      <c r="AE1022" s="4"/>
      <c r="AF1022" s="4"/>
      <c r="AG1022" s="4"/>
      <c r="AH1022" s="4"/>
      <c r="AI1022" s="4"/>
      <c r="AJ1022" s="4"/>
      <c r="AK1022" s="4"/>
      <c r="AL1022" s="4"/>
      <c r="AM1022" s="4">
        <v>12174.76</v>
      </c>
      <c r="AN1022" s="4"/>
    </row>
    <row r="1023" spans="1:40">
      <c r="A1023" t="s">
        <v>1876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>
        <v>48650</v>
      </c>
      <c r="M1023" s="4"/>
      <c r="N1023" s="4"/>
      <c r="O1023" s="4">
        <v>53804</v>
      </c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>
        <v>1872</v>
      </c>
      <c r="AF1023" s="4"/>
      <c r="AG1023" s="4"/>
      <c r="AH1023" s="4"/>
      <c r="AI1023" s="4"/>
      <c r="AJ1023" s="4"/>
      <c r="AK1023" s="4"/>
      <c r="AL1023" s="4"/>
      <c r="AM1023" s="4">
        <v>104326</v>
      </c>
      <c r="AN1023" s="4"/>
    </row>
    <row r="1024" spans="1:40">
      <c r="A1024" t="s">
        <v>1877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>
        <v>50244.78</v>
      </c>
      <c r="AH1024" s="4"/>
      <c r="AI1024" s="4"/>
      <c r="AJ1024" s="4"/>
      <c r="AK1024" s="4"/>
      <c r="AL1024" s="4"/>
      <c r="AM1024" s="4">
        <v>50244.78</v>
      </c>
      <c r="AN1024" s="4"/>
    </row>
    <row r="1025" spans="1:40">
      <c r="A1025" t="s">
        <v>1878</v>
      </c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>
        <v>71024.55</v>
      </c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>
        <v>71024.55</v>
      </c>
      <c r="AN1025" s="4"/>
    </row>
    <row r="1026" spans="1:40">
      <c r="A1026" t="s">
        <v>1879</v>
      </c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>
        <v>2564120</v>
      </c>
      <c r="AF1026" s="4"/>
      <c r="AG1026" s="4"/>
      <c r="AH1026" s="4"/>
      <c r="AI1026" s="4"/>
      <c r="AJ1026" s="4"/>
      <c r="AK1026" s="4"/>
      <c r="AL1026" s="4"/>
      <c r="AM1026" s="4">
        <v>2564120</v>
      </c>
      <c r="AN1026" s="4"/>
    </row>
    <row r="1027" spans="1:40">
      <c r="A1027" t="s">
        <v>1880</v>
      </c>
      <c r="B1027" s="4"/>
      <c r="C1027" s="4">
        <v>91860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>
        <v>541860</v>
      </c>
      <c r="N1027" s="4"/>
      <c r="O1027" s="4"/>
      <c r="P1027" s="4"/>
      <c r="Q1027" s="4"/>
      <c r="R1027" s="4"/>
      <c r="S1027" s="4"/>
      <c r="T1027" s="4"/>
      <c r="U1027" s="4"/>
      <c r="V1027" s="4">
        <v>91860</v>
      </c>
      <c r="W1027" s="4"/>
      <c r="X1027" s="4"/>
      <c r="Y1027" s="4">
        <v>2598270.4700000002</v>
      </c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>
        <v>3323850.47</v>
      </c>
      <c r="AN1027" s="4"/>
    </row>
    <row r="1028" spans="1:40">
      <c r="A1028" t="s">
        <v>1881</v>
      </c>
      <c r="B1028" s="4"/>
      <c r="C1028" s="4"/>
      <c r="D1028" s="4"/>
      <c r="E1028" s="4"/>
      <c r="F1028" s="4"/>
      <c r="G1028" s="4"/>
      <c r="H1028" s="4"/>
      <c r="I1028" s="4">
        <v>75000</v>
      </c>
      <c r="J1028" s="4"/>
      <c r="K1028" s="4"/>
      <c r="L1028" s="4"/>
      <c r="M1028" s="4"/>
      <c r="N1028" s="4"/>
      <c r="O1028" s="4"/>
      <c r="P1028" s="4"/>
      <c r="Q1028" s="4"/>
      <c r="R1028" s="4">
        <v>75000</v>
      </c>
      <c r="S1028" s="4"/>
      <c r="T1028" s="4">
        <v>675514.77</v>
      </c>
      <c r="U1028" s="4"/>
      <c r="V1028" s="4"/>
      <c r="W1028" s="4"/>
      <c r="X1028" s="4">
        <v>75000</v>
      </c>
      <c r="Y1028" s="4"/>
      <c r="Z1028" s="4">
        <v>81383.47</v>
      </c>
      <c r="AA1028" s="4">
        <v>485540</v>
      </c>
      <c r="AB1028" s="4"/>
      <c r="AC1028" s="4"/>
      <c r="AD1028" s="4"/>
      <c r="AE1028" s="4">
        <v>412893.77</v>
      </c>
      <c r="AF1028" s="4"/>
      <c r="AG1028" s="4">
        <v>612690.57999999996</v>
      </c>
      <c r="AH1028" s="4"/>
      <c r="AI1028" s="4"/>
      <c r="AJ1028" s="4"/>
      <c r="AK1028" s="4"/>
      <c r="AL1028" s="4"/>
      <c r="AM1028" s="4">
        <v>2493022.59</v>
      </c>
      <c r="AN1028" s="4"/>
    </row>
    <row r="1029" spans="1:40">
      <c r="A1029" t="s">
        <v>1882</v>
      </c>
      <c r="B1029" s="4">
        <v>1758294.55</v>
      </c>
      <c r="C1029" s="4">
        <v>288703.34999999998</v>
      </c>
      <c r="D1029" s="4">
        <v>2362427.46</v>
      </c>
      <c r="E1029" s="4">
        <v>1947225.98</v>
      </c>
      <c r="F1029" s="4">
        <v>1947225.98</v>
      </c>
      <c r="G1029" s="4">
        <v>188931.43</v>
      </c>
      <c r="H1029" s="4">
        <v>188931.43</v>
      </c>
      <c r="I1029" s="4">
        <v>188931.43</v>
      </c>
      <c r="J1029" s="4">
        <v>1947225.98</v>
      </c>
      <c r="K1029" s="4">
        <v>188931.43</v>
      </c>
      <c r="L1029" s="4">
        <v>2046997.9</v>
      </c>
      <c r="M1029" s="4">
        <v>1947225.98</v>
      </c>
      <c r="N1029" s="4">
        <v>188931.43</v>
      </c>
      <c r="O1029" s="4">
        <v>1947225.98</v>
      </c>
      <c r="P1029" s="4">
        <v>2236709.2999999998</v>
      </c>
      <c r="Q1029" s="4">
        <v>188931.43</v>
      </c>
      <c r="R1029" s="4">
        <v>1953973.53</v>
      </c>
      <c r="S1029" s="4">
        <v>188931.43</v>
      </c>
      <c r="T1029" s="4">
        <v>1947225.98</v>
      </c>
      <c r="U1029" s="4"/>
      <c r="V1029" s="4">
        <v>2136157.41</v>
      </c>
      <c r="W1029" s="4"/>
      <c r="X1029" s="4"/>
      <c r="Y1029" s="4">
        <v>188931.43</v>
      </c>
      <c r="Z1029" s="4">
        <v>2153759.37</v>
      </c>
      <c r="AA1029" s="4">
        <v>126498.11</v>
      </c>
      <c r="AB1029" s="4">
        <v>1758294.55</v>
      </c>
      <c r="AC1029" s="4">
        <v>1947225.98</v>
      </c>
      <c r="AD1029" s="4">
        <v>188931.43</v>
      </c>
      <c r="AE1029" s="4">
        <v>2548221.92</v>
      </c>
      <c r="AF1029" s="4">
        <v>2838225.98</v>
      </c>
      <c r="AG1029" s="4">
        <v>438931.43</v>
      </c>
      <c r="AH1029" s="4"/>
      <c r="AI1029" s="4"/>
      <c r="AJ1029" s="4"/>
      <c r="AK1029" s="4"/>
      <c r="AL1029" s="4"/>
      <c r="AM1029" s="4">
        <v>37978159.589999996</v>
      </c>
      <c r="AN1029" s="4"/>
    </row>
    <row r="1030" spans="1:40">
      <c r="A1030" t="s">
        <v>1883</v>
      </c>
      <c r="B1030" s="4">
        <v>500000</v>
      </c>
      <c r="C1030" s="4"/>
      <c r="D1030" s="4"/>
      <c r="E1030" s="4"/>
      <c r="F1030" s="4"/>
      <c r="G1030" s="4"/>
      <c r="H1030" s="4">
        <v>500000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>
        <v>500000</v>
      </c>
      <c r="T1030" s="4">
        <v>500000</v>
      </c>
      <c r="U1030" s="4"/>
      <c r="V1030" s="4">
        <v>500000</v>
      </c>
      <c r="W1030" s="4"/>
      <c r="X1030" s="4"/>
      <c r="Y1030" s="4"/>
      <c r="Z1030" s="4"/>
      <c r="AA1030" s="4"/>
      <c r="AB1030" s="4"/>
      <c r="AC1030" s="4"/>
      <c r="AD1030" s="4">
        <v>500000</v>
      </c>
      <c r="AE1030" s="4"/>
      <c r="AF1030" s="4"/>
      <c r="AG1030" s="4"/>
      <c r="AH1030" s="4"/>
      <c r="AI1030" s="4"/>
      <c r="AJ1030" s="4"/>
      <c r="AK1030" s="4"/>
      <c r="AL1030" s="4"/>
      <c r="AM1030" s="4">
        <v>3000000</v>
      </c>
      <c r="AN1030" s="4"/>
    </row>
    <row r="1031" spans="1:40">
      <c r="A1031" t="s">
        <v>1884</v>
      </c>
      <c r="B1031" s="4"/>
      <c r="C1031" s="4">
        <v>400012.5</v>
      </c>
      <c r="D1031" s="4">
        <v>400012.5</v>
      </c>
      <c r="E1031" s="4"/>
      <c r="F1031" s="4"/>
      <c r="G1031" s="4"/>
      <c r="H1031" s="4"/>
      <c r="I1031" s="4"/>
      <c r="J1031" s="4"/>
      <c r="K1031" s="4"/>
      <c r="L1031" s="4">
        <v>400012.5</v>
      </c>
      <c r="M1031" s="4"/>
      <c r="N1031" s="4"/>
      <c r="O1031" s="4"/>
      <c r="P1031" s="4"/>
      <c r="Q1031" s="4"/>
      <c r="R1031" s="4"/>
      <c r="S1031" s="4"/>
      <c r="T1031" s="4">
        <v>100000</v>
      </c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>
        <v>699962.5</v>
      </c>
      <c r="AF1031" s="4"/>
      <c r="AG1031" s="4"/>
      <c r="AH1031" s="4"/>
      <c r="AI1031" s="4"/>
      <c r="AJ1031" s="4"/>
      <c r="AK1031" s="4"/>
      <c r="AL1031" s="4"/>
      <c r="AM1031" s="4">
        <v>2000000</v>
      </c>
      <c r="AN1031" s="4"/>
    </row>
    <row r="1032" spans="1:40">
      <c r="A1032" t="s">
        <v>1885</v>
      </c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>
        <v>14000</v>
      </c>
      <c r="AF1032" s="4"/>
      <c r="AG1032" s="4">
        <v>19000</v>
      </c>
      <c r="AH1032" s="4"/>
      <c r="AI1032" s="4"/>
      <c r="AJ1032" s="4"/>
      <c r="AK1032" s="4"/>
      <c r="AL1032" s="4"/>
      <c r="AM1032" s="4">
        <v>33000</v>
      </c>
      <c r="AN1032" s="4"/>
    </row>
    <row r="1033" spans="1:40">
      <c r="A1033" t="s">
        <v>1886</v>
      </c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>
        <v>1680000</v>
      </c>
      <c r="AF1033" s="4"/>
      <c r="AG1033" s="4"/>
      <c r="AH1033" s="4"/>
      <c r="AI1033" s="4"/>
      <c r="AJ1033" s="4"/>
      <c r="AK1033" s="4"/>
      <c r="AL1033" s="4"/>
      <c r="AM1033" s="4">
        <v>1680000</v>
      </c>
      <c r="AN1033" s="4"/>
    </row>
    <row r="1034" spans="1:40">
      <c r="A1034" t="s">
        <v>1887</v>
      </c>
      <c r="B1034" s="4"/>
      <c r="C1034" s="4">
        <v>21067.200000000001</v>
      </c>
      <c r="D1034" s="4">
        <v>4000</v>
      </c>
      <c r="E1034" s="4">
        <v>2000</v>
      </c>
      <c r="F1034" s="4">
        <v>6000</v>
      </c>
      <c r="G1034" s="4">
        <v>4000</v>
      </c>
      <c r="H1034" s="4">
        <v>5500</v>
      </c>
      <c r="I1034" s="4"/>
      <c r="J1034" s="4"/>
      <c r="K1034" s="4"/>
      <c r="L1034" s="4">
        <v>2000</v>
      </c>
      <c r="M1034" s="4">
        <v>2000</v>
      </c>
      <c r="N1034" s="4"/>
      <c r="O1034" s="4"/>
      <c r="P1034" s="4">
        <v>4000</v>
      </c>
      <c r="Q1034" s="4">
        <v>2000</v>
      </c>
      <c r="R1034" s="4"/>
      <c r="S1034" s="4"/>
      <c r="T1034" s="4"/>
      <c r="U1034" s="4"/>
      <c r="V1034" s="4">
        <v>10400</v>
      </c>
      <c r="W1034" s="4"/>
      <c r="X1034" s="4">
        <v>1488</v>
      </c>
      <c r="Y1034" s="4"/>
      <c r="Z1034" s="4">
        <v>53872</v>
      </c>
      <c r="AA1034" s="4"/>
      <c r="AB1034" s="4"/>
      <c r="AC1034" s="4"/>
      <c r="AD1034" s="4"/>
      <c r="AE1034" s="4">
        <v>201500</v>
      </c>
      <c r="AF1034" s="4"/>
      <c r="AG1034" s="4"/>
      <c r="AH1034" s="4"/>
      <c r="AI1034" s="4"/>
      <c r="AJ1034" s="4"/>
      <c r="AK1034" s="4"/>
      <c r="AL1034" s="4"/>
      <c r="AM1034" s="4">
        <v>319827.20000000001</v>
      </c>
      <c r="AN1034" s="4"/>
    </row>
    <row r="1035" spans="1:40">
      <c r="A1035" t="s">
        <v>1888</v>
      </c>
      <c r="B1035" s="4"/>
      <c r="C1035" s="4">
        <v>364133</v>
      </c>
      <c r="D1035" s="4">
        <v>433000</v>
      </c>
      <c r="E1035" s="4">
        <v>621050</v>
      </c>
      <c r="F1035" s="4">
        <v>80000</v>
      </c>
      <c r="G1035" s="4">
        <v>336500</v>
      </c>
      <c r="H1035" s="4">
        <v>290200</v>
      </c>
      <c r="I1035" s="4">
        <v>32300</v>
      </c>
      <c r="J1035" s="4"/>
      <c r="K1035" s="4"/>
      <c r="L1035" s="4">
        <v>264000</v>
      </c>
      <c r="M1035" s="4">
        <v>126000</v>
      </c>
      <c r="N1035" s="4">
        <v>26300</v>
      </c>
      <c r="O1035" s="4"/>
      <c r="P1035" s="4">
        <v>621400</v>
      </c>
      <c r="Q1035" s="4"/>
      <c r="R1035" s="4">
        <v>181000</v>
      </c>
      <c r="S1035" s="4">
        <v>130100</v>
      </c>
      <c r="T1035" s="4">
        <v>43000</v>
      </c>
      <c r="U1035" s="4">
        <v>335500</v>
      </c>
      <c r="V1035" s="4">
        <v>173000</v>
      </c>
      <c r="W1035" s="4"/>
      <c r="X1035" s="4">
        <v>67200</v>
      </c>
      <c r="Y1035" s="4"/>
      <c r="Z1035" s="4">
        <v>158600</v>
      </c>
      <c r="AA1035" s="4">
        <v>3294857.1799999997</v>
      </c>
      <c r="AB1035" s="4">
        <v>23100</v>
      </c>
      <c r="AC1035" s="4">
        <v>232000</v>
      </c>
      <c r="AD1035" s="4"/>
      <c r="AE1035" s="4">
        <v>2902856.52</v>
      </c>
      <c r="AF1035" s="4">
        <v>261800</v>
      </c>
      <c r="AG1035" s="4">
        <v>38300</v>
      </c>
      <c r="AH1035" s="4"/>
      <c r="AI1035" s="4"/>
      <c r="AJ1035" s="4"/>
      <c r="AK1035" s="4"/>
      <c r="AL1035" s="4"/>
      <c r="AM1035" s="4">
        <v>11036196.699999999</v>
      </c>
      <c r="AN1035" s="4"/>
    </row>
    <row r="1036" spans="1:40">
      <c r="A1036" t="s">
        <v>1889</v>
      </c>
      <c r="B1036" s="4">
        <v>499640</v>
      </c>
      <c r="C1036" s="4">
        <v>1908401.1099999999</v>
      </c>
      <c r="D1036" s="4">
        <v>2071389</v>
      </c>
      <c r="E1036" s="4">
        <v>3191633</v>
      </c>
      <c r="F1036" s="4">
        <v>1540910</v>
      </c>
      <c r="G1036" s="4">
        <v>1367500</v>
      </c>
      <c r="H1036" s="4">
        <v>1768833</v>
      </c>
      <c r="I1036" s="4">
        <v>1147707</v>
      </c>
      <c r="J1036" s="4">
        <v>272450</v>
      </c>
      <c r="K1036" s="4">
        <v>339700</v>
      </c>
      <c r="L1036" s="4">
        <v>2080298</v>
      </c>
      <c r="M1036" s="4">
        <v>1876500</v>
      </c>
      <c r="N1036" s="4">
        <v>1166400</v>
      </c>
      <c r="O1036" s="4">
        <v>1074200</v>
      </c>
      <c r="P1036" s="4">
        <v>1025360</v>
      </c>
      <c r="Q1036" s="4">
        <v>714560</v>
      </c>
      <c r="R1036" s="4">
        <v>2607010</v>
      </c>
      <c r="S1036" s="4">
        <v>813500</v>
      </c>
      <c r="T1036" s="4">
        <v>1097783</v>
      </c>
      <c r="U1036" s="4">
        <v>175800</v>
      </c>
      <c r="V1036" s="4">
        <v>2418520</v>
      </c>
      <c r="W1036" s="4">
        <v>183200</v>
      </c>
      <c r="X1036" s="4">
        <v>4113909</v>
      </c>
      <c r="Y1036" s="4">
        <v>605900</v>
      </c>
      <c r="Z1036" s="4">
        <v>1234183.1400000001</v>
      </c>
      <c r="AA1036" s="4">
        <v>3152911.4699999997</v>
      </c>
      <c r="AB1036" s="4">
        <v>1248194</v>
      </c>
      <c r="AC1036" s="4">
        <v>1119089</v>
      </c>
      <c r="AD1036" s="4">
        <v>1251700</v>
      </c>
      <c r="AE1036" s="4">
        <v>12201666.109999999</v>
      </c>
      <c r="AF1036" s="4">
        <v>3874600</v>
      </c>
      <c r="AG1036" s="4">
        <v>4631567</v>
      </c>
      <c r="AH1036" s="4"/>
      <c r="AI1036" s="4"/>
      <c r="AJ1036" s="4"/>
      <c r="AK1036" s="4"/>
      <c r="AL1036" s="4"/>
      <c r="AM1036" s="4">
        <v>62775013.829999998</v>
      </c>
      <c r="AN1036" s="4"/>
    </row>
    <row r="1037" spans="1:40">
      <c r="A1037" t="s">
        <v>1890</v>
      </c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>
        <v>200000</v>
      </c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>
        <v>200000</v>
      </c>
      <c r="AN1037" s="4"/>
    </row>
    <row r="1038" spans="1:40">
      <c r="A1038" t="s">
        <v>1891</v>
      </c>
      <c r="B1038" s="4">
        <v>52500</v>
      </c>
      <c r="C1038" s="4">
        <v>264000</v>
      </c>
      <c r="D1038" s="4">
        <v>174500</v>
      </c>
      <c r="E1038" s="4">
        <v>389500</v>
      </c>
      <c r="F1038" s="4">
        <v>102800</v>
      </c>
      <c r="G1038" s="4">
        <v>160000</v>
      </c>
      <c r="H1038" s="4">
        <v>10000</v>
      </c>
      <c r="I1038" s="4">
        <v>52400</v>
      </c>
      <c r="J1038" s="4"/>
      <c r="K1038" s="4">
        <v>28000</v>
      </c>
      <c r="L1038" s="4">
        <v>203000</v>
      </c>
      <c r="M1038" s="4">
        <v>458000</v>
      </c>
      <c r="N1038" s="4">
        <v>55000</v>
      </c>
      <c r="O1038" s="4">
        <v>211900</v>
      </c>
      <c r="P1038" s="4">
        <v>1324000</v>
      </c>
      <c r="Q1038" s="4">
        <v>80500</v>
      </c>
      <c r="R1038" s="4">
        <v>1430280</v>
      </c>
      <c r="S1038" s="4">
        <v>45000</v>
      </c>
      <c r="T1038" s="4">
        <v>195000</v>
      </c>
      <c r="U1038" s="4">
        <v>65000</v>
      </c>
      <c r="V1038" s="4">
        <v>1489500</v>
      </c>
      <c r="W1038" s="4">
        <v>28000</v>
      </c>
      <c r="X1038" s="4">
        <v>819000</v>
      </c>
      <c r="Y1038" s="4"/>
      <c r="Z1038" s="4">
        <v>60000</v>
      </c>
      <c r="AA1038" s="4">
        <v>163900</v>
      </c>
      <c r="AB1038" s="4">
        <v>108500</v>
      </c>
      <c r="AC1038" s="4">
        <v>56500</v>
      </c>
      <c r="AD1038" s="4"/>
      <c r="AE1038" s="4">
        <v>3288214.29</v>
      </c>
      <c r="AF1038" s="4">
        <v>1163000</v>
      </c>
      <c r="AG1038" s="4"/>
      <c r="AH1038" s="4"/>
      <c r="AI1038" s="4"/>
      <c r="AJ1038" s="4"/>
      <c r="AK1038" s="4"/>
      <c r="AL1038" s="4"/>
      <c r="AM1038" s="4">
        <v>12477994.289999999</v>
      </c>
      <c r="AN1038" s="4"/>
    </row>
    <row r="1039" spans="1:40">
      <c r="A1039" t="s">
        <v>1892</v>
      </c>
      <c r="B1039" s="4">
        <v>76000</v>
      </c>
      <c r="C1039" s="4">
        <v>53900</v>
      </c>
      <c r="D1039" s="4">
        <v>45400</v>
      </c>
      <c r="E1039" s="4"/>
      <c r="F1039" s="4">
        <v>19400</v>
      </c>
      <c r="G1039" s="4">
        <v>127400</v>
      </c>
      <c r="H1039" s="4"/>
      <c r="I1039" s="4">
        <v>13900</v>
      </c>
      <c r="J1039" s="4"/>
      <c r="K1039" s="4"/>
      <c r="L1039" s="4">
        <v>253500</v>
      </c>
      <c r="M1039" s="4">
        <v>167300</v>
      </c>
      <c r="N1039" s="4">
        <v>323700</v>
      </c>
      <c r="O1039" s="4">
        <v>267800</v>
      </c>
      <c r="P1039" s="4"/>
      <c r="Q1039" s="4">
        <v>7400</v>
      </c>
      <c r="R1039" s="4">
        <v>1444400</v>
      </c>
      <c r="S1039" s="4"/>
      <c r="T1039" s="4">
        <v>63400</v>
      </c>
      <c r="U1039" s="4">
        <v>20000</v>
      </c>
      <c r="V1039" s="4">
        <v>342000</v>
      </c>
      <c r="W1039" s="4"/>
      <c r="X1039" s="4">
        <v>64000</v>
      </c>
      <c r="Y1039" s="4"/>
      <c r="Z1039" s="4">
        <v>80000</v>
      </c>
      <c r="AA1039" s="4">
        <v>233400</v>
      </c>
      <c r="AB1039" s="4">
        <v>38000</v>
      </c>
      <c r="AC1039" s="4">
        <v>375353</v>
      </c>
      <c r="AD1039" s="4">
        <v>50500</v>
      </c>
      <c r="AE1039" s="4">
        <v>1225005</v>
      </c>
      <c r="AF1039" s="4">
        <v>67400</v>
      </c>
      <c r="AG1039" s="4">
        <v>39000</v>
      </c>
      <c r="AH1039" s="4"/>
      <c r="AI1039" s="4"/>
      <c r="AJ1039" s="4"/>
      <c r="AK1039" s="4"/>
      <c r="AL1039" s="4"/>
      <c r="AM1039" s="4">
        <v>5398158</v>
      </c>
      <c r="AN1039" s="4"/>
    </row>
    <row r="1040" spans="1:40">
      <c r="A1040" t="s">
        <v>1893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>
        <v>49500</v>
      </c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>
        <v>49500</v>
      </c>
      <c r="AN1040" s="4"/>
    </row>
    <row r="1041" spans="1:40">
      <c r="A1041" t="s">
        <v>1894</v>
      </c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>
        <v>100000</v>
      </c>
      <c r="R1041" s="4">
        <v>60000</v>
      </c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>
        <v>160000</v>
      </c>
      <c r="AN1041" s="4"/>
    </row>
    <row r="1042" spans="1:40">
      <c r="A1042" t="s">
        <v>1895</v>
      </c>
      <c r="B1042" s="4">
        <v>441300</v>
      </c>
      <c r="C1042" s="4">
        <v>1253300</v>
      </c>
      <c r="D1042" s="4">
        <v>880500</v>
      </c>
      <c r="E1042" s="4">
        <v>2166100</v>
      </c>
      <c r="F1042" s="4">
        <v>911800</v>
      </c>
      <c r="G1042" s="4">
        <v>256350</v>
      </c>
      <c r="H1042" s="4">
        <v>595333.33000000007</v>
      </c>
      <c r="I1042" s="4">
        <v>197200</v>
      </c>
      <c r="J1042" s="4">
        <v>323500</v>
      </c>
      <c r="K1042" s="4">
        <v>530030</v>
      </c>
      <c r="L1042" s="4">
        <v>1379157</v>
      </c>
      <c r="M1042" s="4">
        <v>1900890.3399999999</v>
      </c>
      <c r="N1042" s="4">
        <v>1054900</v>
      </c>
      <c r="O1042" s="4">
        <v>1089527</v>
      </c>
      <c r="P1042" s="4">
        <v>1573400</v>
      </c>
      <c r="Q1042" s="4">
        <v>459600</v>
      </c>
      <c r="R1042" s="4">
        <v>741000</v>
      </c>
      <c r="S1042" s="4">
        <v>465460</v>
      </c>
      <c r="T1042" s="4">
        <v>915450</v>
      </c>
      <c r="U1042" s="4">
        <v>1194216</v>
      </c>
      <c r="V1042" s="4">
        <v>611760</v>
      </c>
      <c r="W1042" s="4">
        <v>115000</v>
      </c>
      <c r="X1042" s="4">
        <v>768500</v>
      </c>
      <c r="Y1042" s="4">
        <v>379000</v>
      </c>
      <c r="Z1042" s="4">
        <v>315400</v>
      </c>
      <c r="AA1042" s="4">
        <v>1617688</v>
      </c>
      <c r="AB1042" s="4">
        <v>240700</v>
      </c>
      <c r="AC1042" s="4">
        <v>507275</v>
      </c>
      <c r="AD1042" s="4">
        <v>366500</v>
      </c>
      <c r="AE1042" s="4">
        <v>8671802.1699999999</v>
      </c>
      <c r="AF1042" s="4">
        <v>702500</v>
      </c>
      <c r="AG1042" s="4">
        <v>1095627</v>
      </c>
      <c r="AH1042" s="4"/>
      <c r="AI1042" s="4"/>
      <c r="AJ1042" s="4"/>
      <c r="AK1042" s="4"/>
      <c r="AL1042" s="4"/>
      <c r="AM1042" s="4">
        <v>33720765.840000004</v>
      </c>
      <c r="AN1042" s="4"/>
    </row>
    <row r="1043" spans="1:40">
      <c r="A1043" t="s">
        <v>1896</v>
      </c>
      <c r="B1043" s="4"/>
      <c r="C1043" s="4">
        <v>4213.4400000000005</v>
      </c>
      <c r="D1043" s="4">
        <v>800</v>
      </c>
      <c r="E1043" s="4">
        <v>400</v>
      </c>
      <c r="F1043" s="4">
        <v>1200</v>
      </c>
      <c r="G1043" s="4">
        <v>800</v>
      </c>
      <c r="H1043" s="4">
        <v>1100</v>
      </c>
      <c r="I1043" s="4"/>
      <c r="J1043" s="4"/>
      <c r="K1043" s="4"/>
      <c r="L1043" s="4">
        <v>400</v>
      </c>
      <c r="M1043" s="4">
        <v>400</v>
      </c>
      <c r="N1043" s="4"/>
      <c r="O1043" s="4"/>
      <c r="P1043" s="4">
        <v>800</v>
      </c>
      <c r="Q1043" s="4">
        <v>400</v>
      </c>
      <c r="R1043" s="4"/>
      <c r="S1043" s="4"/>
      <c r="T1043" s="4"/>
      <c r="U1043" s="4"/>
      <c r="V1043" s="4">
        <v>1800</v>
      </c>
      <c r="W1043" s="4"/>
      <c r="X1043" s="4">
        <v>297.60000000000002</v>
      </c>
      <c r="Y1043" s="4">
        <v>1200</v>
      </c>
      <c r="Z1043" s="4">
        <v>10774.4</v>
      </c>
      <c r="AA1043" s="4"/>
      <c r="AB1043" s="4"/>
      <c r="AC1043" s="4"/>
      <c r="AD1043" s="4"/>
      <c r="AE1043" s="4">
        <v>40496</v>
      </c>
      <c r="AF1043" s="4"/>
      <c r="AG1043" s="4"/>
      <c r="AH1043" s="4"/>
      <c r="AI1043" s="4"/>
      <c r="AJ1043" s="4"/>
      <c r="AK1043" s="4"/>
      <c r="AL1043" s="4"/>
      <c r="AM1043" s="4">
        <v>65081.440000000002</v>
      </c>
      <c r="AN1043" s="4"/>
    </row>
    <row r="1044" spans="1:40">
      <c r="A1044" t="s">
        <v>1897</v>
      </c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>
        <v>492853.25</v>
      </c>
      <c r="AF1044" s="4"/>
      <c r="AG1044" s="4"/>
      <c r="AH1044" s="4"/>
      <c r="AI1044" s="4"/>
      <c r="AJ1044" s="4"/>
      <c r="AK1044" s="4"/>
      <c r="AL1044" s="4"/>
      <c r="AM1044" s="4">
        <v>492853.25</v>
      </c>
      <c r="AN1044" s="4"/>
    </row>
    <row r="1045" spans="1:40">
      <c r="A1045" t="s">
        <v>1898</v>
      </c>
      <c r="B1045" s="4"/>
      <c r="C1045" s="4">
        <v>168820.02000000002</v>
      </c>
      <c r="D1045" s="4"/>
      <c r="E1045" s="4"/>
      <c r="F1045" s="4">
        <v>283668.09999999998</v>
      </c>
      <c r="G1045" s="4">
        <v>84691.97</v>
      </c>
      <c r="H1045" s="4">
        <v>63132.33</v>
      </c>
      <c r="I1045" s="4"/>
      <c r="J1045" s="4"/>
      <c r="K1045" s="4"/>
      <c r="L1045" s="4"/>
      <c r="M1045" s="4">
        <v>11679.29</v>
      </c>
      <c r="N1045" s="4">
        <v>169946.49</v>
      </c>
      <c r="O1045" s="4"/>
      <c r="P1045" s="4">
        <v>1702664.48</v>
      </c>
      <c r="Q1045" s="4">
        <v>85574.93</v>
      </c>
      <c r="R1045" s="4">
        <v>233663.63</v>
      </c>
      <c r="S1045" s="4">
        <v>35100.199999999997</v>
      </c>
      <c r="T1045" s="4">
        <v>216319.85</v>
      </c>
      <c r="U1045" s="4"/>
      <c r="V1045" s="4">
        <v>937552.79</v>
      </c>
      <c r="W1045" s="4"/>
      <c r="X1045" s="4"/>
      <c r="Y1045" s="4"/>
      <c r="Z1045" s="4">
        <v>699922.13</v>
      </c>
      <c r="AA1045" s="4">
        <v>40907.800000000003</v>
      </c>
      <c r="AB1045" s="4">
        <v>67810.55</v>
      </c>
      <c r="AC1045" s="4"/>
      <c r="AD1045" s="4"/>
      <c r="AE1045" s="4">
        <v>5397786.46</v>
      </c>
      <c r="AF1045" s="4">
        <v>819757.72</v>
      </c>
      <c r="AG1045" s="4"/>
      <c r="AH1045" s="4"/>
      <c r="AI1045" s="4"/>
      <c r="AJ1045" s="4"/>
      <c r="AK1045" s="4"/>
      <c r="AL1045" s="4"/>
      <c r="AM1045" s="4">
        <v>11018998.74</v>
      </c>
      <c r="AN1045" s="4"/>
    </row>
    <row r="1046" spans="1:40">
      <c r="A1046" t="s">
        <v>1899</v>
      </c>
      <c r="B1046" s="4">
        <v>295708.94</v>
      </c>
      <c r="C1046" s="4">
        <v>295708.94</v>
      </c>
      <c r="D1046" s="4">
        <v>295708.94</v>
      </c>
      <c r="E1046" s="4">
        <v>295708.94</v>
      </c>
      <c r="F1046" s="4">
        <v>295708.94</v>
      </c>
      <c r="G1046" s="4">
        <v>295708.79999999999</v>
      </c>
      <c r="H1046" s="4">
        <v>295708.94</v>
      </c>
      <c r="I1046" s="4">
        <v>295708.94</v>
      </c>
      <c r="J1046" s="4">
        <v>295708.94</v>
      </c>
      <c r="K1046" s="4">
        <v>295709.09999999998</v>
      </c>
      <c r="L1046" s="4">
        <v>295708.94</v>
      </c>
      <c r="M1046" s="4">
        <v>295708.94</v>
      </c>
      <c r="N1046" s="4">
        <v>295708.94</v>
      </c>
      <c r="O1046" s="4">
        <v>295708.94</v>
      </c>
      <c r="P1046" s="4">
        <v>295708.94</v>
      </c>
      <c r="Q1046" s="4">
        <v>295708.94</v>
      </c>
      <c r="R1046" s="4">
        <v>295708.94</v>
      </c>
      <c r="S1046" s="4">
        <v>295708.94</v>
      </c>
      <c r="T1046" s="4">
        <v>550480.62</v>
      </c>
      <c r="U1046" s="4">
        <v>295708.94</v>
      </c>
      <c r="V1046" s="4">
        <v>295708.94</v>
      </c>
      <c r="W1046" s="4">
        <v>295708.94</v>
      </c>
      <c r="X1046" s="4">
        <v>295708.94</v>
      </c>
      <c r="Y1046" s="4">
        <v>295708.94</v>
      </c>
      <c r="Z1046" s="4">
        <v>11713918.970000001</v>
      </c>
      <c r="AA1046" s="4">
        <v>295708.94</v>
      </c>
      <c r="AB1046" s="4">
        <v>295708.94</v>
      </c>
      <c r="AC1046" s="4">
        <v>295708.94</v>
      </c>
      <c r="AD1046" s="4">
        <v>295708.94</v>
      </c>
      <c r="AE1046" s="4">
        <v>295708.94</v>
      </c>
      <c r="AF1046" s="4">
        <v>295708.94</v>
      </c>
      <c r="AG1046" s="4">
        <v>295708.94</v>
      </c>
      <c r="AH1046" s="4"/>
      <c r="AI1046" s="4"/>
      <c r="AJ1046" s="4"/>
      <c r="AK1046" s="4"/>
      <c r="AL1046" s="4"/>
      <c r="AM1046" s="4">
        <v>21135667.810000014</v>
      </c>
      <c r="AN1046" s="4"/>
    </row>
    <row r="1047" spans="1:40">
      <c r="A1047" t="s">
        <v>1900</v>
      </c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>
        <v>642</v>
      </c>
      <c r="AF1047" s="4"/>
      <c r="AG1047" s="4">
        <v>1424</v>
      </c>
      <c r="AH1047" s="4"/>
      <c r="AI1047" s="4"/>
      <c r="AJ1047" s="4"/>
      <c r="AK1047" s="4"/>
      <c r="AL1047" s="4"/>
      <c r="AM1047" s="4">
        <v>2066</v>
      </c>
      <c r="AN1047" s="4"/>
    </row>
    <row r="1048" spans="1:40">
      <c r="A1048" t="s">
        <v>1901</v>
      </c>
      <c r="B1048" s="4">
        <v>3476.7</v>
      </c>
      <c r="C1048" s="4">
        <v>182.4</v>
      </c>
      <c r="D1048" s="4">
        <v>319.2</v>
      </c>
      <c r="E1048" s="4">
        <v>136.80000000000001</v>
      </c>
      <c r="F1048" s="4">
        <v>273.60000000000002</v>
      </c>
      <c r="G1048" s="4"/>
      <c r="H1048" s="4"/>
      <c r="I1048" s="4">
        <v>319.2</v>
      </c>
      <c r="J1048" s="4">
        <v>45.6</v>
      </c>
      <c r="K1048" s="4">
        <v>159.6</v>
      </c>
      <c r="L1048" s="4">
        <v>319.2</v>
      </c>
      <c r="M1048" s="4">
        <v>456</v>
      </c>
      <c r="N1048" s="4">
        <v>182.4</v>
      </c>
      <c r="O1048" s="4">
        <v>3385.5</v>
      </c>
      <c r="P1048" s="4">
        <v>273.60000000000002</v>
      </c>
      <c r="Q1048" s="4">
        <v>205.20000000000002</v>
      </c>
      <c r="R1048" s="4">
        <v>22230.09</v>
      </c>
      <c r="S1048" s="4"/>
      <c r="T1048" s="4">
        <v>7842.24</v>
      </c>
      <c r="U1048" s="4"/>
      <c r="V1048" s="4">
        <v>364.8</v>
      </c>
      <c r="W1048" s="4">
        <v>205.20000000000002</v>
      </c>
      <c r="X1048" s="4">
        <v>501.6</v>
      </c>
      <c r="Y1048" s="4">
        <v>410.40000000000003</v>
      </c>
      <c r="Z1048" s="4">
        <v>501.6</v>
      </c>
      <c r="AA1048" s="4">
        <v>342</v>
      </c>
      <c r="AB1048" s="4"/>
      <c r="AC1048" s="4">
        <v>182.4</v>
      </c>
      <c r="AD1048" s="4">
        <v>182.4</v>
      </c>
      <c r="AE1048" s="4">
        <v>173885.05</v>
      </c>
      <c r="AF1048" s="4">
        <v>45.6</v>
      </c>
      <c r="AG1048" s="4">
        <v>187.6</v>
      </c>
      <c r="AH1048" s="4"/>
      <c r="AI1048" s="4"/>
      <c r="AJ1048" s="4"/>
      <c r="AK1048" s="4"/>
      <c r="AL1048" s="4"/>
      <c r="AM1048" s="4">
        <v>216615.98</v>
      </c>
      <c r="AN1048" s="4"/>
    </row>
    <row r="1049" spans="1:40">
      <c r="A1049" t="s">
        <v>1902</v>
      </c>
      <c r="B1049" s="4">
        <v>1176.5500000000002</v>
      </c>
      <c r="C1049" s="4">
        <v>356.56</v>
      </c>
      <c r="D1049" s="4">
        <v>713.11</v>
      </c>
      <c r="E1049" s="4">
        <v>356.56</v>
      </c>
      <c r="F1049" s="4">
        <v>713.11</v>
      </c>
      <c r="G1049" s="4"/>
      <c r="H1049" s="4">
        <v>356.56</v>
      </c>
      <c r="I1049" s="4">
        <v>713.11</v>
      </c>
      <c r="J1049" s="4">
        <v>713.11</v>
      </c>
      <c r="K1049" s="4">
        <v>356.56</v>
      </c>
      <c r="L1049" s="4">
        <v>713.11</v>
      </c>
      <c r="M1049" s="4">
        <v>1069.67</v>
      </c>
      <c r="N1049" s="4">
        <v>356.56</v>
      </c>
      <c r="O1049" s="4">
        <v>1069.67</v>
      </c>
      <c r="P1049" s="4">
        <v>356.56</v>
      </c>
      <c r="Q1049" s="4">
        <v>356.56</v>
      </c>
      <c r="R1049" s="4">
        <v>1069.67</v>
      </c>
      <c r="S1049" s="4"/>
      <c r="T1049" s="4">
        <v>2139.34</v>
      </c>
      <c r="U1049" s="4"/>
      <c r="V1049" s="4">
        <v>713.11</v>
      </c>
      <c r="W1049" s="4">
        <v>356.56</v>
      </c>
      <c r="X1049" s="4">
        <v>1069.67</v>
      </c>
      <c r="Y1049" s="4">
        <v>713.11</v>
      </c>
      <c r="Z1049" s="4">
        <v>1426.23</v>
      </c>
      <c r="AA1049" s="4">
        <v>713.11</v>
      </c>
      <c r="AB1049" s="4"/>
      <c r="AC1049" s="4">
        <v>356.56</v>
      </c>
      <c r="AD1049" s="4">
        <v>356.56</v>
      </c>
      <c r="AE1049" s="4">
        <v>713.11</v>
      </c>
      <c r="AF1049" s="4">
        <v>249.7</v>
      </c>
      <c r="AG1049" s="4">
        <v>713.11</v>
      </c>
      <c r="AH1049" s="4"/>
      <c r="AI1049" s="4"/>
      <c r="AJ1049" s="4"/>
      <c r="AK1049" s="4"/>
      <c r="AL1049" s="4"/>
      <c r="AM1049" s="4">
        <v>19967.200000000008</v>
      </c>
      <c r="AN1049" s="4"/>
    </row>
    <row r="1050" spans="1:40">
      <c r="A1050" t="s">
        <v>1903</v>
      </c>
      <c r="B1050" s="4"/>
      <c r="C1050" s="4"/>
      <c r="D1050" s="4">
        <v>152795.55999999991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>
        <v>218941.37999999998</v>
      </c>
      <c r="AD1050" s="4"/>
      <c r="AE1050" s="4"/>
      <c r="AF1050" s="4"/>
      <c r="AG1050" s="4"/>
      <c r="AH1050" s="4"/>
      <c r="AI1050" s="4"/>
      <c r="AJ1050" s="4"/>
      <c r="AK1050" s="4"/>
      <c r="AL1050" s="4"/>
      <c r="AM1050" s="4">
        <v>371736.93999999989</v>
      </c>
      <c r="AN1050" s="4"/>
    </row>
    <row r="1051" spans="1:40">
      <c r="A1051" t="s">
        <v>1904</v>
      </c>
      <c r="B1051" s="4">
        <v>821778.71</v>
      </c>
      <c r="C1051" s="4">
        <v>412152.41000000003</v>
      </c>
      <c r="D1051" s="4">
        <v>570166.43999999994</v>
      </c>
      <c r="E1051" s="4">
        <v>297430.5199999999</v>
      </c>
      <c r="F1051" s="4">
        <v>241414.63000000003</v>
      </c>
      <c r="G1051" s="4"/>
      <c r="H1051" s="4">
        <v>63842.859999999986</v>
      </c>
      <c r="I1051" s="4">
        <v>568965.1</v>
      </c>
      <c r="J1051" s="4">
        <v>354471.49000000034</v>
      </c>
      <c r="K1051" s="4">
        <v>227556.21000000005</v>
      </c>
      <c r="L1051" s="4">
        <v>579059.54999999993</v>
      </c>
      <c r="M1051" s="4">
        <v>1081123.8499999994</v>
      </c>
      <c r="N1051" s="4">
        <v>290333.22999999981</v>
      </c>
      <c r="O1051" s="4">
        <v>940033.51000000082</v>
      </c>
      <c r="P1051" s="4">
        <v>413356.06999999995</v>
      </c>
      <c r="Q1051" s="4">
        <v>196790.19000000012</v>
      </c>
      <c r="R1051" s="4">
        <v>3110189.700000003</v>
      </c>
      <c r="S1051" s="4">
        <v>55898.259999999995</v>
      </c>
      <c r="T1051" s="4">
        <v>2009692.0200000012</v>
      </c>
      <c r="U1051" s="4"/>
      <c r="V1051" s="4">
        <v>189175.83000000013</v>
      </c>
      <c r="W1051" s="4">
        <v>261213.52999999994</v>
      </c>
      <c r="X1051" s="4">
        <v>1106123.5999999999</v>
      </c>
      <c r="Y1051" s="4">
        <v>587807.85000000009</v>
      </c>
      <c r="Z1051" s="4">
        <v>896956.15000000049</v>
      </c>
      <c r="AA1051" s="4">
        <v>762368.02</v>
      </c>
      <c r="AB1051" s="4">
        <v>67020.729999999981</v>
      </c>
      <c r="AC1051" s="4">
        <v>212957.58000000007</v>
      </c>
      <c r="AD1051" s="4">
        <v>226540.92999999996</v>
      </c>
      <c r="AE1051" s="4">
        <v>1068729.3999999999</v>
      </c>
      <c r="AF1051" s="4">
        <v>333652.81000000023</v>
      </c>
      <c r="AG1051" s="4">
        <v>498274.18999999977</v>
      </c>
      <c r="AH1051" s="4"/>
      <c r="AI1051" s="4"/>
      <c r="AJ1051" s="4"/>
      <c r="AK1051" s="4"/>
      <c r="AL1051" s="4"/>
      <c r="AM1051" s="4">
        <v>18445075.370000001</v>
      </c>
      <c r="AN1051" s="4"/>
    </row>
    <row r="1052" spans="1:40">
      <c r="A1052" t="s">
        <v>1905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>
        <v>18007.82</v>
      </c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>
        <v>18007.82</v>
      </c>
      <c r="AN1052" s="4"/>
    </row>
    <row r="1053" spans="1:40">
      <c r="A1053" t="s">
        <v>1906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>
        <v>133601.93</v>
      </c>
      <c r="AF1053" s="4"/>
      <c r="AG1053" s="4"/>
      <c r="AH1053" s="4"/>
      <c r="AI1053" s="4"/>
      <c r="AJ1053" s="4"/>
      <c r="AK1053" s="4"/>
      <c r="AL1053" s="4"/>
      <c r="AM1053" s="4">
        <v>133601.93</v>
      </c>
      <c r="AN1053" s="4"/>
    </row>
    <row r="1054" spans="1:40">
      <c r="A1054" t="s">
        <v>1907</v>
      </c>
      <c r="B1054" s="4">
        <v>4200</v>
      </c>
      <c r="C1054" s="4">
        <v>2970</v>
      </c>
      <c r="D1054" s="4"/>
      <c r="E1054" s="4"/>
      <c r="F1054" s="4">
        <v>6480</v>
      </c>
      <c r="G1054" s="4"/>
      <c r="H1054" s="4"/>
      <c r="I1054" s="4">
        <v>4140</v>
      </c>
      <c r="J1054" s="4">
        <v>720</v>
      </c>
      <c r="K1054" s="4"/>
      <c r="L1054" s="4">
        <v>4050</v>
      </c>
      <c r="M1054" s="4"/>
      <c r="N1054" s="4"/>
      <c r="O1054" s="4"/>
      <c r="P1054" s="4"/>
      <c r="Q1054" s="4"/>
      <c r="R1054" s="4">
        <v>3150</v>
      </c>
      <c r="S1054" s="4"/>
      <c r="T1054" s="4">
        <v>16650</v>
      </c>
      <c r="U1054" s="4"/>
      <c r="V1054" s="4">
        <v>2880</v>
      </c>
      <c r="W1054" s="4"/>
      <c r="X1054" s="4"/>
      <c r="Y1054" s="4">
        <v>5400</v>
      </c>
      <c r="Z1054" s="4">
        <v>2160</v>
      </c>
      <c r="AA1054" s="4"/>
      <c r="AB1054" s="4"/>
      <c r="AC1054" s="4"/>
      <c r="AD1054" s="4"/>
      <c r="AE1054" s="4">
        <v>4880</v>
      </c>
      <c r="AF1054" s="4">
        <v>2970</v>
      </c>
      <c r="AG1054" s="4"/>
      <c r="AH1054" s="4"/>
      <c r="AI1054" s="4"/>
      <c r="AJ1054" s="4"/>
      <c r="AK1054" s="4"/>
      <c r="AL1054" s="4"/>
      <c r="AM1054" s="4">
        <v>60650</v>
      </c>
      <c r="AN1054" s="4"/>
    </row>
    <row r="1055" spans="1:40">
      <c r="A1055" t="s">
        <v>1908</v>
      </c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>
        <v>30000</v>
      </c>
      <c r="AF1055" s="4"/>
      <c r="AG1055" s="4"/>
      <c r="AH1055" s="4"/>
      <c r="AI1055" s="4"/>
      <c r="AJ1055" s="4"/>
      <c r="AK1055" s="4"/>
      <c r="AL1055" s="4"/>
      <c r="AM1055" s="4">
        <v>30000</v>
      </c>
      <c r="AN1055" s="4"/>
    </row>
    <row r="1056" spans="1:40">
      <c r="A1056" t="s">
        <v>1909</v>
      </c>
      <c r="B1056" s="4">
        <v>185270</v>
      </c>
      <c r="C1056" s="4">
        <v>64100</v>
      </c>
      <c r="D1056" s="4">
        <v>49120</v>
      </c>
      <c r="E1056" s="4">
        <v>57545</v>
      </c>
      <c r="F1056" s="4">
        <v>100300</v>
      </c>
      <c r="G1056" s="4"/>
      <c r="H1056" s="4">
        <v>22700</v>
      </c>
      <c r="I1056" s="4">
        <v>56945</v>
      </c>
      <c r="J1056" s="4">
        <v>84965</v>
      </c>
      <c r="K1056" s="4">
        <v>33700</v>
      </c>
      <c r="L1056" s="4">
        <v>87065</v>
      </c>
      <c r="M1056" s="4">
        <v>74700</v>
      </c>
      <c r="N1056" s="4">
        <v>49600</v>
      </c>
      <c r="O1056" s="4">
        <v>121900</v>
      </c>
      <c r="P1056" s="4">
        <v>44700</v>
      </c>
      <c r="Q1056" s="4">
        <v>15800</v>
      </c>
      <c r="R1056" s="4">
        <v>77845</v>
      </c>
      <c r="S1056" s="4">
        <v>26600</v>
      </c>
      <c r="T1056" s="4">
        <v>131800</v>
      </c>
      <c r="U1056" s="4"/>
      <c r="V1056" s="4">
        <v>84045</v>
      </c>
      <c r="W1056" s="4">
        <v>72280</v>
      </c>
      <c r="X1056" s="4">
        <v>151405</v>
      </c>
      <c r="Y1056" s="4">
        <v>85345</v>
      </c>
      <c r="Z1056" s="4">
        <v>212570</v>
      </c>
      <c r="AA1056" s="4">
        <v>43700</v>
      </c>
      <c r="AB1056" s="4">
        <v>1500</v>
      </c>
      <c r="AC1056" s="4">
        <v>74105</v>
      </c>
      <c r="AD1056" s="4">
        <v>21645</v>
      </c>
      <c r="AE1056" s="4">
        <v>92095</v>
      </c>
      <c r="AF1056" s="4">
        <v>61600</v>
      </c>
      <c r="AG1056" s="4">
        <v>94100</v>
      </c>
      <c r="AH1056" s="4"/>
      <c r="AI1056" s="4"/>
      <c r="AJ1056" s="4"/>
      <c r="AK1056" s="4"/>
      <c r="AL1056" s="4"/>
      <c r="AM1056" s="4">
        <v>2279045</v>
      </c>
      <c r="AN1056" s="4"/>
    </row>
    <row r="1057" spans="1:40">
      <c r="A1057" t="s">
        <v>1910</v>
      </c>
      <c r="B1057" s="4">
        <v>19000</v>
      </c>
      <c r="C1057" s="4">
        <v>18000</v>
      </c>
      <c r="D1057" s="4">
        <v>16000</v>
      </c>
      <c r="E1057" s="4">
        <v>6500</v>
      </c>
      <c r="F1057" s="4"/>
      <c r="G1057" s="4"/>
      <c r="H1057" s="4"/>
      <c r="I1057" s="4">
        <v>5000</v>
      </c>
      <c r="J1057" s="4">
        <v>9500</v>
      </c>
      <c r="K1057" s="4"/>
      <c r="L1057" s="4"/>
      <c r="M1057" s="4">
        <v>12500</v>
      </c>
      <c r="N1057" s="4">
        <v>5000</v>
      </c>
      <c r="O1057" s="4">
        <v>5000</v>
      </c>
      <c r="P1057" s="4">
        <v>27500</v>
      </c>
      <c r="Q1057" s="4">
        <v>6500</v>
      </c>
      <c r="R1057" s="4">
        <v>40500</v>
      </c>
      <c r="S1057" s="4"/>
      <c r="T1057" s="4">
        <v>18000</v>
      </c>
      <c r="U1057" s="4"/>
      <c r="V1057" s="4">
        <v>16000</v>
      </c>
      <c r="W1057" s="4">
        <v>5000</v>
      </c>
      <c r="X1057" s="4">
        <v>19500</v>
      </c>
      <c r="Y1057" s="4">
        <v>5000</v>
      </c>
      <c r="Z1057" s="4">
        <v>16000</v>
      </c>
      <c r="AA1057" s="4">
        <v>24000</v>
      </c>
      <c r="AB1057" s="4"/>
      <c r="AC1057" s="4">
        <v>3000</v>
      </c>
      <c r="AD1057" s="4"/>
      <c r="AE1057" s="4">
        <v>23500</v>
      </c>
      <c r="AF1057" s="4">
        <v>12500</v>
      </c>
      <c r="AG1057" s="4">
        <v>14500</v>
      </c>
      <c r="AH1057" s="4"/>
      <c r="AI1057" s="4"/>
      <c r="AJ1057" s="4"/>
      <c r="AK1057" s="4"/>
      <c r="AL1057" s="4"/>
      <c r="AM1057" s="4">
        <v>328000</v>
      </c>
      <c r="AN1057" s="4"/>
    </row>
    <row r="1058" spans="1:40">
      <c r="A1058" t="s">
        <v>1911</v>
      </c>
      <c r="B1058" s="4">
        <v>840</v>
      </c>
      <c r="C1058" s="4">
        <v>594</v>
      </c>
      <c r="D1058" s="4"/>
      <c r="E1058" s="4"/>
      <c r="F1058" s="4">
        <v>1296</v>
      </c>
      <c r="G1058" s="4"/>
      <c r="H1058" s="4"/>
      <c r="I1058" s="4">
        <v>828</v>
      </c>
      <c r="J1058" s="4">
        <v>144</v>
      </c>
      <c r="K1058" s="4"/>
      <c r="L1058" s="4">
        <v>810</v>
      </c>
      <c r="M1058" s="4"/>
      <c r="N1058" s="4"/>
      <c r="O1058" s="4"/>
      <c r="P1058" s="4"/>
      <c r="Q1058" s="4"/>
      <c r="R1058" s="4">
        <v>630</v>
      </c>
      <c r="S1058" s="4"/>
      <c r="T1058" s="4">
        <v>3330</v>
      </c>
      <c r="U1058" s="4"/>
      <c r="V1058" s="4">
        <v>576</v>
      </c>
      <c r="W1058" s="4"/>
      <c r="X1058" s="4"/>
      <c r="Y1058" s="4">
        <v>1080</v>
      </c>
      <c r="Z1058" s="4">
        <v>432</v>
      </c>
      <c r="AA1058" s="4"/>
      <c r="AB1058" s="4"/>
      <c r="AC1058" s="4"/>
      <c r="AD1058" s="4"/>
      <c r="AE1058" s="4">
        <v>6976</v>
      </c>
      <c r="AF1058" s="4">
        <v>594</v>
      </c>
      <c r="AG1058" s="4"/>
      <c r="AH1058" s="4"/>
      <c r="AI1058" s="4"/>
      <c r="AJ1058" s="4"/>
      <c r="AK1058" s="4"/>
      <c r="AL1058" s="4"/>
      <c r="AM1058" s="4">
        <v>18130</v>
      </c>
      <c r="AN1058" s="4"/>
    </row>
    <row r="1059" spans="1:40">
      <c r="A1059" t="s">
        <v>1912</v>
      </c>
      <c r="B1059" s="4">
        <v>21052.63</v>
      </c>
      <c r="C1059" s="4">
        <v>7017.54</v>
      </c>
      <c r="D1059" s="4">
        <v>14035.09</v>
      </c>
      <c r="E1059" s="4">
        <v>7017.54</v>
      </c>
      <c r="F1059" s="4">
        <v>14035.09</v>
      </c>
      <c r="G1059" s="4"/>
      <c r="H1059" s="4">
        <v>7017.54</v>
      </c>
      <c r="I1059" s="4">
        <v>14035.09</v>
      </c>
      <c r="J1059" s="4">
        <v>14035.09</v>
      </c>
      <c r="K1059" s="4">
        <v>7017.54</v>
      </c>
      <c r="L1059" s="4">
        <v>14035.09</v>
      </c>
      <c r="M1059" s="4">
        <v>21052.63</v>
      </c>
      <c r="N1059" s="4">
        <v>7017.54</v>
      </c>
      <c r="O1059" s="4">
        <v>21052.63</v>
      </c>
      <c r="P1059" s="4">
        <v>7017.54</v>
      </c>
      <c r="Q1059" s="4">
        <v>7017.54</v>
      </c>
      <c r="R1059" s="4">
        <v>21052.63</v>
      </c>
      <c r="S1059" s="4"/>
      <c r="T1059" s="4">
        <v>42105.26</v>
      </c>
      <c r="U1059" s="4"/>
      <c r="V1059" s="4">
        <v>14035.09</v>
      </c>
      <c r="W1059" s="4">
        <v>7017.54</v>
      </c>
      <c r="X1059" s="4">
        <v>21052.63</v>
      </c>
      <c r="Y1059" s="4">
        <v>14035.09</v>
      </c>
      <c r="Z1059" s="4">
        <v>28070.18</v>
      </c>
      <c r="AA1059" s="4">
        <v>14035.09</v>
      </c>
      <c r="AB1059" s="4"/>
      <c r="AC1059" s="4">
        <v>7017.54</v>
      </c>
      <c r="AD1059" s="4">
        <v>7017.54</v>
      </c>
      <c r="AE1059" s="4">
        <v>21052.63</v>
      </c>
      <c r="AF1059" s="4">
        <v>7017.57</v>
      </c>
      <c r="AG1059" s="4">
        <v>14035.09</v>
      </c>
      <c r="AH1059" s="4"/>
      <c r="AI1059" s="4"/>
      <c r="AJ1059" s="4"/>
      <c r="AK1059" s="4"/>
      <c r="AL1059" s="4"/>
      <c r="AM1059" s="4">
        <v>400000.00000000006</v>
      </c>
      <c r="AN1059" s="4"/>
    </row>
    <row r="1060" spans="1:40">
      <c r="A1060" t="s">
        <v>1913</v>
      </c>
      <c r="B1060" s="4">
        <v>1250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>
        <v>1250</v>
      </c>
      <c r="N1060" s="4"/>
      <c r="O1060" s="4"/>
      <c r="P1060" s="4"/>
      <c r="Q1060" s="4"/>
      <c r="R1060" s="4"/>
      <c r="S1060" s="4"/>
      <c r="T1060" s="4">
        <v>1250</v>
      </c>
      <c r="U1060" s="4"/>
      <c r="V1060" s="4"/>
      <c r="W1060" s="4"/>
      <c r="X1060" s="4">
        <v>1250</v>
      </c>
      <c r="Y1060" s="4"/>
      <c r="Z1060" s="4">
        <v>3750</v>
      </c>
      <c r="AA1060" s="4"/>
      <c r="AB1060" s="4"/>
      <c r="AC1060" s="4">
        <v>1250</v>
      </c>
      <c r="AD1060" s="4"/>
      <c r="AE1060" s="4"/>
      <c r="AF1060" s="4"/>
      <c r="AG1060" s="4"/>
      <c r="AH1060" s="4"/>
      <c r="AI1060" s="4"/>
      <c r="AJ1060" s="4"/>
      <c r="AK1060" s="4"/>
      <c r="AL1060" s="4"/>
      <c r="AM1060" s="4">
        <v>10000</v>
      </c>
      <c r="AN1060" s="4"/>
    </row>
    <row r="1061" spans="1:40">
      <c r="A1061" t="s">
        <v>1914</v>
      </c>
      <c r="B1061" s="4">
        <v>278415.19</v>
      </c>
      <c r="C1061" s="4">
        <v>107464.70000000001</v>
      </c>
      <c r="D1061" s="4">
        <v>89050.930000000008</v>
      </c>
      <c r="E1061" s="4">
        <v>70019.28</v>
      </c>
      <c r="F1061" s="4">
        <v>101666.21999999999</v>
      </c>
      <c r="G1061" s="4"/>
      <c r="H1061" s="4">
        <v>31774.300000000003</v>
      </c>
      <c r="I1061" s="4">
        <v>73919.209999999992</v>
      </c>
      <c r="J1061" s="4">
        <v>104531.28000000001</v>
      </c>
      <c r="K1061" s="4">
        <v>72282.86</v>
      </c>
      <c r="L1061" s="4">
        <v>91565.72</v>
      </c>
      <c r="M1061" s="4">
        <v>112506.59000000001</v>
      </c>
      <c r="N1061" s="4">
        <v>56511.51</v>
      </c>
      <c r="O1061" s="4">
        <v>139173.58000000002</v>
      </c>
      <c r="P1061" s="4">
        <v>50471.66</v>
      </c>
      <c r="Q1061" s="4">
        <v>84774.46</v>
      </c>
      <c r="R1061" s="4">
        <v>103775.70000000001</v>
      </c>
      <c r="S1061" s="4">
        <v>20523.72</v>
      </c>
      <c r="T1061" s="4">
        <v>180087.76</v>
      </c>
      <c r="U1061" s="4"/>
      <c r="V1061" s="4">
        <v>111018.92</v>
      </c>
      <c r="W1061" s="4">
        <v>66177.09</v>
      </c>
      <c r="X1061" s="4">
        <v>161301.28000000003</v>
      </c>
      <c r="Y1061" s="4">
        <v>140764.63999999998</v>
      </c>
      <c r="Z1061" s="4">
        <v>213057.87</v>
      </c>
      <c r="AA1061" s="4">
        <v>69386.41</v>
      </c>
      <c r="AB1061" s="4">
        <v>4656.49</v>
      </c>
      <c r="AC1061" s="4">
        <v>59514.400000000001</v>
      </c>
      <c r="AD1061" s="4">
        <v>21600</v>
      </c>
      <c r="AE1061" s="4">
        <v>133853.16999999998</v>
      </c>
      <c r="AF1061" s="4">
        <v>90447.75</v>
      </c>
      <c r="AG1061" s="4">
        <v>112483.83</v>
      </c>
      <c r="AH1061" s="4"/>
      <c r="AI1061" s="4"/>
      <c r="AJ1061" s="4"/>
      <c r="AK1061" s="4"/>
      <c r="AL1061" s="4"/>
      <c r="AM1061" s="4">
        <v>2952776.5200000005</v>
      </c>
      <c r="AN1061" s="4"/>
    </row>
    <row r="1062" spans="1:40">
      <c r="A1062" t="s">
        <v>1915</v>
      </c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>
        <v>2857627.88</v>
      </c>
      <c r="AF1062" s="4"/>
      <c r="AG1062" s="4">
        <v>5228235.78</v>
      </c>
      <c r="AH1062" s="4"/>
      <c r="AI1062" s="4"/>
      <c r="AJ1062" s="4"/>
      <c r="AK1062" s="4"/>
      <c r="AL1062" s="4"/>
      <c r="AM1062" s="4">
        <v>8085863.6600000001</v>
      </c>
      <c r="AN1062" s="4"/>
    </row>
    <row r="1063" spans="1:40">
      <c r="A1063" t="s">
        <v>1916</v>
      </c>
      <c r="B1063" s="4"/>
      <c r="C1063" s="4"/>
      <c r="D1063" s="4">
        <v>17148.5</v>
      </c>
      <c r="E1063" s="4"/>
      <c r="F1063" s="4"/>
      <c r="G1063" s="4">
        <v>30000</v>
      </c>
      <c r="H1063" s="4"/>
      <c r="I1063" s="4"/>
      <c r="J1063" s="4"/>
      <c r="K1063" s="4"/>
      <c r="L1063" s="4"/>
      <c r="M1063" s="4"/>
      <c r="N1063" s="4"/>
      <c r="O1063" s="4">
        <v>6000</v>
      </c>
      <c r="P1063" s="4"/>
      <c r="Q1063" s="4"/>
      <c r="R1063" s="4">
        <v>30000</v>
      </c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>
        <v>9600</v>
      </c>
      <c r="AD1063" s="4"/>
      <c r="AE1063" s="4">
        <v>150000</v>
      </c>
      <c r="AF1063" s="4"/>
      <c r="AG1063" s="4"/>
      <c r="AH1063" s="4"/>
      <c r="AI1063" s="4"/>
      <c r="AJ1063" s="4"/>
      <c r="AK1063" s="4"/>
      <c r="AL1063" s="4"/>
      <c r="AM1063" s="4">
        <v>242748.5</v>
      </c>
      <c r="AN1063" s="4"/>
    </row>
    <row r="1064" spans="1:40">
      <c r="A1064" t="s">
        <v>1917</v>
      </c>
      <c r="B1064" s="4"/>
      <c r="C1064" s="4"/>
      <c r="D1064" s="4"/>
      <c r="E1064" s="4">
        <v>6000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>
        <v>6000</v>
      </c>
      <c r="AN1064" s="4"/>
    </row>
    <row r="1065" spans="1:40">
      <c r="A1065" t="s">
        <v>1918</v>
      </c>
      <c r="B1065" s="4"/>
      <c r="C1065" s="4"/>
      <c r="D1065" s="4"/>
      <c r="E1065" s="4"/>
      <c r="F1065" s="4">
        <v>60000</v>
      </c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>
        <v>40000</v>
      </c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>
        <v>100000</v>
      </c>
      <c r="AN1065" s="4"/>
    </row>
    <row r="1066" spans="1:40">
      <c r="A1066" t="s">
        <v>1919</v>
      </c>
      <c r="B1066" s="4"/>
      <c r="C1066" s="4"/>
      <c r="D1066" s="4"/>
      <c r="E1066" s="4">
        <v>1200</v>
      </c>
      <c r="F1066" s="4"/>
      <c r="G1066" s="4"/>
      <c r="H1066" s="4"/>
      <c r="I1066" s="4"/>
      <c r="J1066" s="4"/>
      <c r="K1066" s="4"/>
      <c r="L1066" s="4"/>
      <c r="M1066" s="4"/>
      <c r="N1066" s="4"/>
      <c r="O1066" s="4">
        <v>1200</v>
      </c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>
        <v>2400</v>
      </c>
      <c r="AN1066" s="4"/>
    </row>
    <row r="1067" spans="1:40">
      <c r="A1067" t="s">
        <v>1920</v>
      </c>
      <c r="B1067" s="4">
        <v>218295.63999999998</v>
      </c>
      <c r="C1067" s="4">
        <v>109147.83</v>
      </c>
      <c r="D1067" s="4">
        <v>133733.29999999999</v>
      </c>
      <c r="E1067" s="4">
        <v>133733.29999999999</v>
      </c>
      <c r="F1067" s="4">
        <v>327443.46999999997</v>
      </c>
      <c r="G1067" s="4"/>
      <c r="H1067" s="4">
        <v>218295.63999999998</v>
      </c>
      <c r="I1067" s="4">
        <v>109147.83</v>
      </c>
      <c r="J1067" s="4">
        <v>109147.83</v>
      </c>
      <c r="K1067" s="4">
        <v>109147.83</v>
      </c>
      <c r="L1067" s="4">
        <v>218295.63999999998</v>
      </c>
      <c r="M1067" s="4">
        <v>66866.66</v>
      </c>
      <c r="N1067" s="4">
        <v>109147.83</v>
      </c>
      <c r="O1067" s="4">
        <v>218295.63999999998</v>
      </c>
      <c r="P1067" s="4">
        <v>133733.29999999999</v>
      </c>
      <c r="Q1067" s="4">
        <v>109147.83</v>
      </c>
      <c r="R1067" s="4">
        <v>327443.46999999997</v>
      </c>
      <c r="S1067" s="4">
        <v>66866.66</v>
      </c>
      <c r="T1067" s="4">
        <v>327443.46999999997</v>
      </c>
      <c r="U1067" s="4">
        <v>66866.62</v>
      </c>
      <c r="V1067" s="4">
        <v>327443.46999999997</v>
      </c>
      <c r="W1067" s="4">
        <v>109147.83</v>
      </c>
      <c r="X1067" s="4">
        <v>213631.9</v>
      </c>
      <c r="Y1067" s="4">
        <v>218295.63999999998</v>
      </c>
      <c r="Z1067" s="4">
        <v>218295.63999999998</v>
      </c>
      <c r="AA1067" s="4">
        <v>267466.62</v>
      </c>
      <c r="AB1067" s="4">
        <v>218295.63999999998</v>
      </c>
      <c r="AC1067" s="4">
        <v>109147.83</v>
      </c>
      <c r="AD1067" s="4">
        <v>109147.83</v>
      </c>
      <c r="AE1067" s="4">
        <v>4911652.04</v>
      </c>
      <c r="AF1067" s="4">
        <v>327443.46999999997</v>
      </c>
      <c r="AG1067" s="4">
        <v>133733.29999999999</v>
      </c>
      <c r="AH1067" s="4"/>
      <c r="AI1067" s="4"/>
      <c r="AJ1067" s="4"/>
      <c r="AK1067" s="4"/>
      <c r="AL1067" s="4"/>
      <c r="AM1067" s="4">
        <v>10275901.000000002</v>
      </c>
      <c r="AN1067" s="4"/>
    </row>
    <row r="1068" spans="1:40">
      <c r="A1068" t="s">
        <v>1921</v>
      </c>
      <c r="B1068" s="4"/>
      <c r="C1068" s="4"/>
      <c r="D1068" s="4">
        <v>84562.34</v>
      </c>
      <c r="E1068" s="4">
        <v>84562.34</v>
      </c>
      <c r="F1068" s="4"/>
      <c r="G1068" s="4"/>
      <c r="H1068" s="4"/>
      <c r="I1068" s="4"/>
      <c r="J1068" s="4"/>
      <c r="K1068" s="4"/>
      <c r="L1068" s="4"/>
      <c r="M1068" s="4">
        <v>42281.17</v>
      </c>
      <c r="N1068" s="4"/>
      <c r="O1068" s="4"/>
      <c r="P1068" s="4">
        <v>84562.34</v>
      </c>
      <c r="Q1068" s="4"/>
      <c r="R1068" s="4"/>
      <c r="S1068" s="4">
        <v>42281.17</v>
      </c>
      <c r="T1068" s="4"/>
      <c r="U1068" s="4">
        <v>42281.19</v>
      </c>
      <c r="V1068" s="4"/>
      <c r="W1068" s="4"/>
      <c r="X1068" s="4">
        <v>4663.74</v>
      </c>
      <c r="Y1068" s="4"/>
      <c r="Z1068" s="4"/>
      <c r="AA1068" s="4">
        <v>169124.68</v>
      </c>
      <c r="AB1068" s="4"/>
      <c r="AC1068" s="4"/>
      <c r="AD1068" s="4"/>
      <c r="AE1068" s="4">
        <v>32115</v>
      </c>
      <c r="AF1068" s="4"/>
      <c r="AG1068" s="4">
        <v>84562.34</v>
      </c>
      <c r="AH1068" s="4"/>
      <c r="AI1068" s="4"/>
      <c r="AJ1068" s="4"/>
      <c r="AK1068" s="4"/>
      <c r="AL1068" s="4"/>
      <c r="AM1068" s="4">
        <v>670996.30999999994</v>
      </c>
      <c r="AN1068" s="4"/>
    </row>
    <row r="1069" spans="1:40">
      <c r="A1069" t="s">
        <v>883</v>
      </c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>
        <v>384298.98</v>
      </c>
      <c r="AF1069" s="4"/>
      <c r="AG1069" s="4"/>
      <c r="AH1069" s="4"/>
      <c r="AI1069" s="4"/>
      <c r="AJ1069" s="4"/>
      <c r="AK1069" s="4"/>
      <c r="AL1069" s="4"/>
      <c r="AM1069" s="4">
        <v>384298.98</v>
      </c>
      <c r="AN1069" s="4"/>
    </row>
    <row r="1070" spans="1:40">
      <c r="A1070" t="s">
        <v>884</v>
      </c>
      <c r="B1070" s="4">
        <v>365.89</v>
      </c>
      <c r="C1070" s="4">
        <v>1088.3500000000001</v>
      </c>
      <c r="D1070" s="4">
        <v>275.14999999999998</v>
      </c>
      <c r="E1070" s="4">
        <v>469.28</v>
      </c>
      <c r="F1070" s="4">
        <v>0</v>
      </c>
      <c r="G1070" s="4">
        <v>0</v>
      </c>
      <c r="H1070" s="4">
        <v>4474.91</v>
      </c>
      <c r="I1070" s="4">
        <v>370.73</v>
      </c>
      <c r="J1070" s="4">
        <v>64</v>
      </c>
      <c r="K1070" s="4">
        <v>0</v>
      </c>
      <c r="L1070" s="4">
        <v>10206.480000000001</v>
      </c>
      <c r="M1070" s="4">
        <v>330.07</v>
      </c>
      <c r="N1070" s="4">
        <v>275.74</v>
      </c>
      <c r="O1070" s="4">
        <v>101.35</v>
      </c>
      <c r="P1070" s="4">
        <v>12555104.549999997</v>
      </c>
      <c r="Q1070" s="4">
        <v>168.03</v>
      </c>
      <c r="R1070" s="4">
        <v>8990.57</v>
      </c>
      <c r="S1070" s="4">
        <v>253.48</v>
      </c>
      <c r="T1070" s="4">
        <v>540.20000000000005</v>
      </c>
      <c r="U1070" s="4">
        <v>248.45000000000002</v>
      </c>
      <c r="V1070" s="4">
        <v>1464.42</v>
      </c>
      <c r="W1070" s="4">
        <v>1168630.03</v>
      </c>
      <c r="X1070" s="4">
        <v>215.07</v>
      </c>
      <c r="Y1070" s="4">
        <v>0</v>
      </c>
      <c r="Z1070" s="4">
        <v>486.51</v>
      </c>
      <c r="AA1070" s="4">
        <v>3393.26</v>
      </c>
      <c r="AB1070" s="4">
        <v>645.78</v>
      </c>
      <c r="AC1070" s="4">
        <v>268.88</v>
      </c>
      <c r="AD1070" s="4">
        <v>0</v>
      </c>
      <c r="AE1070" s="4">
        <v>3333.5600000000004</v>
      </c>
      <c r="AF1070" s="4">
        <v>446.76</v>
      </c>
      <c r="AG1070" s="4">
        <v>690.89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13762902.389999999</v>
      </c>
      <c r="AN1070" s="4" t="s">
        <v>1922</v>
      </c>
    </row>
    <row r="1071" spans="1:40">
      <c r="A1071" t="s">
        <v>1923</v>
      </c>
      <c r="B1071" s="4">
        <v>57.93</v>
      </c>
      <c r="C1071" s="4">
        <v>56.01</v>
      </c>
      <c r="D1071" s="4">
        <v>37.86</v>
      </c>
      <c r="E1071" s="4">
        <v>70.66</v>
      </c>
      <c r="F1071" s="4"/>
      <c r="G1071" s="4"/>
      <c r="H1071" s="4">
        <v>627.36</v>
      </c>
      <c r="I1071" s="4">
        <v>50.6</v>
      </c>
      <c r="J1071" s="4"/>
      <c r="K1071" s="4"/>
      <c r="L1071" s="4">
        <v>2393.4500000000003</v>
      </c>
      <c r="M1071" s="4">
        <v>44.98</v>
      </c>
      <c r="N1071" s="4">
        <v>37.75</v>
      </c>
      <c r="O1071" s="4">
        <v>15.3</v>
      </c>
      <c r="P1071" s="4">
        <v>31823.989999999998</v>
      </c>
      <c r="Q1071" s="4">
        <v>23.95</v>
      </c>
      <c r="R1071" s="4">
        <v>247.92</v>
      </c>
      <c r="S1071" s="4">
        <v>36.6</v>
      </c>
      <c r="T1071" s="4">
        <v>83.48</v>
      </c>
      <c r="U1071" s="4">
        <v>37.270000000000003</v>
      </c>
      <c r="V1071" s="4">
        <v>215.95</v>
      </c>
      <c r="W1071" s="4">
        <v>1168630.03</v>
      </c>
      <c r="X1071" s="4">
        <v>36.869999999999997</v>
      </c>
      <c r="Y1071" s="4"/>
      <c r="Z1071" s="4">
        <v>74.77</v>
      </c>
      <c r="AA1071" s="4">
        <v>458.76</v>
      </c>
      <c r="AB1071" s="4">
        <v>91.78</v>
      </c>
      <c r="AC1071" s="4">
        <v>37.04</v>
      </c>
      <c r="AD1071" s="4"/>
      <c r="AE1071" s="4">
        <v>203.15</v>
      </c>
      <c r="AF1071" s="4">
        <v>64.61</v>
      </c>
      <c r="AG1071" s="4">
        <v>103.27</v>
      </c>
      <c r="AH1071" s="4"/>
      <c r="AI1071" s="4"/>
      <c r="AJ1071" s="4"/>
      <c r="AK1071" s="4"/>
      <c r="AL1071" s="4"/>
      <c r="AM1071" s="4">
        <v>1205561.3400000003</v>
      </c>
      <c r="AN1071" s="4" t="s">
        <v>1797</v>
      </c>
    </row>
    <row r="1072" spans="1:40">
      <c r="A1072" t="s">
        <v>1924</v>
      </c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>
        <v>2000</v>
      </c>
      <c r="AF1072" s="4"/>
      <c r="AG1072" s="4"/>
      <c r="AH1072" s="4"/>
      <c r="AI1072" s="4"/>
      <c r="AJ1072" s="4"/>
      <c r="AK1072" s="4"/>
      <c r="AL1072" s="4"/>
      <c r="AM1072" s="4">
        <v>2000</v>
      </c>
      <c r="AN1072" s="4" t="s">
        <v>1797</v>
      </c>
    </row>
    <row r="1073" spans="1:40">
      <c r="A1073" t="s">
        <v>1925</v>
      </c>
      <c r="B1073" s="4">
        <v>95310</v>
      </c>
      <c r="C1073" s="4">
        <v>159570</v>
      </c>
      <c r="D1073" s="4">
        <v>89550</v>
      </c>
      <c r="E1073" s="4">
        <v>138960</v>
      </c>
      <c r="F1073" s="4">
        <v>179370</v>
      </c>
      <c r="G1073" s="4">
        <v>7920</v>
      </c>
      <c r="H1073" s="4">
        <v>175050</v>
      </c>
      <c r="I1073" s="4">
        <v>26280</v>
      </c>
      <c r="J1073" s="4"/>
      <c r="K1073" s="4"/>
      <c r="L1073" s="4">
        <v>114300</v>
      </c>
      <c r="M1073" s="4">
        <v>37800</v>
      </c>
      <c r="N1073" s="4">
        <v>93600</v>
      </c>
      <c r="O1073" s="4">
        <v>101160</v>
      </c>
      <c r="P1073" s="4">
        <v>32580</v>
      </c>
      <c r="Q1073" s="4">
        <v>40320</v>
      </c>
      <c r="R1073" s="4">
        <v>157770</v>
      </c>
      <c r="S1073" s="4">
        <v>70920</v>
      </c>
      <c r="T1073" s="4"/>
      <c r="U1073" s="4"/>
      <c r="V1073" s="4">
        <v>233730</v>
      </c>
      <c r="W1073" s="4"/>
      <c r="X1073" s="4">
        <v>71730</v>
      </c>
      <c r="Y1073" s="4">
        <v>18180</v>
      </c>
      <c r="Z1073" s="4"/>
      <c r="AA1073" s="4">
        <v>166230</v>
      </c>
      <c r="AB1073" s="4">
        <v>180180</v>
      </c>
      <c r="AC1073" s="4">
        <v>71190</v>
      </c>
      <c r="AD1073" s="4"/>
      <c r="AE1073" s="4">
        <v>236970</v>
      </c>
      <c r="AF1073" s="4">
        <v>232920</v>
      </c>
      <c r="AG1073" s="4">
        <v>1800</v>
      </c>
      <c r="AH1073" s="4"/>
      <c r="AI1073" s="4"/>
      <c r="AJ1073" s="4"/>
      <c r="AK1073" s="4"/>
      <c r="AL1073" s="4"/>
      <c r="AM1073" s="4">
        <v>2733390</v>
      </c>
      <c r="AN1073" s="4"/>
    </row>
    <row r="1074" spans="1:40">
      <c r="A1074" t="s">
        <v>1926</v>
      </c>
      <c r="B1074" s="4">
        <v>2880</v>
      </c>
      <c r="C1074" s="4">
        <v>16720</v>
      </c>
      <c r="D1074" s="4">
        <v>6920</v>
      </c>
      <c r="E1074" s="4">
        <v>31760</v>
      </c>
      <c r="F1074" s="4">
        <v>14580</v>
      </c>
      <c r="G1074" s="4"/>
      <c r="H1074" s="4">
        <v>18360</v>
      </c>
      <c r="I1074" s="4">
        <v>16470</v>
      </c>
      <c r="J1074" s="4"/>
      <c r="K1074" s="4"/>
      <c r="L1074" s="4">
        <v>13500</v>
      </c>
      <c r="M1074" s="4">
        <v>39240</v>
      </c>
      <c r="N1074" s="4">
        <v>3240</v>
      </c>
      <c r="O1074" s="4">
        <v>17550</v>
      </c>
      <c r="P1074" s="4">
        <v>21330</v>
      </c>
      <c r="Q1074" s="4">
        <v>5940</v>
      </c>
      <c r="R1074" s="4">
        <v>41760</v>
      </c>
      <c r="S1074" s="4">
        <v>16560</v>
      </c>
      <c r="T1074" s="4"/>
      <c r="U1074" s="4"/>
      <c r="V1074" s="4">
        <v>39150</v>
      </c>
      <c r="W1074" s="4"/>
      <c r="X1074" s="4">
        <v>24570</v>
      </c>
      <c r="Y1074" s="4"/>
      <c r="Z1074" s="4"/>
      <c r="AA1074" s="4">
        <v>58230</v>
      </c>
      <c r="AB1074" s="4">
        <v>46640</v>
      </c>
      <c r="AC1074" s="4">
        <v>3060</v>
      </c>
      <c r="AD1074" s="4"/>
      <c r="AE1074" s="4">
        <v>65250</v>
      </c>
      <c r="AF1074" s="4">
        <v>116010</v>
      </c>
      <c r="AG1074" s="4"/>
      <c r="AH1074" s="4"/>
      <c r="AI1074" s="4"/>
      <c r="AJ1074" s="4"/>
      <c r="AK1074" s="4"/>
      <c r="AL1074" s="4"/>
      <c r="AM1074" s="4">
        <v>619720</v>
      </c>
      <c r="AN1074" s="4"/>
    </row>
    <row r="1075" spans="1:40">
      <c r="A1075" t="s">
        <v>1927</v>
      </c>
      <c r="B1075" s="4">
        <v>19062</v>
      </c>
      <c r="C1075" s="4">
        <v>35914</v>
      </c>
      <c r="D1075" s="4">
        <v>17910</v>
      </c>
      <c r="E1075" s="4">
        <v>31792</v>
      </c>
      <c r="F1075" s="4">
        <v>35874</v>
      </c>
      <c r="G1075" s="4">
        <v>1584</v>
      </c>
      <c r="H1075" s="4">
        <v>42010</v>
      </c>
      <c r="I1075" s="4">
        <v>5256</v>
      </c>
      <c r="J1075" s="4"/>
      <c r="K1075" s="4"/>
      <c r="L1075" s="4">
        <v>22860</v>
      </c>
      <c r="M1075" s="4">
        <v>9560</v>
      </c>
      <c r="N1075" s="4">
        <v>18720</v>
      </c>
      <c r="O1075" s="4">
        <v>20520</v>
      </c>
      <c r="P1075" s="4">
        <v>9516</v>
      </c>
      <c r="Q1075" s="4">
        <v>8064</v>
      </c>
      <c r="R1075" s="4">
        <v>34554</v>
      </c>
      <c r="S1075" s="4">
        <v>16184</v>
      </c>
      <c r="T1075" s="4"/>
      <c r="U1075" s="4"/>
      <c r="V1075" s="4">
        <v>47034</v>
      </c>
      <c r="W1075" s="4"/>
      <c r="X1075" s="4">
        <v>14346</v>
      </c>
      <c r="Y1075" s="4">
        <v>3636</v>
      </c>
      <c r="Z1075" s="4"/>
      <c r="AA1075" s="4">
        <v>41246</v>
      </c>
      <c r="AB1075" s="4">
        <v>36036</v>
      </c>
      <c r="AC1075" s="4">
        <v>14238</v>
      </c>
      <c r="AD1075" s="4"/>
      <c r="AE1075" s="4">
        <v>57394</v>
      </c>
      <c r="AF1075" s="4">
        <v>46620</v>
      </c>
      <c r="AG1075" s="4">
        <v>360</v>
      </c>
      <c r="AH1075" s="4"/>
      <c r="AI1075" s="4"/>
      <c r="AJ1075" s="4"/>
      <c r="AK1075" s="4"/>
      <c r="AL1075" s="4"/>
      <c r="AM1075" s="4">
        <v>590290</v>
      </c>
      <c r="AN1075" s="4"/>
    </row>
    <row r="1076" spans="1:40">
      <c r="A1076" t="s">
        <v>1928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>
        <v>300000</v>
      </c>
      <c r="V1076" s="4"/>
      <c r="W1076" s="4"/>
      <c r="X1076" s="4"/>
      <c r="Y1076" s="4">
        <v>900000</v>
      </c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>
        <v>1200000</v>
      </c>
      <c r="AN1076" s="4"/>
    </row>
    <row r="1077" spans="1:40">
      <c r="A1077" t="s">
        <v>1929</v>
      </c>
      <c r="B1077" s="4">
        <v>40700</v>
      </c>
      <c r="C1077" s="4">
        <v>170500</v>
      </c>
      <c r="D1077" s="4">
        <v>77275</v>
      </c>
      <c r="E1077" s="4">
        <v>115500</v>
      </c>
      <c r="F1077" s="4"/>
      <c r="G1077" s="4"/>
      <c r="H1077" s="4">
        <v>143825</v>
      </c>
      <c r="I1077" s="4">
        <v>119900</v>
      </c>
      <c r="J1077" s="4"/>
      <c r="K1077" s="4"/>
      <c r="L1077" s="4">
        <v>211200</v>
      </c>
      <c r="M1077" s="4">
        <v>145750</v>
      </c>
      <c r="N1077" s="4"/>
      <c r="O1077" s="4">
        <v>230175</v>
      </c>
      <c r="P1077" s="4">
        <v>40700</v>
      </c>
      <c r="Q1077" s="4">
        <v>345675</v>
      </c>
      <c r="R1077" s="4"/>
      <c r="S1077" s="4"/>
      <c r="T1077" s="4">
        <v>62975</v>
      </c>
      <c r="U1077" s="4"/>
      <c r="V1077" s="4">
        <v>122100</v>
      </c>
      <c r="W1077" s="4"/>
      <c r="X1077" s="4"/>
      <c r="Y1077" s="4">
        <v>266475</v>
      </c>
      <c r="Z1077" s="4"/>
      <c r="AA1077" s="4">
        <v>89595</v>
      </c>
      <c r="AB1077" s="4">
        <v>81400</v>
      </c>
      <c r="AC1077" s="4">
        <v>59400</v>
      </c>
      <c r="AD1077" s="4"/>
      <c r="AE1077" s="4">
        <v>494950</v>
      </c>
      <c r="AF1077" s="4"/>
      <c r="AG1077" s="4"/>
      <c r="AH1077" s="4"/>
      <c r="AI1077" s="4"/>
      <c r="AJ1077" s="4"/>
      <c r="AK1077" s="4"/>
      <c r="AL1077" s="4"/>
      <c r="AM1077" s="4">
        <v>2818095</v>
      </c>
      <c r="AN1077" s="4"/>
    </row>
    <row r="1078" spans="1:40">
      <c r="A1078" t="s">
        <v>1930</v>
      </c>
      <c r="B1078" s="4">
        <v>8140</v>
      </c>
      <c r="C1078" s="4">
        <v>34100</v>
      </c>
      <c r="D1078" s="4">
        <v>15455</v>
      </c>
      <c r="E1078" s="4">
        <v>23100</v>
      </c>
      <c r="F1078" s="4"/>
      <c r="G1078" s="4"/>
      <c r="H1078" s="4">
        <v>28765</v>
      </c>
      <c r="I1078" s="4">
        <v>23980</v>
      </c>
      <c r="J1078" s="4"/>
      <c r="K1078" s="4"/>
      <c r="L1078" s="4">
        <v>42240</v>
      </c>
      <c r="M1078" s="4">
        <v>29150</v>
      </c>
      <c r="N1078" s="4"/>
      <c r="O1078" s="4">
        <v>46035</v>
      </c>
      <c r="P1078" s="4">
        <v>8140</v>
      </c>
      <c r="Q1078" s="4">
        <v>69135</v>
      </c>
      <c r="R1078" s="4"/>
      <c r="S1078" s="4"/>
      <c r="T1078" s="4">
        <v>12595</v>
      </c>
      <c r="U1078" s="4"/>
      <c r="V1078" s="4">
        <v>24420</v>
      </c>
      <c r="W1078" s="4"/>
      <c r="X1078" s="4"/>
      <c r="Y1078" s="4">
        <v>53295</v>
      </c>
      <c r="Z1078" s="4"/>
      <c r="AA1078" s="4">
        <v>17919</v>
      </c>
      <c r="AB1078" s="4">
        <v>16280</v>
      </c>
      <c r="AC1078" s="4">
        <v>11880</v>
      </c>
      <c r="AD1078" s="4"/>
      <c r="AE1078" s="4">
        <v>98990</v>
      </c>
      <c r="AF1078" s="4"/>
      <c r="AG1078" s="4"/>
      <c r="AH1078" s="4"/>
      <c r="AI1078" s="4"/>
      <c r="AJ1078" s="4"/>
      <c r="AK1078" s="4"/>
      <c r="AL1078" s="4"/>
      <c r="AM1078" s="4">
        <v>563619</v>
      </c>
      <c r="AN1078" s="4"/>
    </row>
    <row r="1079" spans="1:40">
      <c r="A1079" t="s">
        <v>1931</v>
      </c>
      <c r="B1079" s="4">
        <v>35750</v>
      </c>
      <c r="C1079" s="4">
        <v>215050</v>
      </c>
      <c r="D1079" s="4">
        <v>83875</v>
      </c>
      <c r="E1079" s="4">
        <v>71500</v>
      </c>
      <c r="F1079" s="4"/>
      <c r="G1079" s="4"/>
      <c r="H1079" s="4">
        <v>124850</v>
      </c>
      <c r="I1079" s="4">
        <v>96250</v>
      </c>
      <c r="J1079" s="4"/>
      <c r="K1079" s="4"/>
      <c r="L1079" s="4">
        <v>171325</v>
      </c>
      <c r="M1079" s="4">
        <v>42900</v>
      </c>
      <c r="N1079" s="4"/>
      <c r="O1079" s="4">
        <v>136115</v>
      </c>
      <c r="P1079" s="4">
        <v>3575</v>
      </c>
      <c r="Q1079" s="4">
        <v>193160</v>
      </c>
      <c r="R1079" s="4"/>
      <c r="S1079" s="4"/>
      <c r="T1079" s="4">
        <v>35750</v>
      </c>
      <c r="U1079" s="4"/>
      <c r="V1079" s="4">
        <v>276925</v>
      </c>
      <c r="W1079" s="4"/>
      <c r="X1079" s="4"/>
      <c r="Y1079" s="4">
        <v>331650</v>
      </c>
      <c r="Z1079" s="4"/>
      <c r="AA1079" s="4">
        <v>71500</v>
      </c>
      <c r="AB1079" s="4">
        <v>244750</v>
      </c>
      <c r="AC1079" s="4">
        <v>101200</v>
      </c>
      <c r="AD1079" s="4"/>
      <c r="AE1079" s="4">
        <v>399350</v>
      </c>
      <c r="AF1079" s="4"/>
      <c r="AG1079" s="4"/>
      <c r="AH1079" s="4"/>
      <c r="AI1079" s="4"/>
      <c r="AJ1079" s="4"/>
      <c r="AK1079" s="4"/>
      <c r="AL1079" s="4"/>
      <c r="AM1079" s="4">
        <v>2635475</v>
      </c>
      <c r="AN1079" s="4"/>
    </row>
    <row r="1080" spans="1:40">
      <c r="A1080" t="s">
        <v>1932</v>
      </c>
      <c r="B1080" s="4">
        <v>2145</v>
      </c>
      <c r="C1080" s="4">
        <v>11550</v>
      </c>
      <c r="D1080" s="4">
        <v>3575</v>
      </c>
      <c r="E1080" s="4">
        <v>4290</v>
      </c>
      <c r="F1080" s="4"/>
      <c r="G1080" s="4"/>
      <c r="H1080" s="4">
        <v>7095</v>
      </c>
      <c r="I1080" s="4">
        <v>4950</v>
      </c>
      <c r="J1080" s="4"/>
      <c r="K1080" s="4"/>
      <c r="L1080" s="4">
        <v>7810</v>
      </c>
      <c r="M1080" s="4">
        <v>2145</v>
      </c>
      <c r="N1080" s="4"/>
      <c r="O1080" s="4">
        <v>6600</v>
      </c>
      <c r="P1080" s="4"/>
      <c r="Q1080" s="4">
        <v>10175</v>
      </c>
      <c r="R1080" s="4"/>
      <c r="S1080" s="4"/>
      <c r="T1080" s="4">
        <v>2145</v>
      </c>
      <c r="U1080" s="4"/>
      <c r="V1080" s="4">
        <v>14630</v>
      </c>
      <c r="W1080" s="4"/>
      <c r="X1080" s="4"/>
      <c r="Y1080" s="4">
        <v>16995</v>
      </c>
      <c r="Z1080" s="4"/>
      <c r="AA1080" s="4">
        <v>3575</v>
      </c>
      <c r="AB1080" s="4">
        <v>11110</v>
      </c>
      <c r="AC1080" s="4">
        <v>5940</v>
      </c>
      <c r="AD1080" s="4"/>
      <c r="AE1080" s="4">
        <v>13145</v>
      </c>
      <c r="AF1080" s="4"/>
      <c r="AG1080" s="4"/>
      <c r="AH1080" s="4"/>
      <c r="AI1080" s="4"/>
      <c r="AJ1080" s="4"/>
      <c r="AK1080" s="4"/>
      <c r="AL1080" s="4"/>
      <c r="AM1080" s="4">
        <v>127875</v>
      </c>
      <c r="AN1080" s="4"/>
    </row>
    <row r="1081" spans="1:40">
      <c r="A1081" t="s">
        <v>1933</v>
      </c>
      <c r="B1081" s="4">
        <v>5005</v>
      </c>
      <c r="C1081" s="4">
        <v>31460</v>
      </c>
      <c r="D1081" s="4">
        <v>13200</v>
      </c>
      <c r="E1081" s="4">
        <v>10010</v>
      </c>
      <c r="F1081" s="4"/>
      <c r="G1081" s="4"/>
      <c r="H1081" s="4">
        <v>17875</v>
      </c>
      <c r="I1081" s="4">
        <v>14300</v>
      </c>
      <c r="J1081" s="4"/>
      <c r="K1081" s="4"/>
      <c r="L1081" s="4">
        <v>26455</v>
      </c>
      <c r="M1081" s="4">
        <v>5720</v>
      </c>
      <c r="N1081" s="4"/>
      <c r="O1081" s="4">
        <v>21338</v>
      </c>
      <c r="P1081" s="4">
        <v>715</v>
      </c>
      <c r="Q1081" s="4">
        <v>28457</v>
      </c>
      <c r="R1081" s="4"/>
      <c r="S1081" s="4"/>
      <c r="T1081" s="4">
        <v>5005</v>
      </c>
      <c r="U1081" s="4"/>
      <c r="V1081" s="4">
        <v>40755</v>
      </c>
      <c r="W1081" s="4"/>
      <c r="X1081" s="4"/>
      <c r="Y1081" s="4">
        <v>49335</v>
      </c>
      <c r="Z1081" s="4"/>
      <c r="AA1081" s="4">
        <v>10725</v>
      </c>
      <c r="AB1081" s="4">
        <v>37840</v>
      </c>
      <c r="AC1081" s="4">
        <v>14300</v>
      </c>
      <c r="AD1081" s="4"/>
      <c r="AE1081" s="4">
        <v>66725</v>
      </c>
      <c r="AF1081" s="4"/>
      <c r="AG1081" s="4"/>
      <c r="AH1081" s="4"/>
      <c r="AI1081" s="4"/>
      <c r="AJ1081" s="4"/>
      <c r="AK1081" s="4"/>
      <c r="AL1081" s="4"/>
      <c r="AM1081" s="4">
        <v>399220</v>
      </c>
      <c r="AN1081" s="4"/>
    </row>
    <row r="1082" spans="1:40">
      <c r="A1082" t="s">
        <v>1934</v>
      </c>
      <c r="B1082" s="4">
        <v>5000</v>
      </c>
      <c r="C1082" s="4">
        <v>22500</v>
      </c>
      <c r="D1082" s="4"/>
      <c r="E1082" s="4">
        <v>22500</v>
      </c>
      <c r="F1082" s="4">
        <v>2500</v>
      </c>
      <c r="G1082" s="4">
        <v>2500</v>
      </c>
      <c r="H1082" s="4">
        <v>22500</v>
      </c>
      <c r="I1082" s="4"/>
      <c r="J1082" s="4"/>
      <c r="K1082" s="4"/>
      <c r="L1082" s="4">
        <v>15000</v>
      </c>
      <c r="M1082" s="4">
        <v>7500</v>
      </c>
      <c r="N1082" s="4">
        <v>7500</v>
      </c>
      <c r="O1082" s="4">
        <v>7500</v>
      </c>
      <c r="P1082" s="4">
        <v>15000</v>
      </c>
      <c r="Q1082" s="4">
        <v>7500</v>
      </c>
      <c r="R1082" s="4">
        <v>21000</v>
      </c>
      <c r="S1082" s="4">
        <v>7500</v>
      </c>
      <c r="T1082" s="4"/>
      <c r="U1082" s="4"/>
      <c r="V1082" s="4">
        <v>15000</v>
      </c>
      <c r="W1082" s="4">
        <v>15000</v>
      </c>
      <c r="X1082" s="4"/>
      <c r="Y1082" s="4">
        <v>12500</v>
      </c>
      <c r="Z1082" s="4"/>
      <c r="AA1082" s="4">
        <v>37500</v>
      </c>
      <c r="AB1082" s="4">
        <v>15000</v>
      </c>
      <c r="AC1082" s="4"/>
      <c r="AD1082" s="4"/>
      <c r="AE1082" s="4">
        <v>75625</v>
      </c>
      <c r="AF1082" s="4"/>
      <c r="AG1082" s="4"/>
      <c r="AH1082" s="4"/>
      <c r="AI1082" s="4"/>
      <c r="AJ1082" s="4"/>
      <c r="AK1082" s="4"/>
      <c r="AL1082" s="4"/>
      <c r="AM1082" s="4">
        <v>336625</v>
      </c>
      <c r="AN1082" s="4"/>
    </row>
    <row r="1083" spans="1:40">
      <c r="A1083" t="s">
        <v>1935</v>
      </c>
      <c r="B1083" s="4"/>
      <c r="C1083" s="4">
        <v>7500</v>
      </c>
      <c r="D1083" s="4"/>
      <c r="E1083" s="4">
        <v>7500</v>
      </c>
      <c r="F1083" s="4">
        <v>15000</v>
      </c>
      <c r="G1083" s="4"/>
      <c r="H1083" s="4">
        <v>30000</v>
      </c>
      <c r="I1083" s="4">
        <v>15000</v>
      </c>
      <c r="J1083" s="4"/>
      <c r="K1083" s="4"/>
      <c r="L1083" s="4">
        <v>15000</v>
      </c>
      <c r="M1083" s="4">
        <v>7500</v>
      </c>
      <c r="N1083" s="4"/>
      <c r="O1083" s="4">
        <v>30000</v>
      </c>
      <c r="P1083" s="4">
        <v>7500</v>
      </c>
      <c r="Q1083" s="4">
        <v>15000</v>
      </c>
      <c r="R1083" s="4"/>
      <c r="S1083" s="4">
        <v>7500</v>
      </c>
      <c r="T1083" s="4"/>
      <c r="U1083" s="4"/>
      <c r="V1083" s="4"/>
      <c r="W1083" s="4">
        <v>30000</v>
      </c>
      <c r="X1083" s="4"/>
      <c r="Y1083" s="4"/>
      <c r="Z1083" s="4"/>
      <c r="AA1083" s="4">
        <v>22500</v>
      </c>
      <c r="AB1083" s="4">
        <v>27500</v>
      </c>
      <c r="AC1083" s="4">
        <v>7500</v>
      </c>
      <c r="AD1083" s="4"/>
      <c r="AE1083" s="4">
        <v>2500</v>
      </c>
      <c r="AF1083" s="4"/>
      <c r="AG1083" s="4"/>
      <c r="AH1083" s="4"/>
      <c r="AI1083" s="4"/>
      <c r="AJ1083" s="4"/>
      <c r="AK1083" s="4"/>
      <c r="AL1083" s="4"/>
      <c r="AM1083" s="4">
        <v>247500</v>
      </c>
      <c r="AN1083" s="4"/>
    </row>
    <row r="1084" spans="1:40">
      <c r="A1084" t="s">
        <v>1936</v>
      </c>
      <c r="B1084" s="4"/>
      <c r="C1084" s="4"/>
      <c r="D1084" s="4"/>
      <c r="E1084" s="4">
        <v>7500</v>
      </c>
      <c r="F1084" s="4">
        <v>15000</v>
      </c>
      <c r="G1084" s="4"/>
      <c r="H1084" s="4">
        <v>7500</v>
      </c>
      <c r="I1084" s="4">
        <v>15000</v>
      </c>
      <c r="J1084" s="4"/>
      <c r="K1084" s="4"/>
      <c r="L1084" s="4">
        <v>22500</v>
      </c>
      <c r="M1084" s="4">
        <v>7500</v>
      </c>
      <c r="N1084" s="4">
        <v>22500</v>
      </c>
      <c r="O1084" s="4"/>
      <c r="P1084" s="4">
        <v>7500</v>
      </c>
      <c r="Q1084" s="4">
        <v>7500</v>
      </c>
      <c r="R1084" s="4"/>
      <c r="S1084" s="4"/>
      <c r="T1084" s="4"/>
      <c r="U1084" s="4"/>
      <c r="V1084" s="4">
        <v>15000</v>
      </c>
      <c r="W1084" s="4"/>
      <c r="X1084" s="4"/>
      <c r="Y1084" s="4"/>
      <c r="Z1084" s="4"/>
      <c r="AA1084" s="4">
        <v>7500</v>
      </c>
      <c r="AB1084" s="4"/>
      <c r="AC1084" s="4"/>
      <c r="AD1084" s="4"/>
      <c r="AE1084" s="4">
        <v>36500</v>
      </c>
      <c r="AF1084" s="4"/>
      <c r="AG1084" s="4">
        <v>7500</v>
      </c>
      <c r="AH1084" s="4"/>
      <c r="AI1084" s="4"/>
      <c r="AJ1084" s="4"/>
      <c r="AK1084" s="4"/>
      <c r="AL1084" s="4"/>
      <c r="AM1084" s="4">
        <v>179000</v>
      </c>
      <c r="AN1084" s="4"/>
    </row>
    <row r="1085" spans="1:40">
      <c r="A1085" t="s">
        <v>1937</v>
      </c>
      <c r="B1085" s="4">
        <v>1000</v>
      </c>
      <c r="C1085" s="4">
        <v>2000</v>
      </c>
      <c r="D1085" s="4"/>
      <c r="E1085" s="4">
        <v>2000</v>
      </c>
      <c r="F1085" s="4">
        <v>3500</v>
      </c>
      <c r="G1085" s="4">
        <v>500</v>
      </c>
      <c r="H1085" s="4">
        <v>3500</v>
      </c>
      <c r="I1085" s="4">
        <v>3000</v>
      </c>
      <c r="J1085" s="4"/>
      <c r="K1085" s="4"/>
      <c r="L1085" s="4">
        <v>6000</v>
      </c>
      <c r="M1085" s="4">
        <v>1000</v>
      </c>
      <c r="N1085" s="4">
        <v>1500</v>
      </c>
      <c r="O1085" s="4">
        <v>7500</v>
      </c>
      <c r="P1085" s="4">
        <v>1500</v>
      </c>
      <c r="Q1085" s="4">
        <v>4500</v>
      </c>
      <c r="R1085" s="4">
        <v>1200</v>
      </c>
      <c r="S1085" s="4">
        <v>1000</v>
      </c>
      <c r="T1085" s="4"/>
      <c r="U1085" s="4"/>
      <c r="V1085" s="4">
        <v>3000</v>
      </c>
      <c r="W1085" s="4">
        <v>9000</v>
      </c>
      <c r="X1085" s="4"/>
      <c r="Y1085" s="4">
        <v>2500</v>
      </c>
      <c r="Z1085" s="4"/>
      <c r="AA1085" s="4">
        <v>4000</v>
      </c>
      <c r="AB1085" s="4">
        <v>8500</v>
      </c>
      <c r="AC1085" s="4">
        <v>1500</v>
      </c>
      <c r="AD1085" s="4"/>
      <c r="AE1085" s="4">
        <v>6625</v>
      </c>
      <c r="AF1085" s="4"/>
      <c r="AG1085" s="4"/>
      <c r="AH1085" s="4"/>
      <c r="AI1085" s="4"/>
      <c r="AJ1085" s="4"/>
      <c r="AK1085" s="4"/>
      <c r="AL1085" s="4"/>
      <c r="AM1085" s="4">
        <v>74825</v>
      </c>
      <c r="AN1085" s="4"/>
    </row>
    <row r="1086" spans="1:40">
      <c r="A1086" t="s">
        <v>1938</v>
      </c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>
        <v>577500</v>
      </c>
      <c r="AF1086" s="4"/>
      <c r="AG1086" s="4"/>
      <c r="AH1086" s="4"/>
      <c r="AI1086" s="4"/>
      <c r="AJ1086" s="4"/>
      <c r="AK1086" s="4"/>
      <c r="AL1086" s="4"/>
      <c r="AM1086" s="4">
        <v>577500</v>
      </c>
      <c r="AN1086" s="4"/>
    </row>
    <row r="1087" spans="1:40">
      <c r="A1087" t="s">
        <v>1939</v>
      </c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>
        <v>4430</v>
      </c>
      <c r="AF1087" s="4"/>
      <c r="AG1087" s="4"/>
      <c r="AH1087" s="4"/>
      <c r="AI1087" s="4"/>
      <c r="AJ1087" s="4"/>
      <c r="AK1087" s="4"/>
      <c r="AL1087" s="4"/>
      <c r="AM1087" s="4">
        <v>4430</v>
      </c>
      <c r="AN1087" s="4"/>
    </row>
    <row r="1088" spans="1:40">
      <c r="A1088" t="s">
        <v>1940</v>
      </c>
      <c r="B1088" s="4"/>
      <c r="C1088" s="4"/>
      <c r="D1088" s="4"/>
      <c r="E1088" s="4">
        <v>6000</v>
      </c>
      <c r="F1088" s="4"/>
      <c r="G1088" s="4"/>
      <c r="H1088" s="4"/>
      <c r="I1088" s="4">
        <v>30300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>
        <v>479600.01</v>
      </c>
      <c r="AF1088" s="4"/>
      <c r="AG1088" s="4"/>
      <c r="AH1088" s="4"/>
      <c r="AI1088" s="4"/>
      <c r="AJ1088" s="4"/>
      <c r="AK1088" s="4"/>
      <c r="AL1088" s="4"/>
      <c r="AM1088" s="4">
        <v>515900.01</v>
      </c>
      <c r="AN1088" s="4"/>
    </row>
    <row r="1089" spans="1:40">
      <c r="A1089" t="s">
        <v>1941</v>
      </c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>
        <v>886</v>
      </c>
      <c r="AF1089" s="4"/>
      <c r="AG1089" s="4"/>
      <c r="AH1089" s="4"/>
      <c r="AI1089" s="4"/>
      <c r="AJ1089" s="4"/>
      <c r="AK1089" s="4"/>
      <c r="AL1089" s="4"/>
      <c r="AM1089" s="4">
        <v>886</v>
      </c>
      <c r="AN1089" s="4"/>
    </row>
    <row r="1090" spans="1:40">
      <c r="A1090" t="s">
        <v>1942</v>
      </c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>
        <v>18000</v>
      </c>
      <c r="S1090" s="4"/>
      <c r="T1090" s="4">
        <v>6000</v>
      </c>
      <c r="U1090" s="4"/>
      <c r="V1090" s="4"/>
      <c r="W1090" s="4">
        <v>6000</v>
      </c>
      <c r="X1090" s="4"/>
      <c r="Y1090" s="4"/>
      <c r="Z1090" s="4"/>
      <c r="AA1090" s="4"/>
      <c r="AB1090" s="4"/>
      <c r="AC1090" s="4">
        <v>12000</v>
      </c>
      <c r="AD1090" s="4"/>
      <c r="AE1090" s="4">
        <v>12000</v>
      </c>
      <c r="AF1090" s="4"/>
      <c r="AG1090" s="4">
        <v>6000</v>
      </c>
      <c r="AH1090" s="4"/>
      <c r="AI1090" s="4"/>
      <c r="AJ1090" s="4"/>
      <c r="AK1090" s="4"/>
      <c r="AL1090" s="4"/>
      <c r="AM1090" s="4">
        <v>60000</v>
      </c>
      <c r="AN1090" s="4"/>
    </row>
    <row r="1091" spans="1:40">
      <c r="A1091" t="s">
        <v>1943</v>
      </c>
      <c r="B1091" s="4"/>
      <c r="C1091" s="4"/>
      <c r="D1091" s="4"/>
      <c r="E1091" s="4"/>
      <c r="F1091" s="4">
        <v>255002.6</v>
      </c>
      <c r="G1091" s="4"/>
      <c r="H1091" s="4">
        <v>1004951.4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>
        <v>1468312.3399999999</v>
      </c>
      <c r="S1091" s="4">
        <v>326592</v>
      </c>
      <c r="T1091" s="4">
        <v>252419.20000000001</v>
      </c>
      <c r="U1091" s="4"/>
      <c r="V1091" s="4"/>
      <c r="W1091" s="4"/>
      <c r="X1091" s="4">
        <v>1033807.7999999999</v>
      </c>
      <c r="Y1091" s="4"/>
      <c r="Z1091" s="4"/>
      <c r="AA1091" s="4">
        <v>261242.4</v>
      </c>
      <c r="AB1091" s="4"/>
      <c r="AC1091" s="4">
        <v>107468.97</v>
      </c>
      <c r="AD1091" s="4"/>
      <c r="AE1091" s="4">
        <v>11330747.050000001</v>
      </c>
      <c r="AF1091" s="4"/>
      <c r="AG1091" s="4">
        <v>1191469.18</v>
      </c>
      <c r="AH1091" s="4"/>
      <c r="AI1091" s="4"/>
      <c r="AJ1091" s="4"/>
      <c r="AK1091" s="4"/>
      <c r="AL1091" s="4"/>
      <c r="AM1091" s="4">
        <v>17232012.940000001</v>
      </c>
      <c r="AN1091" s="4"/>
    </row>
    <row r="1092" spans="1:40">
      <c r="A1092" t="s">
        <v>1944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>
        <v>3600</v>
      </c>
      <c r="S1092" s="4"/>
      <c r="T1092" s="4">
        <v>1200</v>
      </c>
      <c r="U1092" s="4"/>
      <c r="V1092" s="4"/>
      <c r="W1092" s="4">
        <v>1200</v>
      </c>
      <c r="X1092" s="4"/>
      <c r="Y1092" s="4"/>
      <c r="Z1092" s="4"/>
      <c r="AA1092" s="4"/>
      <c r="AB1092" s="4"/>
      <c r="AC1092" s="4">
        <v>2400</v>
      </c>
      <c r="AD1092" s="4"/>
      <c r="AE1092" s="4">
        <v>2400</v>
      </c>
      <c r="AF1092" s="4"/>
      <c r="AG1092" s="4">
        <v>1200</v>
      </c>
      <c r="AH1092" s="4"/>
      <c r="AI1092" s="4"/>
      <c r="AJ1092" s="4"/>
      <c r="AK1092" s="4"/>
      <c r="AL1092" s="4"/>
      <c r="AM1092" s="4">
        <v>12000</v>
      </c>
      <c r="AN1092" s="4"/>
    </row>
    <row r="1093" spans="1:40">
      <c r="A1093" t="s">
        <v>1945</v>
      </c>
      <c r="B1093" s="4"/>
      <c r="C1093" s="4">
        <v>6000</v>
      </c>
      <c r="D1093" s="4">
        <v>6000</v>
      </c>
      <c r="E1093" s="4">
        <v>18000</v>
      </c>
      <c r="F1093" s="4"/>
      <c r="G1093" s="4"/>
      <c r="H1093" s="4"/>
      <c r="I1093" s="4"/>
      <c r="J1093" s="4"/>
      <c r="K1093" s="4"/>
      <c r="L1093" s="4"/>
      <c r="M1093" s="4"/>
      <c r="N1093" s="4">
        <v>6000</v>
      </c>
      <c r="O1093" s="4"/>
      <c r="P1093" s="4"/>
      <c r="Q1093" s="4"/>
      <c r="R1093" s="4"/>
      <c r="S1093" s="4"/>
      <c r="T1093" s="4"/>
      <c r="U1093" s="4"/>
      <c r="V1093" s="4"/>
      <c r="W1093" s="4"/>
      <c r="X1093" s="4">
        <v>6000</v>
      </c>
      <c r="Y1093" s="4">
        <v>6000</v>
      </c>
      <c r="Z1093" s="4"/>
      <c r="AA1093" s="4"/>
      <c r="AB1093" s="4"/>
      <c r="AC1093" s="4"/>
      <c r="AD1093" s="4"/>
      <c r="AE1093" s="4">
        <v>24000</v>
      </c>
      <c r="AF1093" s="4"/>
      <c r="AG1093" s="4"/>
      <c r="AH1093" s="4"/>
      <c r="AI1093" s="4"/>
      <c r="AJ1093" s="4"/>
      <c r="AK1093" s="4"/>
      <c r="AL1093" s="4"/>
      <c r="AM1093" s="4">
        <v>72000</v>
      </c>
      <c r="AN1093" s="4"/>
    </row>
    <row r="1094" spans="1:40">
      <c r="A1094" t="s">
        <v>1946</v>
      </c>
      <c r="B1094" s="4">
        <v>1705.17</v>
      </c>
      <c r="C1094" s="4">
        <v>641305.16</v>
      </c>
      <c r="D1094" s="4">
        <v>1705.17</v>
      </c>
      <c r="E1094" s="4">
        <v>1705.17</v>
      </c>
      <c r="F1094" s="4">
        <v>1705.17</v>
      </c>
      <c r="G1094" s="4">
        <v>1705.17</v>
      </c>
      <c r="H1094" s="4">
        <v>1705.17</v>
      </c>
      <c r="I1094" s="4">
        <v>133105.16999999998</v>
      </c>
      <c r="J1094" s="4">
        <v>307571.82999999996</v>
      </c>
      <c r="K1094" s="4">
        <v>1705.17</v>
      </c>
      <c r="L1094" s="4">
        <v>1705.17</v>
      </c>
      <c r="M1094" s="4">
        <v>140771.84000000003</v>
      </c>
      <c r="N1094" s="4">
        <v>1705.17</v>
      </c>
      <c r="O1094" s="4">
        <v>150329.70000000001</v>
      </c>
      <c r="P1094" s="4">
        <v>1705.17</v>
      </c>
      <c r="Q1094" s="4">
        <v>1705.17</v>
      </c>
      <c r="R1094" s="4">
        <v>284478.79000000004</v>
      </c>
      <c r="S1094" s="4">
        <v>156345.51</v>
      </c>
      <c r="T1094" s="4">
        <v>1705.17</v>
      </c>
      <c r="U1094" s="4">
        <v>1705.17</v>
      </c>
      <c r="V1094" s="4">
        <v>1705.17</v>
      </c>
      <c r="W1094" s="4">
        <v>152105.17000000001</v>
      </c>
      <c r="X1094" s="4">
        <v>1501450.32</v>
      </c>
      <c r="Y1094" s="4">
        <v>1705.17</v>
      </c>
      <c r="Z1094" s="4">
        <v>1705.17</v>
      </c>
      <c r="AA1094" s="4">
        <v>1705.17</v>
      </c>
      <c r="AB1094" s="4">
        <v>1705.17</v>
      </c>
      <c r="AC1094" s="4">
        <v>1705.17</v>
      </c>
      <c r="AD1094" s="4">
        <v>1705.17</v>
      </c>
      <c r="AE1094" s="4">
        <v>3992020.07</v>
      </c>
      <c r="AF1094" s="4">
        <v>1705.17</v>
      </c>
      <c r="AG1094" s="4">
        <v>214712.5</v>
      </c>
      <c r="AH1094" s="4"/>
      <c r="AI1094" s="4"/>
      <c r="AJ1094" s="4"/>
      <c r="AK1094" s="4"/>
      <c r="AL1094" s="4"/>
      <c r="AM1094" s="4">
        <v>7710004.629999999</v>
      </c>
      <c r="AN1094" s="4"/>
    </row>
    <row r="1095" spans="1:40">
      <c r="A1095" t="s">
        <v>1947</v>
      </c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>
        <v>160000</v>
      </c>
      <c r="AF1095" s="4"/>
      <c r="AG1095" s="4"/>
      <c r="AH1095" s="4"/>
      <c r="AI1095" s="4"/>
      <c r="AJ1095" s="4"/>
      <c r="AK1095" s="4"/>
      <c r="AL1095" s="4"/>
      <c r="AM1095" s="4">
        <v>160000</v>
      </c>
      <c r="AN1095" s="4"/>
    </row>
    <row r="1096" spans="1:40">
      <c r="A1096" t="s">
        <v>1948</v>
      </c>
      <c r="B1096" s="4"/>
      <c r="C1096" s="4">
        <v>1200</v>
      </c>
      <c r="D1096" s="4">
        <v>1200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>
        <v>1200</v>
      </c>
      <c r="Y1096" s="4"/>
      <c r="Z1096" s="4"/>
      <c r="AA1096" s="4"/>
      <c r="AB1096" s="4"/>
      <c r="AC1096" s="4"/>
      <c r="AD1096" s="4"/>
      <c r="AE1096" s="4">
        <v>2400</v>
      </c>
      <c r="AF1096" s="4"/>
      <c r="AG1096" s="4"/>
      <c r="AH1096" s="4"/>
      <c r="AI1096" s="4"/>
      <c r="AJ1096" s="4"/>
      <c r="AK1096" s="4"/>
      <c r="AL1096" s="4"/>
      <c r="AM1096" s="4">
        <v>6000</v>
      </c>
      <c r="AN1096" s="4"/>
    </row>
    <row r="1097" spans="1:40">
      <c r="A1097" t="s">
        <v>1949</v>
      </c>
      <c r="B1097" s="4"/>
      <c r="C1097" s="4"/>
      <c r="D1097" s="4"/>
      <c r="E1097" s="4">
        <v>3600</v>
      </c>
      <c r="F1097" s="4"/>
      <c r="G1097" s="4"/>
      <c r="H1097" s="4"/>
      <c r="I1097" s="4"/>
      <c r="J1097" s="4"/>
      <c r="K1097" s="4"/>
      <c r="L1097" s="4"/>
      <c r="M1097" s="4"/>
      <c r="N1097" s="4">
        <v>1200</v>
      </c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>
        <v>2400</v>
      </c>
      <c r="AF1097" s="4"/>
      <c r="AG1097" s="4"/>
      <c r="AH1097" s="4"/>
      <c r="AI1097" s="4"/>
      <c r="AJ1097" s="4"/>
      <c r="AK1097" s="4"/>
      <c r="AL1097" s="4"/>
      <c r="AM1097" s="4">
        <v>7200</v>
      </c>
      <c r="AN1097" s="4"/>
    </row>
    <row r="1098" spans="1:40">
      <c r="A1098" t="s">
        <v>1950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>
        <v>30000</v>
      </c>
      <c r="AF1098" s="4"/>
      <c r="AG1098" s="4"/>
      <c r="AH1098" s="4"/>
      <c r="AI1098" s="4"/>
      <c r="AJ1098" s="4"/>
      <c r="AK1098" s="4"/>
      <c r="AL1098" s="4"/>
      <c r="AM1098" s="4">
        <v>30000</v>
      </c>
      <c r="AN1098" s="4"/>
    </row>
    <row r="1099" spans="1:40">
      <c r="A1099" t="s">
        <v>1951</v>
      </c>
      <c r="B1099" s="4"/>
      <c r="C1099" s="4">
        <v>11810</v>
      </c>
      <c r="D1099" s="4"/>
      <c r="E1099" s="4">
        <v>50000</v>
      </c>
      <c r="F1099" s="4">
        <v>107500</v>
      </c>
      <c r="G1099" s="4"/>
      <c r="H1099" s="4"/>
      <c r="I1099" s="4"/>
      <c r="J1099" s="4">
        <v>107500</v>
      </c>
      <c r="K1099" s="4">
        <v>100000</v>
      </c>
      <c r="L1099" s="4">
        <v>106975</v>
      </c>
      <c r="M1099" s="4"/>
      <c r="N1099" s="4"/>
      <c r="O1099" s="4"/>
      <c r="P1099" s="4"/>
      <c r="Q1099" s="4">
        <v>98950</v>
      </c>
      <c r="R1099" s="4">
        <v>2054993.01</v>
      </c>
      <c r="S1099" s="4"/>
      <c r="T1099" s="4">
        <v>100000</v>
      </c>
      <c r="U1099" s="4"/>
      <c r="V1099" s="4"/>
      <c r="W1099" s="4"/>
      <c r="X1099" s="4">
        <v>729358.81</v>
      </c>
      <c r="Y1099" s="4"/>
      <c r="Z1099" s="4">
        <v>207500</v>
      </c>
      <c r="AA1099" s="4">
        <v>107500</v>
      </c>
      <c r="AB1099" s="4"/>
      <c r="AC1099" s="4"/>
      <c r="AD1099" s="4"/>
      <c r="AE1099" s="4">
        <v>847689.44</v>
      </c>
      <c r="AF1099" s="4"/>
      <c r="AG1099" s="4">
        <v>158000</v>
      </c>
      <c r="AH1099" s="4"/>
      <c r="AI1099" s="4"/>
      <c r="AJ1099" s="4"/>
      <c r="AK1099" s="4"/>
      <c r="AL1099" s="4"/>
      <c r="AM1099" s="4">
        <v>4787776.26</v>
      </c>
      <c r="AN1099" s="4"/>
    </row>
    <row r="1100" spans="1:40">
      <c r="A1100" t="s">
        <v>1952</v>
      </c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>
        <v>6000</v>
      </c>
      <c r="AF1100" s="4"/>
      <c r="AG1100" s="4"/>
      <c r="AH1100" s="4"/>
      <c r="AI1100" s="4"/>
      <c r="AJ1100" s="4"/>
      <c r="AK1100" s="4"/>
      <c r="AL1100" s="4"/>
      <c r="AM1100" s="4">
        <v>6000</v>
      </c>
      <c r="AN1100" s="4"/>
    </row>
    <row r="1101" spans="1:40">
      <c r="A1101" t="s">
        <v>1953</v>
      </c>
      <c r="B1101" s="4"/>
      <c r="C1101" s="4">
        <v>100000</v>
      </c>
      <c r="D1101" s="4">
        <v>100000</v>
      </c>
      <c r="E1101" s="4">
        <v>81200</v>
      </c>
      <c r="F1101" s="4">
        <v>188084.94</v>
      </c>
      <c r="G1101" s="4">
        <v>250000</v>
      </c>
      <c r="H1101" s="4">
        <v>6000</v>
      </c>
      <c r="I1101" s="4">
        <v>150000</v>
      </c>
      <c r="J1101" s="4"/>
      <c r="K1101" s="4"/>
      <c r="L1101" s="4">
        <v>100000</v>
      </c>
      <c r="M1101" s="4">
        <v>54000</v>
      </c>
      <c r="N1101" s="4"/>
      <c r="O1101" s="4">
        <v>150000</v>
      </c>
      <c r="P1101" s="4">
        <v>139959</v>
      </c>
      <c r="Q1101" s="4"/>
      <c r="R1101" s="4">
        <v>230304</v>
      </c>
      <c r="S1101" s="4">
        <v>74380</v>
      </c>
      <c r="T1101" s="4"/>
      <c r="U1101" s="4"/>
      <c r="V1101" s="4">
        <v>28000</v>
      </c>
      <c r="W1101" s="4"/>
      <c r="X1101" s="4"/>
      <c r="Y1101" s="4"/>
      <c r="Z1101" s="4">
        <v>106000</v>
      </c>
      <c r="AA1101" s="4">
        <v>100000</v>
      </c>
      <c r="AB1101" s="4">
        <v>104649</v>
      </c>
      <c r="AC1101" s="4"/>
      <c r="AD1101" s="4"/>
      <c r="AE1101" s="4">
        <v>188480</v>
      </c>
      <c r="AF1101" s="4">
        <v>100000</v>
      </c>
      <c r="AG1101" s="4">
        <v>39094.89</v>
      </c>
      <c r="AH1101" s="4"/>
      <c r="AI1101" s="4"/>
      <c r="AJ1101" s="4"/>
      <c r="AK1101" s="4"/>
      <c r="AL1101" s="4"/>
      <c r="AM1101" s="4">
        <v>2290151.83</v>
      </c>
      <c r="AN1101" s="4"/>
    </row>
    <row r="1102" spans="1:40">
      <c r="A1102" t="s">
        <v>1954</v>
      </c>
      <c r="B1102" s="4"/>
      <c r="C1102" s="4">
        <v>100000</v>
      </c>
      <c r="D1102" s="4"/>
      <c r="E1102" s="4"/>
      <c r="F1102" s="4">
        <v>97040</v>
      </c>
      <c r="G1102" s="4"/>
      <c r="H1102" s="4"/>
      <c r="I1102" s="4"/>
      <c r="J1102" s="4"/>
      <c r="K1102" s="4"/>
      <c r="L1102" s="4"/>
      <c r="M1102" s="4">
        <v>96000</v>
      </c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>
        <v>450000</v>
      </c>
      <c r="AF1102" s="4"/>
      <c r="AG1102" s="4">
        <v>149952</v>
      </c>
      <c r="AH1102" s="4"/>
      <c r="AI1102" s="4"/>
      <c r="AJ1102" s="4"/>
      <c r="AK1102" s="4"/>
      <c r="AL1102" s="4"/>
      <c r="AM1102" s="4">
        <v>892992</v>
      </c>
      <c r="AN1102" s="4"/>
    </row>
    <row r="1103" spans="1:40">
      <c r="A1103" t="s">
        <v>1955</v>
      </c>
      <c r="B1103" s="4"/>
      <c r="C1103" s="4"/>
      <c r="D1103" s="4"/>
      <c r="E1103" s="4">
        <v>1200</v>
      </c>
      <c r="F1103" s="4"/>
      <c r="G1103" s="4"/>
      <c r="H1103" s="4">
        <v>1200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>
        <v>1200</v>
      </c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>
        <v>3600</v>
      </c>
      <c r="AN1103" s="4"/>
    </row>
    <row r="1104" spans="1:40">
      <c r="A1104" t="s">
        <v>1956</v>
      </c>
      <c r="B1104" s="4"/>
      <c r="C1104" s="4"/>
      <c r="D1104" s="4"/>
      <c r="E1104" s="4">
        <v>169444.44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>
        <v>1305526</v>
      </c>
      <c r="S1104" s="4"/>
      <c r="T1104" s="4"/>
      <c r="U1104" s="4"/>
      <c r="V1104" s="4"/>
      <c r="W1104" s="4"/>
      <c r="X1104" s="4">
        <v>927420</v>
      </c>
      <c r="Y1104" s="4">
        <v>296300</v>
      </c>
      <c r="Z1104" s="4"/>
      <c r="AA1104" s="4">
        <v>151833.34</v>
      </c>
      <c r="AB1104" s="4"/>
      <c r="AC1104" s="4"/>
      <c r="AD1104" s="4"/>
      <c r="AE1104" s="4">
        <v>5155420.0999999996</v>
      </c>
      <c r="AF1104" s="4">
        <v>437030</v>
      </c>
      <c r="AG1104" s="4">
        <v>338200</v>
      </c>
      <c r="AH1104" s="4"/>
      <c r="AI1104" s="4"/>
      <c r="AJ1104" s="4"/>
      <c r="AK1104" s="4"/>
      <c r="AL1104" s="4"/>
      <c r="AM1104" s="4">
        <v>8781173.879999999</v>
      </c>
      <c r="AN1104" s="4"/>
    </row>
    <row r="1105" spans="1:40">
      <c r="A1105" t="s">
        <v>1957</v>
      </c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>
        <v>24000</v>
      </c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>
        <v>18000</v>
      </c>
      <c r="AF1105" s="4"/>
      <c r="AG1105" s="4">
        <v>6000</v>
      </c>
      <c r="AH1105" s="4"/>
      <c r="AI1105" s="4"/>
      <c r="AJ1105" s="4"/>
      <c r="AK1105" s="4"/>
      <c r="AL1105" s="4"/>
      <c r="AM1105" s="4">
        <v>48000</v>
      </c>
      <c r="AN1105" s="4"/>
    </row>
    <row r="1106" spans="1:40">
      <c r="A1106" t="s">
        <v>1958</v>
      </c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>
        <v>3600</v>
      </c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>
        <v>3600</v>
      </c>
      <c r="AF1106" s="4"/>
      <c r="AG1106" s="4">
        <v>1200</v>
      </c>
      <c r="AH1106" s="4"/>
      <c r="AI1106" s="4"/>
      <c r="AJ1106" s="4"/>
      <c r="AK1106" s="4"/>
      <c r="AL1106" s="4"/>
      <c r="AM1106" s="4">
        <v>8400</v>
      </c>
      <c r="AN1106" s="4"/>
    </row>
    <row r="1107" spans="1:40">
      <c r="A1107" t="s">
        <v>1959</v>
      </c>
      <c r="B1107" s="4"/>
      <c r="C1107" s="4"/>
      <c r="D1107" s="4">
        <v>6000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>
        <v>12000</v>
      </c>
      <c r="AF1107" s="4"/>
      <c r="AG1107" s="4"/>
      <c r="AH1107" s="4"/>
      <c r="AI1107" s="4"/>
      <c r="AJ1107" s="4"/>
      <c r="AK1107" s="4"/>
      <c r="AL1107" s="4"/>
      <c r="AM1107" s="4">
        <v>18000</v>
      </c>
      <c r="AN1107" s="4"/>
    </row>
    <row r="1108" spans="1:40">
      <c r="A1108" t="s">
        <v>1960</v>
      </c>
      <c r="B1108" s="4"/>
      <c r="C1108" s="4">
        <v>40000</v>
      </c>
      <c r="D1108" s="4"/>
      <c r="E1108" s="4">
        <v>143794</v>
      </c>
      <c r="F1108" s="4"/>
      <c r="G1108" s="4">
        <v>20000</v>
      </c>
      <c r="H1108" s="4"/>
      <c r="I1108" s="4"/>
      <c r="J1108" s="4"/>
      <c r="K1108" s="4">
        <v>20000</v>
      </c>
      <c r="L1108" s="4"/>
      <c r="M1108" s="4"/>
      <c r="N1108" s="4">
        <v>72000</v>
      </c>
      <c r="O1108" s="4">
        <v>72000</v>
      </c>
      <c r="P1108" s="4">
        <v>20000</v>
      </c>
      <c r="Q1108" s="4"/>
      <c r="R1108" s="4">
        <v>332000</v>
      </c>
      <c r="S1108" s="4">
        <v>72000</v>
      </c>
      <c r="T1108" s="4">
        <v>132000</v>
      </c>
      <c r="U1108" s="4"/>
      <c r="V1108" s="4">
        <v>20000</v>
      </c>
      <c r="W1108" s="4"/>
      <c r="X1108" s="4">
        <v>324000</v>
      </c>
      <c r="Y1108" s="4">
        <v>91960.8</v>
      </c>
      <c r="Z1108" s="4">
        <v>20000</v>
      </c>
      <c r="AA1108" s="4">
        <v>72000</v>
      </c>
      <c r="AB1108" s="4"/>
      <c r="AC1108" s="4"/>
      <c r="AD1108" s="4"/>
      <c r="AE1108" s="4">
        <v>379750</v>
      </c>
      <c r="AF1108" s="4"/>
      <c r="AG1108" s="4">
        <v>380000</v>
      </c>
      <c r="AH1108" s="4"/>
      <c r="AI1108" s="4"/>
      <c r="AJ1108" s="4"/>
      <c r="AK1108" s="4"/>
      <c r="AL1108" s="4"/>
      <c r="AM1108" s="4">
        <v>2211504.7999999998</v>
      </c>
      <c r="AN1108" s="4"/>
    </row>
    <row r="1109" spans="1:40">
      <c r="A1109" t="s">
        <v>1961</v>
      </c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>
        <v>141672</v>
      </c>
      <c r="N1109" s="4"/>
      <c r="O1109" s="4"/>
      <c r="P1109" s="4"/>
      <c r="Q1109" s="4"/>
      <c r="R1109" s="4">
        <v>72000</v>
      </c>
      <c r="S1109" s="4"/>
      <c r="T1109" s="4">
        <v>72000</v>
      </c>
      <c r="U1109" s="4"/>
      <c r="V1109" s="4"/>
      <c r="W1109" s="4"/>
      <c r="X1109" s="4"/>
      <c r="Y1109" s="4"/>
      <c r="Z1109" s="4">
        <v>71580</v>
      </c>
      <c r="AA1109" s="4"/>
      <c r="AB1109" s="4"/>
      <c r="AC1109" s="4"/>
      <c r="AD1109" s="4"/>
      <c r="AE1109" s="4">
        <v>219912.07</v>
      </c>
      <c r="AF1109" s="4"/>
      <c r="AG1109" s="4"/>
      <c r="AH1109" s="4"/>
      <c r="AI1109" s="4"/>
      <c r="AJ1109" s="4"/>
      <c r="AK1109" s="4"/>
      <c r="AL1109" s="4"/>
      <c r="AM1109" s="4">
        <v>577164.07000000007</v>
      </c>
      <c r="AN1109" s="4"/>
    </row>
    <row r="1110" spans="1:40">
      <c r="A1110" t="s">
        <v>1962</v>
      </c>
      <c r="B1110" s="4"/>
      <c r="C1110" s="4"/>
      <c r="D1110" s="4">
        <v>1200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>
        <v>2400</v>
      </c>
      <c r="AF1110" s="4"/>
      <c r="AG1110" s="4"/>
      <c r="AH1110" s="4"/>
      <c r="AI1110" s="4"/>
      <c r="AJ1110" s="4"/>
      <c r="AK1110" s="4"/>
      <c r="AL1110" s="4"/>
      <c r="AM1110" s="4">
        <v>3600</v>
      </c>
      <c r="AN1110" s="4"/>
    </row>
    <row r="1111" spans="1:40">
      <c r="A1111" t="s">
        <v>1963</v>
      </c>
      <c r="B1111" s="4"/>
      <c r="C1111" s="4">
        <v>796159.74</v>
      </c>
      <c r="D1111" s="4">
        <v>610280</v>
      </c>
      <c r="E1111" s="4">
        <v>1778166.77</v>
      </c>
      <c r="F1111" s="4"/>
      <c r="G1111" s="4">
        <v>1111968.77</v>
      </c>
      <c r="H1111" s="4">
        <v>374772.32999999996</v>
      </c>
      <c r="I1111" s="4">
        <v>932806.5</v>
      </c>
      <c r="J1111" s="4"/>
      <c r="K1111" s="4">
        <v>399933.77</v>
      </c>
      <c r="L1111" s="4">
        <v>802345</v>
      </c>
      <c r="M1111" s="4">
        <v>209681.5</v>
      </c>
      <c r="N1111" s="4">
        <v>1079836.69</v>
      </c>
      <c r="O1111" s="4">
        <v>1012597.46</v>
      </c>
      <c r="P1111" s="4">
        <v>189280</v>
      </c>
      <c r="Q1111" s="4">
        <v>192000</v>
      </c>
      <c r="R1111" s="4"/>
      <c r="S1111" s="4">
        <v>1202973.3399999999</v>
      </c>
      <c r="T1111" s="4">
        <v>209025</v>
      </c>
      <c r="U1111" s="4">
        <v>392528.77</v>
      </c>
      <c r="V1111" s="4">
        <v>774721.15</v>
      </c>
      <c r="W1111" s="4">
        <v>384447.27</v>
      </c>
      <c r="X1111" s="4"/>
      <c r="Y1111" s="4">
        <v>402055.69</v>
      </c>
      <c r="Z1111" s="4"/>
      <c r="AA1111" s="4"/>
      <c r="AB1111" s="4">
        <v>76661</v>
      </c>
      <c r="AC1111" s="4">
        <v>611633.68999999994</v>
      </c>
      <c r="AD1111" s="4">
        <v>448928.77</v>
      </c>
      <c r="AE1111" s="4">
        <v>268400</v>
      </c>
      <c r="AF1111" s="4">
        <v>319812</v>
      </c>
      <c r="AG1111" s="4"/>
      <c r="AH1111" s="4"/>
      <c r="AI1111" s="4"/>
      <c r="AJ1111" s="4"/>
      <c r="AK1111" s="4"/>
      <c r="AL1111" s="4"/>
      <c r="AM1111" s="4">
        <v>14581015.209999995</v>
      </c>
      <c r="AN1111" s="4"/>
    </row>
    <row r="1112" spans="1:40">
      <c r="A1112" t="s">
        <v>1964</v>
      </c>
      <c r="B1112" s="4"/>
      <c r="C1112" s="4"/>
      <c r="D1112" s="4">
        <v>187515</v>
      </c>
      <c r="E1112" s="4"/>
      <c r="F1112" s="4"/>
      <c r="G1112" s="4"/>
      <c r="H1112" s="4"/>
      <c r="I1112" s="4">
        <v>219410</v>
      </c>
      <c r="J1112" s="4"/>
      <c r="K1112" s="4"/>
      <c r="L1112" s="4">
        <v>418580</v>
      </c>
      <c r="M1112" s="4"/>
      <c r="N1112" s="4"/>
      <c r="O1112" s="4"/>
      <c r="P1112" s="4"/>
      <c r="Q1112" s="4"/>
      <c r="R1112" s="4"/>
      <c r="S1112" s="4">
        <v>215560</v>
      </c>
      <c r="T1112" s="4"/>
      <c r="U1112" s="4"/>
      <c r="V1112" s="4"/>
      <c r="W1112" s="4">
        <v>209833.69</v>
      </c>
      <c r="X1112" s="4"/>
      <c r="Y1112" s="4">
        <v>624213.67999999993</v>
      </c>
      <c r="Z1112" s="4"/>
      <c r="AA1112" s="4"/>
      <c r="AB1112" s="4"/>
      <c r="AC1112" s="4"/>
      <c r="AD1112" s="4"/>
      <c r="AE1112" s="4"/>
      <c r="AF1112" s="4">
        <v>571166.1</v>
      </c>
      <c r="AG1112" s="4"/>
      <c r="AH1112" s="4"/>
      <c r="AI1112" s="4"/>
      <c r="AJ1112" s="4"/>
      <c r="AK1112" s="4"/>
      <c r="AL1112" s="4"/>
      <c r="AM1112" s="4">
        <v>2446278.4699999997</v>
      </c>
      <c r="AN1112" s="4"/>
    </row>
    <row r="1113" spans="1:40">
      <c r="A1113" t="s">
        <v>1965</v>
      </c>
      <c r="B1113" s="4"/>
      <c r="C1113" s="4"/>
      <c r="D1113" s="4"/>
      <c r="E1113" s="4"/>
      <c r="F1113" s="4"/>
      <c r="G1113" s="4"/>
      <c r="H1113" s="4"/>
      <c r="I1113" s="4">
        <v>2400</v>
      </c>
      <c r="J1113" s="4"/>
      <c r="K1113" s="4"/>
      <c r="L1113" s="4"/>
      <c r="M1113" s="4"/>
      <c r="N1113" s="4"/>
      <c r="O1113" s="4"/>
      <c r="P1113" s="4"/>
      <c r="Q1113" s="4"/>
      <c r="R1113" s="4"/>
      <c r="S1113" s="4">
        <v>1200</v>
      </c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>
        <v>3600</v>
      </c>
      <c r="AN1113" s="4"/>
    </row>
    <row r="1114" spans="1:40">
      <c r="A1114" t="s">
        <v>1966</v>
      </c>
      <c r="B1114" s="4"/>
      <c r="C1114" s="4"/>
      <c r="D1114" s="4"/>
      <c r="E1114" s="4"/>
      <c r="F1114" s="4"/>
      <c r="G1114" s="4"/>
      <c r="H1114" s="4"/>
      <c r="I1114" s="4">
        <v>6000</v>
      </c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>
        <v>30000</v>
      </c>
      <c r="AF1114" s="4"/>
      <c r="AG1114" s="4"/>
      <c r="AH1114" s="4"/>
      <c r="AI1114" s="4"/>
      <c r="AJ1114" s="4"/>
      <c r="AK1114" s="4"/>
      <c r="AL1114" s="4"/>
      <c r="AM1114" s="4">
        <v>36000</v>
      </c>
      <c r="AN1114" s="4"/>
    </row>
    <row r="1115" spans="1:40">
      <c r="A1115" t="s">
        <v>1967</v>
      </c>
      <c r="B1115" s="4">
        <v>224000</v>
      </c>
      <c r="C1115" s="4"/>
      <c r="D1115" s="4">
        <v>60000</v>
      </c>
      <c r="E1115" s="4">
        <v>358000</v>
      </c>
      <c r="F1115" s="4">
        <v>254000</v>
      </c>
      <c r="G1115" s="4">
        <v>194000</v>
      </c>
      <c r="H1115" s="4">
        <v>194000</v>
      </c>
      <c r="I1115" s="4">
        <v>194000</v>
      </c>
      <c r="J1115" s="4">
        <v>194000</v>
      </c>
      <c r="K1115" s="4"/>
      <c r="L1115" s="4">
        <v>194000</v>
      </c>
      <c r="M1115" s="4"/>
      <c r="N1115" s="4"/>
      <c r="O1115" s="4">
        <v>388000</v>
      </c>
      <c r="P1115" s="4">
        <v>194000</v>
      </c>
      <c r="Q1115" s="4"/>
      <c r="R1115" s="4"/>
      <c r="S1115" s="4">
        <v>328000</v>
      </c>
      <c r="T1115" s="4">
        <v>164000</v>
      </c>
      <c r="U1115" s="4">
        <v>164000</v>
      </c>
      <c r="V1115" s="4">
        <v>224000</v>
      </c>
      <c r="W1115" s="4">
        <v>30000</v>
      </c>
      <c r="X1115" s="4"/>
      <c r="Y1115" s="4">
        <v>194000</v>
      </c>
      <c r="Z1115" s="4">
        <v>194000</v>
      </c>
      <c r="AA1115" s="4"/>
      <c r="AB1115" s="4">
        <v>194000</v>
      </c>
      <c r="AC1115" s="4"/>
      <c r="AD1115" s="4">
        <v>30000</v>
      </c>
      <c r="AE1115" s="4"/>
      <c r="AF1115" s="4"/>
      <c r="AG1115" s="4"/>
      <c r="AH1115" s="4"/>
      <c r="AI1115" s="4"/>
      <c r="AJ1115" s="4"/>
      <c r="AK1115" s="4"/>
      <c r="AL1115" s="4"/>
      <c r="AM1115" s="4">
        <v>3970000</v>
      </c>
      <c r="AN1115" s="4"/>
    </row>
    <row r="1116" spans="1:40">
      <c r="A1116" t="s">
        <v>1968</v>
      </c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>
        <v>6000</v>
      </c>
      <c r="AF1116" s="4"/>
      <c r="AG1116" s="4"/>
      <c r="AH1116" s="4"/>
      <c r="AI1116" s="4"/>
      <c r="AJ1116" s="4"/>
      <c r="AK1116" s="4"/>
      <c r="AL1116" s="4"/>
      <c r="AM1116" s="4">
        <v>6000</v>
      </c>
      <c r="AN1116" s="4"/>
    </row>
    <row r="1117" spans="1:40">
      <c r="A1117" t="s">
        <v>1969</v>
      </c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>
        <v>1200</v>
      </c>
      <c r="AF1117" s="4"/>
      <c r="AG1117" s="4"/>
      <c r="AH1117" s="4"/>
      <c r="AI1117" s="4"/>
      <c r="AJ1117" s="4"/>
      <c r="AK1117" s="4"/>
      <c r="AL1117" s="4"/>
      <c r="AM1117" s="4">
        <v>1200</v>
      </c>
      <c r="AN1117" s="4"/>
    </row>
    <row r="1118" spans="1:40">
      <c r="A1118" t="s">
        <v>1970</v>
      </c>
      <c r="B1118" s="4"/>
      <c r="C1118" s="4">
        <v>15420</v>
      </c>
      <c r="D1118" s="4"/>
      <c r="E1118" s="4"/>
      <c r="F1118" s="4">
        <v>20440</v>
      </c>
      <c r="G1118" s="4"/>
      <c r="H1118" s="4"/>
      <c r="I1118" s="4">
        <v>1500</v>
      </c>
      <c r="J1118" s="4"/>
      <c r="K1118" s="4"/>
      <c r="L1118" s="4"/>
      <c r="M1118" s="4"/>
      <c r="N1118" s="4"/>
      <c r="O1118" s="4"/>
      <c r="P1118" s="4">
        <v>20540</v>
      </c>
      <c r="Q1118" s="4"/>
      <c r="R1118" s="4">
        <v>18260</v>
      </c>
      <c r="S1118" s="4"/>
      <c r="T1118" s="4"/>
      <c r="U1118" s="4"/>
      <c r="V1118" s="4"/>
      <c r="W1118" s="4"/>
      <c r="X1118" s="4">
        <v>24340</v>
      </c>
      <c r="Y1118" s="4"/>
      <c r="Z1118" s="4"/>
      <c r="AA1118" s="4"/>
      <c r="AB1118" s="4"/>
      <c r="AC1118" s="4"/>
      <c r="AD1118" s="4"/>
      <c r="AE1118" s="4">
        <v>46060</v>
      </c>
      <c r="AF1118" s="4">
        <v>18840</v>
      </c>
      <c r="AG1118" s="4"/>
      <c r="AH1118" s="4"/>
      <c r="AI1118" s="4"/>
      <c r="AJ1118" s="4"/>
      <c r="AK1118" s="4"/>
      <c r="AL1118" s="4"/>
      <c r="AM1118" s="4">
        <v>165400</v>
      </c>
      <c r="AN1118" s="4"/>
    </row>
    <row r="1119" spans="1:40">
      <c r="A1119" t="s">
        <v>1971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>
        <v>74095.3</v>
      </c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>
        <v>74095.3</v>
      </c>
      <c r="AN1119" s="4"/>
    </row>
    <row r="1120" spans="1:40">
      <c r="A1120" t="s">
        <v>1972</v>
      </c>
      <c r="B1120" s="4"/>
      <c r="C1120" s="4">
        <v>1830019.0600000003</v>
      </c>
      <c r="D1120" s="4">
        <v>2172826</v>
      </c>
      <c r="E1120" s="4">
        <v>16000</v>
      </c>
      <c r="F1120" s="4"/>
      <c r="G1120" s="4">
        <v>974078</v>
      </c>
      <c r="H1120" s="4">
        <v>760352.59</v>
      </c>
      <c r="I1120" s="4">
        <v>572774.1</v>
      </c>
      <c r="J1120" s="4"/>
      <c r="K1120" s="4"/>
      <c r="L1120" s="4"/>
      <c r="M1120" s="4"/>
      <c r="N1120" s="4"/>
      <c r="O1120" s="4"/>
      <c r="P1120" s="4"/>
      <c r="Q1120" s="4">
        <v>93500</v>
      </c>
      <c r="R1120" s="4">
        <v>1221992.1000000001</v>
      </c>
      <c r="S1120" s="4">
        <v>856865.4</v>
      </c>
      <c r="T1120" s="4"/>
      <c r="U1120" s="4">
        <v>289304</v>
      </c>
      <c r="V1120" s="4"/>
      <c r="W1120" s="4"/>
      <c r="X1120" s="4">
        <v>1302207.6899999997</v>
      </c>
      <c r="Y1120" s="4">
        <v>810716.8</v>
      </c>
      <c r="Z1120" s="4">
        <v>78866.5</v>
      </c>
      <c r="AA1120" s="4"/>
      <c r="AB1120" s="4">
        <v>503600</v>
      </c>
      <c r="AC1120" s="4"/>
      <c r="AD1120" s="4">
        <v>78193.72</v>
      </c>
      <c r="AE1120" s="4">
        <v>3102185.26</v>
      </c>
      <c r="AF1120" s="4"/>
      <c r="AG1120" s="4">
        <v>2599605</v>
      </c>
      <c r="AH1120" s="4"/>
      <c r="AI1120" s="4"/>
      <c r="AJ1120" s="4"/>
      <c r="AK1120" s="4"/>
      <c r="AL1120" s="4"/>
      <c r="AM1120" s="4">
        <v>17263086.219999999</v>
      </c>
      <c r="AN1120" s="4"/>
    </row>
    <row r="1121" spans="1:40">
      <c r="A1121" t="s">
        <v>1973</v>
      </c>
      <c r="B1121" s="4"/>
      <c r="C1121" s="4"/>
      <c r="D1121" s="4">
        <v>1872970.1900000002</v>
      </c>
      <c r="E1121" s="4"/>
      <c r="F1121" s="4"/>
      <c r="G1121" s="4"/>
      <c r="H1121" s="4"/>
      <c r="I1121" s="4">
        <v>551773.56000000006</v>
      </c>
      <c r="J1121" s="4"/>
      <c r="K1121" s="4"/>
      <c r="L1121" s="4">
        <v>35000</v>
      </c>
      <c r="M1121" s="4"/>
      <c r="N1121" s="4">
        <v>166147.5</v>
      </c>
      <c r="O1121" s="4"/>
      <c r="P1121" s="4"/>
      <c r="Q1121" s="4">
        <v>543300</v>
      </c>
      <c r="R1121" s="4">
        <v>1523570</v>
      </c>
      <c r="S1121" s="4">
        <v>376004.5</v>
      </c>
      <c r="T1121" s="4"/>
      <c r="U1121" s="4"/>
      <c r="V1121" s="4"/>
      <c r="W1121" s="4"/>
      <c r="X1121" s="4">
        <v>795970.11</v>
      </c>
      <c r="Y1121" s="4"/>
      <c r="Z1121" s="4"/>
      <c r="AA1121" s="4"/>
      <c r="AB1121" s="4"/>
      <c r="AC1121" s="4"/>
      <c r="AD1121" s="4">
        <v>221806.28</v>
      </c>
      <c r="AE1121" s="4">
        <v>614854.88</v>
      </c>
      <c r="AF1121" s="4"/>
      <c r="AG1121" s="4">
        <v>75000</v>
      </c>
      <c r="AH1121" s="4"/>
      <c r="AI1121" s="4"/>
      <c r="AJ1121" s="4"/>
      <c r="AK1121" s="4"/>
      <c r="AL1121" s="4"/>
      <c r="AM1121" s="4">
        <v>6776397.0200000005</v>
      </c>
      <c r="AN1121" s="4"/>
    </row>
    <row r="1122" spans="1:40">
      <c r="A1122" t="s">
        <v>1974</v>
      </c>
      <c r="B1122" s="4">
        <v>250</v>
      </c>
      <c r="C1122" s="4">
        <v>3084</v>
      </c>
      <c r="D1122" s="4"/>
      <c r="E1122" s="4"/>
      <c r="F1122" s="4">
        <v>4088</v>
      </c>
      <c r="G1122" s="4"/>
      <c r="H1122" s="4"/>
      <c r="I1122" s="4">
        <v>300</v>
      </c>
      <c r="J1122" s="4"/>
      <c r="K1122" s="4"/>
      <c r="L1122" s="4"/>
      <c r="M1122" s="4">
        <v>250</v>
      </c>
      <c r="N1122" s="4"/>
      <c r="O1122" s="4"/>
      <c r="P1122" s="4">
        <v>4108</v>
      </c>
      <c r="Q1122" s="4"/>
      <c r="R1122" s="4">
        <v>3652</v>
      </c>
      <c r="S1122" s="4"/>
      <c r="T1122" s="4">
        <v>250</v>
      </c>
      <c r="U1122" s="4"/>
      <c r="V1122" s="4"/>
      <c r="W1122" s="4"/>
      <c r="X1122" s="4">
        <v>5118</v>
      </c>
      <c r="Y1122" s="4"/>
      <c r="Z1122" s="4">
        <v>750</v>
      </c>
      <c r="AA1122" s="4"/>
      <c r="AB1122" s="4"/>
      <c r="AC1122" s="4">
        <v>250</v>
      </c>
      <c r="AD1122" s="4"/>
      <c r="AE1122" s="4">
        <v>10012</v>
      </c>
      <c r="AF1122" s="4">
        <v>3768</v>
      </c>
      <c r="AG1122" s="4"/>
      <c r="AH1122" s="4"/>
      <c r="AI1122" s="4"/>
      <c r="AJ1122" s="4"/>
      <c r="AK1122" s="4"/>
      <c r="AL1122" s="4"/>
      <c r="AM1122" s="4">
        <v>35880</v>
      </c>
      <c r="AN1122" s="4"/>
    </row>
    <row r="1123" spans="1:40">
      <c r="A1123" t="s">
        <v>1975</v>
      </c>
      <c r="B1123" s="4">
        <v>7000</v>
      </c>
      <c r="C1123" s="4">
        <v>17820</v>
      </c>
      <c r="D1123" s="4"/>
      <c r="E1123" s="4">
        <v>3500</v>
      </c>
      <c r="F1123" s="4">
        <v>7000</v>
      </c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>
        <v>8000</v>
      </c>
      <c r="S1123" s="4"/>
      <c r="T1123" s="4">
        <v>12000</v>
      </c>
      <c r="U1123" s="4"/>
      <c r="V1123" s="4">
        <v>29290</v>
      </c>
      <c r="W1123" s="4"/>
      <c r="X1123" s="4"/>
      <c r="Y1123" s="4"/>
      <c r="Z1123" s="4">
        <v>8000</v>
      </c>
      <c r="AA1123" s="4">
        <v>11500</v>
      </c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>
        <v>104110</v>
      </c>
      <c r="AN1123" s="4"/>
    </row>
    <row r="1124" spans="1:40">
      <c r="A1124" t="s">
        <v>1976</v>
      </c>
      <c r="B1124" s="4">
        <v>155600</v>
      </c>
      <c r="C1124" s="4">
        <v>87500</v>
      </c>
      <c r="D1124" s="4">
        <v>5000</v>
      </c>
      <c r="E1124" s="4">
        <v>352400</v>
      </c>
      <c r="F1124" s="4">
        <v>841700</v>
      </c>
      <c r="G1124" s="4">
        <v>5500</v>
      </c>
      <c r="H1124" s="4">
        <v>346800</v>
      </c>
      <c r="I1124" s="4">
        <v>70500</v>
      </c>
      <c r="J1124" s="4"/>
      <c r="K1124" s="4">
        <v>94800</v>
      </c>
      <c r="L1124" s="4">
        <v>12700</v>
      </c>
      <c r="M1124" s="4"/>
      <c r="N1124" s="4">
        <v>40000</v>
      </c>
      <c r="O1124" s="4"/>
      <c r="P1124" s="4">
        <v>304400</v>
      </c>
      <c r="Q1124" s="4"/>
      <c r="R1124" s="4">
        <v>519554.28</v>
      </c>
      <c r="S1124" s="4"/>
      <c r="T1124" s="4">
        <v>58588.2</v>
      </c>
      <c r="U1124" s="4">
        <v>5000</v>
      </c>
      <c r="V1124" s="4">
        <v>806050</v>
      </c>
      <c r="W1124" s="4"/>
      <c r="X1124" s="4">
        <v>284520</v>
      </c>
      <c r="Y1124" s="4"/>
      <c r="Z1124" s="4">
        <v>45600</v>
      </c>
      <c r="AA1124" s="4">
        <v>389040</v>
      </c>
      <c r="AB1124" s="4"/>
      <c r="AC1124" s="4"/>
      <c r="AD1124" s="4"/>
      <c r="AE1124" s="4">
        <v>871500</v>
      </c>
      <c r="AF1124" s="4"/>
      <c r="AG1124" s="4">
        <v>364800</v>
      </c>
      <c r="AH1124" s="4"/>
      <c r="AI1124" s="4"/>
      <c r="AJ1124" s="4"/>
      <c r="AK1124" s="4"/>
      <c r="AL1124" s="4"/>
      <c r="AM1124" s="4">
        <v>5661552.4800000004</v>
      </c>
      <c r="AN1124" s="4"/>
    </row>
    <row r="1125" spans="1:40">
      <c r="A1125" t="s">
        <v>1977</v>
      </c>
      <c r="B1125" s="4">
        <v>10500</v>
      </c>
      <c r="C1125" s="4"/>
      <c r="D1125" s="4"/>
      <c r="E1125" s="4">
        <v>8000</v>
      </c>
      <c r="F1125" s="4">
        <v>40400</v>
      </c>
      <c r="G1125" s="4"/>
      <c r="H1125" s="4">
        <v>3500</v>
      </c>
      <c r="I1125" s="4"/>
      <c r="J1125" s="4"/>
      <c r="K1125" s="4"/>
      <c r="L1125" s="4"/>
      <c r="M1125" s="4"/>
      <c r="N1125" s="4"/>
      <c r="O1125" s="4"/>
      <c r="P1125" s="4">
        <v>63400</v>
      </c>
      <c r="Q1125" s="4"/>
      <c r="R1125" s="4">
        <v>29750</v>
      </c>
      <c r="S1125" s="4"/>
      <c r="T1125" s="4">
        <v>3250</v>
      </c>
      <c r="U1125" s="4"/>
      <c r="V1125" s="4">
        <v>29750</v>
      </c>
      <c r="W1125" s="4"/>
      <c r="X1125" s="4">
        <v>8000</v>
      </c>
      <c r="Y1125" s="4"/>
      <c r="Z1125" s="4">
        <v>3250</v>
      </c>
      <c r="AA1125" s="4">
        <v>6250</v>
      </c>
      <c r="AB1125" s="4"/>
      <c r="AC1125" s="4"/>
      <c r="AD1125" s="4"/>
      <c r="AE1125" s="4">
        <v>46000</v>
      </c>
      <c r="AF1125" s="4"/>
      <c r="AG1125" s="4"/>
      <c r="AH1125" s="4"/>
      <c r="AI1125" s="4"/>
      <c r="AJ1125" s="4"/>
      <c r="AK1125" s="4"/>
      <c r="AL1125" s="4"/>
      <c r="AM1125" s="4">
        <v>252050</v>
      </c>
      <c r="AN1125" s="4"/>
    </row>
    <row r="1126" spans="1:40">
      <c r="A1126" t="s">
        <v>1978</v>
      </c>
      <c r="B1126" s="4">
        <v>1400</v>
      </c>
      <c r="C1126" s="4">
        <v>3564</v>
      </c>
      <c r="D1126" s="4"/>
      <c r="E1126" s="4">
        <v>700</v>
      </c>
      <c r="F1126" s="4">
        <v>1400</v>
      </c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>
        <v>1600</v>
      </c>
      <c r="S1126" s="4"/>
      <c r="T1126" s="4">
        <v>2400</v>
      </c>
      <c r="U1126" s="4"/>
      <c r="V1126" s="4">
        <v>5858</v>
      </c>
      <c r="W1126" s="4"/>
      <c r="X1126" s="4"/>
      <c r="Y1126" s="4"/>
      <c r="Z1126" s="4">
        <v>1600</v>
      </c>
      <c r="AA1126" s="4">
        <v>2300</v>
      </c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>
        <v>20822</v>
      </c>
      <c r="AN1126" s="4"/>
    </row>
    <row r="1127" spans="1:40">
      <c r="A1127" t="s">
        <v>1979</v>
      </c>
      <c r="B1127" s="4">
        <v>5000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>
        <v>5000</v>
      </c>
      <c r="AN1127" s="4"/>
    </row>
    <row r="1128" spans="1:40">
      <c r="A1128" t="s">
        <v>1980</v>
      </c>
      <c r="B1128" s="4"/>
      <c r="C1128" s="4">
        <v>55750</v>
      </c>
      <c r="D1128" s="4">
        <v>34450</v>
      </c>
      <c r="E1128" s="4"/>
      <c r="F1128" s="4"/>
      <c r="G1128" s="4">
        <v>23677.5</v>
      </c>
      <c r="H1128" s="4">
        <v>58443.54</v>
      </c>
      <c r="I1128" s="4">
        <v>8475</v>
      </c>
      <c r="J1128" s="4"/>
      <c r="K1128" s="4"/>
      <c r="L1128" s="4">
        <v>18675</v>
      </c>
      <c r="M1128" s="4">
        <v>3875</v>
      </c>
      <c r="N1128" s="4">
        <v>10250</v>
      </c>
      <c r="O1128" s="4">
        <v>19000</v>
      </c>
      <c r="P1128" s="4"/>
      <c r="Q1128" s="4">
        <v>2000</v>
      </c>
      <c r="R1128" s="4"/>
      <c r="S1128" s="4">
        <v>1750</v>
      </c>
      <c r="T1128" s="4"/>
      <c r="U1128" s="4">
        <v>12257.04</v>
      </c>
      <c r="V1128" s="4">
        <v>2000</v>
      </c>
      <c r="W1128" s="4"/>
      <c r="X1128" s="4"/>
      <c r="Y1128" s="4"/>
      <c r="Z1128" s="4"/>
      <c r="AA1128" s="4">
        <v>6475</v>
      </c>
      <c r="AB1128" s="4">
        <v>96500</v>
      </c>
      <c r="AC1128" s="4">
        <v>875</v>
      </c>
      <c r="AD1128" s="4"/>
      <c r="AE1128" s="4"/>
      <c r="AF1128" s="4">
        <v>5075</v>
      </c>
      <c r="AG1128" s="4"/>
      <c r="AH1128" s="4"/>
      <c r="AI1128" s="4"/>
      <c r="AJ1128" s="4"/>
      <c r="AK1128" s="4"/>
      <c r="AL1128" s="4"/>
      <c r="AM1128" s="4">
        <v>359528.08</v>
      </c>
      <c r="AN1128" s="4"/>
    </row>
    <row r="1129" spans="1:40">
      <c r="A1129" t="s">
        <v>1981</v>
      </c>
      <c r="B1129" s="4">
        <v>79700</v>
      </c>
      <c r="C1129" s="4">
        <v>540492.6</v>
      </c>
      <c r="D1129" s="4">
        <v>426171.24</v>
      </c>
      <c r="E1129" s="4">
        <v>119300</v>
      </c>
      <c r="F1129" s="4">
        <v>78400</v>
      </c>
      <c r="G1129" s="4">
        <v>340625</v>
      </c>
      <c r="H1129" s="4">
        <v>359200</v>
      </c>
      <c r="I1129" s="4">
        <v>267500</v>
      </c>
      <c r="J1129" s="4">
        <v>69500</v>
      </c>
      <c r="K1129" s="4">
        <v>19200</v>
      </c>
      <c r="L1129" s="4">
        <v>662347.69999999995</v>
      </c>
      <c r="M1129" s="4">
        <v>317034.62</v>
      </c>
      <c r="N1129" s="4">
        <v>378100</v>
      </c>
      <c r="O1129" s="4">
        <v>325100</v>
      </c>
      <c r="P1129" s="4">
        <v>66800</v>
      </c>
      <c r="Q1129" s="4">
        <v>208000</v>
      </c>
      <c r="R1129" s="4">
        <v>119300</v>
      </c>
      <c r="S1129" s="4">
        <v>332400</v>
      </c>
      <c r="T1129" s="4">
        <v>40300</v>
      </c>
      <c r="U1129" s="4">
        <v>305100</v>
      </c>
      <c r="V1129" s="4">
        <v>29500</v>
      </c>
      <c r="W1129" s="4">
        <v>69600</v>
      </c>
      <c r="X1129" s="4">
        <v>6000</v>
      </c>
      <c r="Y1129" s="4">
        <v>187000</v>
      </c>
      <c r="Z1129" s="4">
        <v>2000</v>
      </c>
      <c r="AA1129" s="4">
        <v>604648.28</v>
      </c>
      <c r="AB1129" s="4">
        <v>872100</v>
      </c>
      <c r="AC1129" s="4">
        <v>388650</v>
      </c>
      <c r="AD1129" s="4">
        <v>38100</v>
      </c>
      <c r="AE1129" s="4">
        <v>85300</v>
      </c>
      <c r="AF1129" s="4">
        <v>290300</v>
      </c>
      <c r="AG1129" s="4">
        <v>80500</v>
      </c>
      <c r="AH1129" s="4"/>
      <c r="AI1129" s="4"/>
      <c r="AJ1129" s="4"/>
      <c r="AK1129" s="4"/>
      <c r="AL1129" s="4"/>
      <c r="AM1129" s="4">
        <v>7708269.4400000004</v>
      </c>
      <c r="AN1129" s="4"/>
    </row>
    <row r="1130" spans="1:40">
      <c r="A1130" t="s">
        <v>1982</v>
      </c>
      <c r="B1130" s="4"/>
      <c r="C1130" s="4">
        <v>148000</v>
      </c>
      <c r="D1130" s="4">
        <v>45700</v>
      </c>
      <c r="E1130" s="4">
        <v>13900</v>
      </c>
      <c r="F1130" s="4"/>
      <c r="G1130" s="4">
        <v>41150</v>
      </c>
      <c r="H1130" s="4">
        <v>27000</v>
      </c>
      <c r="I1130" s="4">
        <v>14900</v>
      </c>
      <c r="J1130" s="4">
        <v>32900</v>
      </c>
      <c r="K1130" s="4"/>
      <c r="L1130" s="4">
        <v>32500</v>
      </c>
      <c r="M1130" s="4">
        <v>49800</v>
      </c>
      <c r="N1130" s="4">
        <v>109850</v>
      </c>
      <c r="O1130" s="4">
        <v>53400</v>
      </c>
      <c r="P1130" s="4">
        <v>7400</v>
      </c>
      <c r="Q1130" s="4">
        <v>96500</v>
      </c>
      <c r="R1130" s="4">
        <v>14800</v>
      </c>
      <c r="S1130" s="4">
        <v>9500</v>
      </c>
      <c r="T1130" s="4"/>
      <c r="U1130" s="4">
        <v>6000</v>
      </c>
      <c r="V1130" s="4"/>
      <c r="W1130" s="4"/>
      <c r="X1130" s="4"/>
      <c r="Y1130" s="4"/>
      <c r="Z1130" s="4"/>
      <c r="AA1130" s="4">
        <v>72900</v>
      </c>
      <c r="AB1130" s="4">
        <v>39800</v>
      </c>
      <c r="AC1130" s="4">
        <v>11600</v>
      </c>
      <c r="AD1130" s="4">
        <v>20900</v>
      </c>
      <c r="AE1130" s="4">
        <v>17500</v>
      </c>
      <c r="AF1130" s="4">
        <v>79000</v>
      </c>
      <c r="AG1130" s="4"/>
      <c r="AH1130" s="4"/>
      <c r="AI1130" s="4"/>
      <c r="AJ1130" s="4"/>
      <c r="AK1130" s="4"/>
      <c r="AL1130" s="4"/>
      <c r="AM1130" s="4">
        <v>945000</v>
      </c>
      <c r="AN1130" s="4"/>
    </row>
    <row r="1131" spans="1:40">
      <c r="A1131" t="s">
        <v>1983</v>
      </c>
      <c r="B1131" s="4"/>
      <c r="C1131" s="4">
        <v>272100</v>
      </c>
      <c r="D1131" s="4">
        <v>373500</v>
      </c>
      <c r="E1131" s="4">
        <v>22500</v>
      </c>
      <c r="F1131" s="4">
        <v>82600</v>
      </c>
      <c r="G1131" s="4">
        <v>112900</v>
      </c>
      <c r="H1131" s="4">
        <v>203700</v>
      </c>
      <c r="I1131" s="4">
        <v>160350</v>
      </c>
      <c r="J1131" s="4">
        <v>52600</v>
      </c>
      <c r="K1131" s="4">
        <v>37800</v>
      </c>
      <c r="L1131" s="4">
        <v>327500</v>
      </c>
      <c r="M1131" s="4">
        <v>142500</v>
      </c>
      <c r="N1131" s="4">
        <v>176300</v>
      </c>
      <c r="O1131" s="4">
        <v>227800</v>
      </c>
      <c r="P1131" s="4">
        <v>109700</v>
      </c>
      <c r="Q1131" s="4">
        <v>177000</v>
      </c>
      <c r="R1131" s="4">
        <v>116500</v>
      </c>
      <c r="S1131" s="4">
        <v>215900</v>
      </c>
      <c r="T1131" s="4">
        <v>7400</v>
      </c>
      <c r="U1131" s="4">
        <v>89300</v>
      </c>
      <c r="V1131" s="4">
        <v>129500</v>
      </c>
      <c r="W1131" s="4">
        <v>81300</v>
      </c>
      <c r="X1131" s="4"/>
      <c r="Y1131" s="4">
        <v>13000</v>
      </c>
      <c r="Z1131" s="4">
        <v>14150</v>
      </c>
      <c r="AA1131" s="4">
        <v>416975</v>
      </c>
      <c r="AB1131" s="4">
        <v>366500</v>
      </c>
      <c r="AC1131" s="4">
        <v>161100</v>
      </c>
      <c r="AD1131" s="4">
        <v>19100</v>
      </c>
      <c r="AE1131" s="4">
        <v>7400</v>
      </c>
      <c r="AF1131" s="4">
        <v>41400</v>
      </c>
      <c r="AG1131" s="4">
        <v>88000</v>
      </c>
      <c r="AH1131" s="4"/>
      <c r="AI1131" s="4"/>
      <c r="AJ1131" s="4"/>
      <c r="AK1131" s="4"/>
      <c r="AL1131" s="4"/>
      <c r="AM1131" s="4">
        <v>4246375</v>
      </c>
      <c r="AN1131" s="4"/>
    </row>
    <row r="1132" spans="1:40">
      <c r="A1132" t="s">
        <v>1984</v>
      </c>
      <c r="B1132" s="4"/>
      <c r="C1132" s="4">
        <v>11150</v>
      </c>
      <c r="D1132" s="4">
        <v>6890</v>
      </c>
      <c r="E1132" s="4"/>
      <c r="F1132" s="4"/>
      <c r="G1132" s="4">
        <v>4735.5</v>
      </c>
      <c r="H1132" s="4">
        <v>11688.71</v>
      </c>
      <c r="I1132" s="4">
        <v>1695</v>
      </c>
      <c r="J1132" s="4"/>
      <c r="K1132" s="4"/>
      <c r="L1132" s="4">
        <v>3735</v>
      </c>
      <c r="M1132" s="4">
        <v>775</v>
      </c>
      <c r="N1132" s="4">
        <v>2050</v>
      </c>
      <c r="O1132" s="4">
        <v>3800</v>
      </c>
      <c r="P1132" s="4"/>
      <c r="Q1132" s="4">
        <v>400</v>
      </c>
      <c r="R1132" s="4"/>
      <c r="S1132" s="4">
        <v>350</v>
      </c>
      <c r="T1132" s="4"/>
      <c r="U1132" s="4">
        <v>2451.41</v>
      </c>
      <c r="V1132" s="4">
        <v>400</v>
      </c>
      <c r="W1132" s="4"/>
      <c r="X1132" s="4"/>
      <c r="Y1132" s="4"/>
      <c r="Z1132" s="4"/>
      <c r="AA1132" s="4">
        <v>1295</v>
      </c>
      <c r="AB1132" s="4">
        <v>19300</v>
      </c>
      <c r="AC1132" s="4">
        <v>175</v>
      </c>
      <c r="AD1132" s="4"/>
      <c r="AE1132" s="4"/>
      <c r="AF1132" s="4">
        <v>1015</v>
      </c>
      <c r="AG1132" s="4"/>
      <c r="AH1132" s="4"/>
      <c r="AI1132" s="4"/>
      <c r="AJ1132" s="4"/>
      <c r="AK1132" s="4"/>
      <c r="AL1132" s="4"/>
      <c r="AM1132" s="4">
        <v>71905.62</v>
      </c>
      <c r="AN1132" s="4"/>
    </row>
    <row r="1133" spans="1:40">
      <c r="A1133" t="s">
        <v>1985</v>
      </c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>
        <v>54000</v>
      </c>
      <c r="AF1133" s="4"/>
      <c r="AG1133" s="4">
        <v>315080</v>
      </c>
      <c r="AH1133" s="4"/>
      <c r="AI1133" s="4"/>
      <c r="AJ1133" s="4"/>
      <c r="AK1133" s="4"/>
      <c r="AL1133" s="4"/>
      <c r="AM1133" s="4">
        <v>369080</v>
      </c>
      <c r="AN1133" s="4"/>
    </row>
    <row r="1134" spans="1:40">
      <c r="A1134" t="s">
        <v>1986</v>
      </c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>
        <v>120000</v>
      </c>
      <c r="AF1134" s="4"/>
      <c r="AG1134" s="4">
        <v>1879300</v>
      </c>
      <c r="AH1134" s="4"/>
      <c r="AI1134" s="4"/>
      <c r="AJ1134" s="4"/>
      <c r="AK1134" s="4"/>
      <c r="AL1134" s="4"/>
      <c r="AM1134" s="4">
        <v>1999300</v>
      </c>
      <c r="AN1134" s="4"/>
    </row>
    <row r="1135" spans="1:40">
      <c r="A1135" t="s">
        <v>1987</v>
      </c>
      <c r="B1135" s="4"/>
      <c r="C1135" s="4"/>
      <c r="D1135" s="4"/>
      <c r="E1135" s="4"/>
      <c r="F1135" s="4"/>
      <c r="G1135" s="4"/>
      <c r="H1135" s="4">
        <v>55000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>
        <v>88650</v>
      </c>
      <c r="AF1135" s="4">
        <v>3000</v>
      </c>
      <c r="AG1135" s="4">
        <v>1181625</v>
      </c>
      <c r="AH1135" s="4"/>
      <c r="AI1135" s="4"/>
      <c r="AJ1135" s="4"/>
      <c r="AK1135" s="4"/>
      <c r="AL1135" s="4"/>
      <c r="AM1135" s="4">
        <v>1328275</v>
      </c>
      <c r="AN1135" s="4"/>
    </row>
    <row r="1136" spans="1:40">
      <c r="A1136" t="s">
        <v>1988</v>
      </c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>
        <v>2000</v>
      </c>
      <c r="AF1136" s="4"/>
      <c r="AG1136" s="4">
        <v>621230</v>
      </c>
      <c r="AH1136" s="4"/>
      <c r="AI1136" s="4"/>
      <c r="AJ1136" s="4"/>
      <c r="AK1136" s="4"/>
      <c r="AL1136" s="4"/>
      <c r="AM1136" s="4">
        <v>623230</v>
      </c>
      <c r="AN1136" s="4"/>
    </row>
    <row r="1137" spans="1:40">
      <c r="A1137" t="s">
        <v>1989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>
        <v>10800</v>
      </c>
      <c r="AF1137" s="4">
        <v>11150.67</v>
      </c>
      <c r="AG1137" s="4">
        <v>53165.33</v>
      </c>
      <c r="AH1137" s="4"/>
      <c r="AI1137" s="4"/>
      <c r="AJ1137" s="4"/>
      <c r="AK1137" s="4"/>
      <c r="AL1137" s="4"/>
      <c r="AM1137" s="4">
        <v>75116</v>
      </c>
      <c r="AN1137" s="4"/>
    </row>
    <row r="1138" spans="1:40">
      <c r="A1138" t="s">
        <v>1990</v>
      </c>
      <c r="B1138" s="4">
        <v>8600</v>
      </c>
      <c r="C1138" s="4">
        <v>12900</v>
      </c>
      <c r="D1138" s="4">
        <v>17200</v>
      </c>
      <c r="E1138" s="4">
        <v>22100</v>
      </c>
      <c r="F1138" s="4">
        <v>17400</v>
      </c>
      <c r="G1138" s="4">
        <v>20800</v>
      </c>
      <c r="H1138" s="4">
        <v>92400</v>
      </c>
      <c r="I1138" s="4">
        <v>8600</v>
      </c>
      <c r="J1138" s="4"/>
      <c r="K1138" s="4"/>
      <c r="L1138" s="4">
        <v>76300</v>
      </c>
      <c r="M1138" s="4">
        <v>34600</v>
      </c>
      <c r="N1138" s="4">
        <v>7500</v>
      </c>
      <c r="O1138" s="4">
        <v>3000</v>
      </c>
      <c r="P1138" s="4">
        <v>62600</v>
      </c>
      <c r="Q1138" s="4">
        <v>35000</v>
      </c>
      <c r="R1138" s="4">
        <v>12000</v>
      </c>
      <c r="S1138" s="4">
        <v>27500</v>
      </c>
      <c r="T1138" s="4"/>
      <c r="U1138" s="4"/>
      <c r="V1138" s="4">
        <v>1500</v>
      </c>
      <c r="W1138" s="4">
        <v>2800</v>
      </c>
      <c r="X1138" s="4"/>
      <c r="Y1138" s="4"/>
      <c r="Z1138" s="4"/>
      <c r="AA1138" s="4">
        <v>17800</v>
      </c>
      <c r="AB1138" s="4">
        <v>45500</v>
      </c>
      <c r="AC1138" s="4">
        <v>16500</v>
      </c>
      <c r="AD1138" s="4">
        <v>1500</v>
      </c>
      <c r="AE1138" s="4">
        <v>38600</v>
      </c>
      <c r="AF1138" s="4">
        <v>5600</v>
      </c>
      <c r="AG1138" s="4"/>
      <c r="AH1138" s="4"/>
      <c r="AI1138" s="4"/>
      <c r="AJ1138" s="4"/>
      <c r="AK1138" s="4"/>
      <c r="AL1138" s="4"/>
      <c r="AM1138" s="4">
        <v>588300</v>
      </c>
      <c r="AN1138" s="4"/>
    </row>
    <row r="1139" spans="1:40">
      <c r="A1139" t="s">
        <v>1991</v>
      </c>
      <c r="B1139" s="4">
        <v>63600</v>
      </c>
      <c r="C1139" s="4">
        <v>91200</v>
      </c>
      <c r="D1139" s="4">
        <v>209800</v>
      </c>
      <c r="E1139" s="4">
        <v>114800</v>
      </c>
      <c r="F1139" s="4">
        <v>28400</v>
      </c>
      <c r="G1139" s="4">
        <v>109000</v>
      </c>
      <c r="H1139" s="4">
        <v>342900</v>
      </c>
      <c r="I1139" s="4">
        <v>111200</v>
      </c>
      <c r="J1139" s="4"/>
      <c r="K1139" s="4"/>
      <c r="L1139" s="4">
        <v>153700</v>
      </c>
      <c r="M1139" s="4">
        <v>116100</v>
      </c>
      <c r="N1139" s="4">
        <v>53000</v>
      </c>
      <c r="O1139" s="4">
        <v>35800</v>
      </c>
      <c r="P1139" s="4">
        <v>157800</v>
      </c>
      <c r="Q1139" s="4">
        <v>54600</v>
      </c>
      <c r="R1139" s="4">
        <v>44400</v>
      </c>
      <c r="S1139" s="4">
        <v>189900</v>
      </c>
      <c r="T1139" s="4"/>
      <c r="U1139" s="4">
        <v>231000</v>
      </c>
      <c r="V1139" s="4">
        <v>23200</v>
      </c>
      <c r="W1139" s="4">
        <v>19200</v>
      </c>
      <c r="X1139" s="4">
        <v>4800</v>
      </c>
      <c r="Y1139" s="4">
        <v>25600</v>
      </c>
      <c r="Z1139" s="4"/>
      <c r="AA1139" s="4">
        <v>161000</v>
      </c>
      <c r="AB1139" s="4">
        <v>233300</v>
      </c>
      <c r="AC1139" s="4">
        <v>85800</v>
      </c>
      <c r="AD1139" s="4">
        <v>15300</v>
      </c>
      <c r="AE1139" s="4">
        <v>101000</v>
      </c>
      <c r="AF1139" s="4">
        <v>34500</v>
      </c>
      <c r="AG1139" s="4">
        <v>4300</v>
      </c>
      <c r="AH1139" s="4"/>
      <c r="AI1139" s="4"/>
      <c r="AJ1139" s="4"/>
      <c r="AK1139" s="4"/>
      <c r="AL1139" s="4"/>
      <c r="AM1139" s="4">
        <v>2815200</v>
      </c>
      <c r="AN1139" s="4"/>
    </row>
    <row r="1140" spans="1:40">
      <c r="A1140" t="s">
        <v>1992</v>
      </c>
      <c r="B1140" s="4">
        <v>1720</v>
      </c>
      <c r="C1140" s="4">
        <v>2580</v>
      </c>
      <c r="D1140" s="4">
        <v>3440</v>
      </c>
      <c r="E1140" s="4">
        <v>4420</v>
      </c>
      <c r="F1140" s="4">
        <v>3480</v>
      </c>
      <c r="G1140" s="4">
        <v>4160</v>
      </c>
      <c r="H1140" s="4">
        <v>18480</v>
      </c>
      <c r="I1140" s="4">
        <v>1720</v>
      </c>
      <c r="J1140" s="4"/>
      <c r="K1140" s="4"/>
      <c r="L1140" s="4">
        <v>15260</v>
      </c>
      <c r="M1140" s="4">
        <v>6920</v>
      </c>
      <c r="N1140" s="4">
        <v>1500</v>
      </c>
      <c r="O1140" s="4">
        <v>600</v>
      </c>
      <c r="P1140" s="4">
        <v>12520</v>
      </c>
      <c r="Q1140" s="4">
        <v>7000</v>
      </c>
      <c r="R1140" s="4">
        <v>2400</v>
      </c>
      <c r="S1140" s="4">
        <v>5500</v>
      </c>
      <c r="T1140" s="4"/>
      <c r="U1140" s="4"/>
      <c r="V1140" s="4">
        <v>300</v>
      </c>
      <c r="W1140" s="4">
        <v>560</v>
      </c>
      <c r="X1140" s="4"/>
      <c r="Y1140" s="4"/>
      <c r="Z1140" s="4"/>
      <c r="AA1140" s="4">
        <v>3560</v>
      </c>
      <c r="AB1140" s="4">
        <v>9100</v>
      </c>
      <c r="AC1140" s="4">
        <v>3300</v>
      </c>
      <c r="AD1140" s="4">
        <v>300</v>
      </c>
      <c r="AE1140" s="4">
        <v>7720</v>
      </c>
      <c r="AF1140" s="4">
        <v>1120</v>
      </c>
      <c r="AG1140" s="4"/>
      <c r="AH1140" s="4"/>
      <c r="AI1140" s="4"/>
      <c r="AJ1140" s="4"/>
      <c r="AK1140" s="4"/>
      <c r="AL1140" s="4"/>
      <c r="AM1140" s="4">
        <v>117660</v>
      </c>
      <c r="AN1140" s="4"/>
    </row>
    <row r="1141" spans="1:40">
      <c r="A1141" t="s">
        <v>1993</v>
      </c>
      <c r="B1141" s="4">
        <v>234900</v>
      </c>
      <c r="C1141" s="4">
        <v>331399.99</v>
      </c>
      <c r="D1141" s="4">
        <v>360500</v>
      </c>
      <c r="E1141" s="4">
        <v>169600</v>
      </c>
      <c r="F1141" s="4">
        <v>53350</v>
      </c>
      <c r="G1141" s="4">
        <v>134900</v>
      </c>
      <c r="H1141" s="4">
        <v>196410</v>
      </c>
      <c r="I1141" s="4">
        <v>308620</v>
      </c>
      <c r="J1141" s="4">
        <v>46700</v>
      </c>
      <c r="K1141" s="4">
        <v>185150</v>
      </c>
      <c r="L1141" s="4">
        <v>642960</v>
      </c>
      <c r="M1141" s="4">
        <v>222250</v>
      </c>
      <c r="N1141" s="4">
        <v>280650</v>
      </c>
      <c r="O1141" s="4">
        <v>391850</v>
      </c>
      <c r="P1141" s="4">
        <v>274549.99</v>
      </c>
      <c r="Q1141" s="4">
        <v>363250</v>
      </c>
      <c r="R1141" s="4">
        <v>419659.99</v>
      </c>
      <c r="S1141" s="4">
        <v>225950</v>
      </c>
      <c r="T1141" s="4">
        <v>122000</v>
      </c>
      <c r="U1141" s="4">
        <v>29300</v>
      </c>
      <c r="V1141" s="4">
        <v>427649.99</v>
      </c>
      <c r="W1141" s="4">
        <v>164300</v>
      </c>
      <c r="X1141" s="4">
        <v>49700</v>
      </c>
      <c r="Y1141" s="4">
        <v>234723.5</v>
      </c>
      <c r="Z1141" s="4">
        <v>105300</v>
      </c>
      <c r="AA1141" s="4">
        <v>582210</v>
      </c>
      <c r="AB1141" s="4">
        <v>327060</v>
      </c>
      <c r="AC1141" s="4">
        <v>305350</v>
      </c>
      <c r="AD1141" s="4">
        <v>67400</v>
      </c>
      <c r="AE1141" s="4">
        <v>450050</v>
      </c>
      <c r="AF1141" s="4">
        <v>273500</v>
      </c>
      <c r="AG1141" s="4"/>
      <c r="AH1141" s="4"/>
      <c r="AI1141" s="4"/>
      <c r="AJ1141" s="4"/>
      <c r="AK1141" s="4"/>
      <c r="AL1141" s="4"/>
      <c r="AM1141" s="4">
        <v>7981193.4600000009</v>
      </c>
      <c r="AN1141" s="4"/>
    </row>
    <row r="1142" spans="1:40">
      <c r="A1142" t="s">
        <v>1994</v>
      </c>
      <c r="B1142" s="4"/>
      <c r="C1142" s="4"/>
      <c r="D1142" s="4">
        <v>459000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>
        <v>207000</v>
      </c>
      <c r="S1142" s="4"/>
      <c r="T1142" s="4"/>
      <c r="U1142" s="4"/>
      <c r="V1142" s="4"/>
      <c r="W1142" s="4"/>
      <c r="X1142" s="4"/>
      <c r="Y1142" s="4"/>
      <c r="Z1142" s="4"/>
      <c r="AA1142" s="4">
        <v>60000</v>
      </c>
      <c r="AB1142" s="4"/>
      <c r="AC1142" s="4"/>
      <c r="AD1142" s="4"/>
      <c r="AE1142" s="4"/>
      <c r="AF1142" s="4">
        <v>140000</v>
      </c>
      <c r="AG1142" s="4"/>
      <c r="AH1142" s="4"/>
      <c r="AI1142" s="4"/>
      <c r="AJ1142" s="4"/>
      <c r="AK1142" s="4"/>
      <c r="AL1142" s="4"/>
      <c r="AM1142" s="4">
        <v>866000</v>
      </c>
      <c r="AN1142" s="4"/>
    </row>
    <row r="1143" spans="1:40">
      <c r="A1143" t="s">
        <v>1995</v>
      </c>
      <c r="B1143" s="4">
        <v>254500</v>
      </c>
      <c r="C1143" s="4">
        <v>146900</v>
      </c>
      <c r="D1143" s="4">
        <v>612800</v>
      </c>
      <c r="E1143" s="4">
        <v>345100</v>
      </c>
      <c r="F1143" s="4">
        <v>7100</v>
      </c>
      <c r="G1143" s="4">
        <v>821850</v>
      </c>
      <c r="H1143" s="4">
        <v>470250</v>
      </c>
      <c r="I1143" s="4">
        <v>237300</v>
      </c>
      <c r="J1143" s="4">
        <v>112500</v>
      </c>
      <c r="K1143" s="4">
        <v>62200</v>
      </c>
      <c r="L1143" s="4">
        <v>260400</v>
      </c>
      <c r="M1143" s="4">
        <v>242066</v>
      </c>
      <c r="N1143" s="4">
        <v>130760</v>
      </c>
      <c r="O1143" s="4">
        <v>352336</v>
      </c>
      <c r="P1143" s="4">
        <v>1250800</v>
      </c>
      <c r="Q1143" s="4">
        <v>205420</v>
      </c>
      <c r="R1143" s="4">
        <v>115200</v>
      </c>
      <c r="S1143" s="4">
        <v>226200</v>
      </c>
      <c r="T1143" s="4">
        <v>82850</v>
      </c>
      <c r="U1143" s="4">
        <v>317200</v>
      </c>
      <c r="V1143" s="4">
        <v>368170</v>
      </c>
      <c r="W1143" s="4">
        <v>135750</v>
      </c>
      <c r="X1143" s="4">
        <v>193100</v>
      </c>
      <c r="Y1143" s="4">
        <v>551610</v>
      </c>
      <c r="Z1143" s="4">
        <v>27000</v>
      </c>
      <c r="AA1143" s="4">
        <v>348300</v>
      </c>
      <c r="AB1143" s="4">
        <v>130750</v>
      </c>
      <c r="AC1143" s="4">
        <v>296460</v>
      </c>
      <c r="AD1143" s="4">
        <v>221750</v>
      </c>
      <c r="AE1143" s="4">
        <v>973200</v>
      </c>
      <c r="AF1143" s="4">
        <v>38900</v>
      </c>
      <c r="AG1143" s="4">
        <v>64000</v>
      </c>
      <c r="AH1143" s="4"/>
      <c r="AI1143" s="4"/>
      <c r="AJ1143" s="4"/>
      <c r="AK1143" s="4"/>
      <c r="AL1143" s="4"/>
      <c r="AM1143" s="4">
        <v>9602722</v>
      </c>
      <c r="AN1143" s="4"/>
    </row>
    <row r="1144" spans="1:40">
      <c r="A1144" t="s">
        <v>1996</v>
      </c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>
        <v>34546</v>
      </c>
      <c r="T1144" s="4"/>
      <c r="U1144" s="4"/>
      <c r="V1144" s="4"/>
      <c r="W1144" s="4"/>
      <c r="X1144" s="4"/>
      <c r="Y1144" s="4"/>
      <c r="Z1144" s="4"/>
      <c r="AA1144" s="4"/>
      <c r="AB1144" s="4"/>
      <c r="AC1144" s="4">
        <v>14590</v>
      </c>
      <c r="AD1144" s="4"/>
      <c r="AE1144" s="4"/>
      <c r="AF1144" s="4"/>
      <c r="AG1144" s="4"/>
      <c r="AH1144" s="4"/>
      <c r="AI1144" s="4"/>
      <c r="AJ1144" s="4"/>
      <c r="AK1144" s="4"/>
      <c r="AL1144" s="4"/>
      <c r="AM1144" s="4">
        <v>49136</v>
      </c>
      <c r="AN1144" s="4"/>
    </row>
    <row r="1145" spans="1:40">
      <c r="A1145" t="s">
        <v>1997</v>
      </c>
      <c r="B1145" s="4"/>
      <c r="C1145" s="4"/>
      <c r="D1145" s="4"/>
      <c r="E1145" s="4"/>
      <c r="F1145" s="4"/>
      <c r="G1145" s="4">
        <v>33334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>
        <v>33333</v>
      </c>
      <c r="Y1145" s="4"/>
      <c r="Z1145" s="4"/>
      <c r="AA1145" s="4"/>
      <c r="AB1145" s="4"/>
      <c r="AC1145" s="4"/>
      <c r="AD1145" s="4"/>
      <c r="AE1145" s="4">
        <v>33333</v>
      </c>
      <c r="AF1145" s="4"/>
      <c r="AG1145" s="4"/>
      <c r="AH1145" s="4"/>
      <c r="AI1145" s="4"/>
      <c r="AJ1145" s="4"/>
      <c r="AK1145" s="4"/>
      <c r="AL1145" s="4"/>
      <c r="AM1145" s="4">
        <v>100000</v>
      </c>
      <c r="AN1145" s="4"/>
    </row>
    <row r="1146" spans="1:40">
      <c r="A1146" t="s">
        <v>1998</v>
      </c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>
        <v>59965.919999999998</v>
      </c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>
        <v>213908</v>
      </c>
      <c r="AF1146" s="4"/>
      <c r="AG1146" s="4"/>
      <c r="AH1146" s="4"/>
      <c r="AI1146" s="4"/>
      <c r="AJ1146" s="4"/>
      <c r="AK1146" s="4"/>
      <c r="AL1146" s="4"/>
      <c r="AM1146" s="4">
        <v>273873.91999999998</v>
      </c>
      <c r="AN1146" s="4"/>
    </row>
    <row r="1147" spans="1:40">
      <c r="A1147" t="s">
        <v>1999</v>
      </c>
      <c r="B1147" s="4"/>
      <c r="C1147" s="4"/>
      <c r="D1147" s="4">
        <v>150000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>
        <v>50000</v>
      </c>
      <c r="V1147" s="4"/>
      <c r="W1147" s="4"/>
      <c r="X1147" s="4"/>
      <c r="Y1147" s="4"/>
      <c r="Z1147" s="4"/>
      <c r="AA1147" s="4"/>
      <c r="AB1147" s="4"/>
      <c r="AC1147" s="4"/>
      <c r="AD1147" s="4"/>
      <c r="AE1147" s="4">
        <v>50000</v>
      </c>
      <c r="AF1147" s="4"/>
      <c r="AG1147" s="4"/>
      <c r="AH1147" s="4"/>
      <c r="AI1147" s="4"/>
      <c r="AJ1147" s="4"/>
      <c r="AK1147" s="4"/>
      <c r="AL1147" s="4"/>
      <c r="AM1147" s="4">
        <v>250000</v>
      </c>
      <c r="AN1147" s="4"/>
    </row>
    <row r="1148" spans="1:40">
      <c r="A1148" t="s">
        <v>2000</v>
      </c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>
        <v>89131.45</v>
      </c>
      <c r="AF1148" s="4"/>
      <c r="AG1148" s="4"/>
      <c r="AH1148" s="4"/>
      <c r="AI1148" s="4"/>
      <c r="AJ1148" s="4"/>
      <c r="AK1148" s="4"/>
      <c r="AL1148" s="4"/>
      <c r="AM1148" s="4">
        <v>89131.45</v>
      </c>
      <c r="AN1148" s="4"/>
    </row>
    <row r="1149" spans="1:40">
      <c r="A1149" t="s">
        <v>2001</v>
      </c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>
        <v>49931</v>
      </c>
      <c r="AF1149" s="4"/>
      <c r="AG1149" s="4"/>
      <c r="AH1149" s="4"/>
      <c r="AI1149" s="4"/>
      <c r="AJ1149" s="4"/>
      <c r="AK1149" s="4"/>
      <c r="AL1149" s="4"/>
      <c r="AM1149" s="4">
        <v>49931</v>
      </c>
      <c r="AN1149" s="4"/>
    </row>
    <row r="1150" spans="1:40">
      <c r="A1150" t="s">
        <v>2002</v>
      </c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>
        <v>540000</v>
      </c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>
        <v>540000</v>
      </c>
      <c r="AN1150" s="4"/>
    </row>
    <row r="1151" spans="1:40">
      <c r="A1151" t="s">
        <v>2003</v>
      </c>
      <c r="B1151" s="4">
        <v>50000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>
        <v>50000</v>
      </c>
      <c r="AN1151" s="4"/>
    </row>
    <row r="1152" spans="1:40">
      <c r="A1152" t="s">
        <v>2004</v>
      </c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>
        <v>567600</v>
      </c>
      <c r="AG1152" s="4"/>
      <c r="AH1152" s="4"/>
      <c r="AI1152" s="4"/>
      <c r="AJ1152" s="4"/>
      <c r="AK1152" s="4"/>
      <c r="AL1152" s="4"/>
      <c r="AM1152" s="4">
        <v>567600</v>
      </c>
      <c r="AN1152" s="4"/>
    </row>
    <row r="1153" spans="1:40">
      <c r="A1153" t="s">
        <v>2005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>
        <v>240000</v>
      </c>
      <c r="AH1153" s="4"/>
      <c r="AI1153" s="4"/>
      <c r="AJ1153" s="4"/>
      <c r="AK1153" s="4"/>
      <c r="AL1153" s="4"/>
      <c r="AM1153" s="4">
        <v>240000</v>
      </c>
      <c r="AN1153" s="4"/>
    </row>
    <row r="1154" spans="1:40">
      <c r="A1154" t="s">
        <v>2006</v>
      </c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>
        <v>199025.16999999998</v>
      </c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>
        <v>199025.16999999998</v>
      </c>
      <c r="AN1154" s="4"/>
    </row>
    <row r="1155" spans="1:40">
      <c r="A1155" t="s">
        <v>2007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>
        <v>100000</v>
      </c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>
        <v>100000</v>
      </c>
      <c r="AN1155" s="4"/>
    </row>
    <row r="1156" spans="1:40">
      <c r="A1156" t="s">
        <v>2008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>
        <v>100000</v>
      </c>
      <c r="Q1156" s="4"/>
      <c r="R1156" s="4"/>
      <c r="S1156" s="4"/>
      <c r="T1156" s="4"/>
      <c r="U1156" s="4"/>
      <c r="V1156" s="4"/>
      <c r="W1156" s="4"/>
      <c r="X1156" s="4">
        <v>300000</v>
      </c>
      <c r="Y1156" s="4"/>
      <c r="Z1156" s="4"/>
      <c r="AA1156" s="4"/>
      <c r="AB1156" s="4"/>
      <c r="AC1156" s="4"/>
      <c r="AD1156" s="4"/>
      <c r="AE1156" s="4">
        <v>300000</v>
      </c>
      <c r="AF1156" s="4"/>
      <c r="AG1156" s="4"/>
      <c r="AH1156" s="4"/>
      <c r="AI1156" s="4"/>
      <c r="AJ1156" s="4"/>
      <c r="AK1156" s="4"/>
      <c r="AL1156" s="4"/>
      <c r="AM1156" s="4">
        <v>700000</v>
      </c>
      <c r="AN1156" s="4"/>
    </row>
    <row r="1157" spans="1:40">
      <c r="A1157" t="s">
        <v>2009</v>
      </c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>
        <v>137923.4</v>
      </c>
      <c r="AF1157" s="4"/>
      <c r="AG1157" s="4">
        <v>100000</v>
      </c>
      <c r="AH1157" s="4"/>
      <c r="AI1157" s="4"/>
      <c r="AJ1157" s="4"/>
      <c r="AK1157" s="4"/>
      <c r="AL1157" s="4"/>
      <c r="AM1157" s="4">
        <v>237923.4</v>
      </c>
      <c r="AN1157" s="4"/>
    </row>
    <row r="1158" spans="1:40">
      <c r="A1158" t="s">
        <v>2010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>
        <v>75000</v>
      </c>
      <c r="T1158" s="4"/>
      <c r="U1158" s="4"/>
      <c r="V1158" s="4"/>
      <c r="W1158" s="4"/>
      <c r="X1158" s="4"/>
      <c r="Y1158" s="4"/>
      <c r="Z1158" s="4"/>
      <c r="AA1158" s="4"/>
      <c r="AB1158" s="4"/>
      <c r="AC1158" s="4">
        <v>75000</v>
      </c>
      <c r="AD1158" s="4"/>
      <c r="AE1158" s="4"/>
      <c r="AF1158" s="4"/>
      <c r="AG1158" s="4"/>
      <c r="AH1158" s="4"/>
      <c r="AI1158" s="4"/>
      <c r="AJ1158" s="4"/>
      <c r="AK1158" s="4"/>
      <c r="AL1158" s="4"/>
      <c r="AM1158" s="4">
        <v>150000</v>
      </c>
      <c r="AN1158" s="4"/>
    </row>
    <row r="1159" spans="1:40">
      <c r="A1159" t="s">
        <v>2011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>
        <v>150000</v>
      </c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>
        <v>150000</v>
      </c>
      <c r="AN1159" s="4"/>
    </row>
    <row r="1160" spans="1:40">
      <c r="A1160" t="s">
        <v>2012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>
        <v>380000</v>
      </c>
      <c r="AF1160" s="4"/>
      <c r="AG1160" s="4"/>
      <c r="AH1160" s="4"/>
      <c r="AI1160" s="4"/>
      <c r="AJ1160" s="4"/>
      <c r="AK1160" s="4"/>
      <c r="AL1160" s="4"/>
      <c r="AM1160" s="4">
        <v>380000</v>
      </c>
      <c r="AN1160" s="4"/>
    </row>
    <row r="1161" spans="1:40">
      <c r="A1161" t="s">
        <v>2013</v>
      </c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>
        <v>50000</v>
      </c>
      <c r="AF1161" s="4"/>
      <c r="AG1161" s="4"/>
      <c r="AH1161" s="4"/>
      <c r="AI1161" s="4"/>
      <c r="AJ1161" s="4"/>
      <c r="AK1161" s="4"/>
      <c r="AL1161" s="4"/>
      <c r="AM1161" s="4">
        <v>50000</v>
      </c>
      <c r="AN1161" s="4"/>
    </row>
    <row r="1162" spans="1:40">
      <c r="A1162" t="s">
        <v>2014</v>
      </c>
      <c r="B1162" s="4"/>
      <c r="C1162" s="4"/>
      <c r="D1162" s="4"/>
      <c r="E1162" s="4"/>
      <c r="F1162" s="4"/>
      <c r="G1162" s="4"/>
      <c r="H1162" s="4"/>
      <c r="I1162" s="4"/>
      <c r="J1162" s="4">
        <v>12500</v>
      </c>
      <c r="K1162" s="4"/>
      <c r="L1162" s="4"/>
      <c r="M1162" s="4"/>
      <c r="N1162" s="4"/>
      <c r="O1162" s="4">
        <v>12500</v>
      </c>
      <c r="P1162" s="4"/>
      <c r="Q1162" s="4"/>
      <c r="R1162" s="4"/>
      <c r="S1162" s="4"/>
      <c r="T1162" s="4">
        <v>12500</v>
      </c>
      <c r="U1162" s="4"/>
      <c r="V1162" s="4"/>
      <c r="W1162" s="4"/>
      <c r="X1162" s="4"/>
      <c r="Y1162" s="4"/>
      <c r="Z1162" s="4"/>
      <c r="AA1162" s="4"/>
      <c r="AB1162" s="4"/>
      <c r="AC1162" s="4">
        <v>12500</v>
      </c>
      <c r="AD1162" s="4"/>
      <c r="AE1162" s="4"/>
      <c r="AF1162" s="4"/>
      <c r="AG1162" s="4"/>
      <c r="AH1162" s="4"/>
      <c r="AI1162" s="4"/>
      <c r="AJ1162" s="4"/>
      <c r="AK1162" s="4"/>
      <c r="AL1162" s="4"/>
      <c r="AM1162" s="4">
        <v>50000</v>
      </c>
      <c r="AN1162" s="4"/>
    </row>
    <row r="1163" spans="1:40">
      <c r="A1163" t="s">
        <v>2015</v>
      </c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>
        <v>200000</v>
      </c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>
        <v>200000</v>
      </c>
      <c r="AN1163" s="4"/>
    </row>
    <row r="1164" spans="1:40">
      <c r="A1164" t="s">
        <v>2016</v>
      </c>
      <c r="B1164" s="4"/>
      <c r="C1164" s="4"/>
      <c r="D1164" s="4">
        <v>550000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>
        <v>550000</v>
      </c>
      <c r="AN1164" s="4"/>
    </row>
    <row r="1165" spans="1:40">
      <c r="A1165" t="s">
        <v>2017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>
        <v>180000</v>
      </c>
      <c r="AG1165" s="4"/>
      <c r="AH1165" s="4"/>
      <c r="AI1165" s="4"/>
      <c r="AJ1165" s="4"/>
      <c r="AK1165" s="4"/>
      <c r="AL1165" s="4"/>
      <c r="AM1165" s="4">
        <v>180000</v>
      </c>
      <c r="AN1165" s="4"/>
    </row>
    <row r="1166" spans="1:40">
      <c r="A1166" t="s">
        <v>2018</v>
      </c>
      <c r="B1166" s="4"/>
      <c r="C1166" s="4"/>
      <c r="D1166" s="4"/>
      <c r="E1166" s="4"/>
      <c r="F1166" s="4"/>
      <c r="G1166" s="4"/>
      <c r="H1166" s="4">
        <v>175000</v>
      </c>
      <c r="I1166" s="4"/>
      <c r="J1166" s="4"/>
      <c r="K1166" s="4"/>
      <c r="L1166" s="4">
        <v>29016</v>
      </c>
      <c r="M1166" s="4"/>
      <c r="N1166" s="4"/>
      <c r="O1166" s="4">
        <v>29016</v>
      </c>
      <c r="P1166" s="4"/>
      <c r="Q1166" s="4"/>
      <c r="R1166" s="4"/>
      <c r="S1166" s="4"/>
      <c r="T1166" s="4"/>
      <c r="U1166" s="4">
        <v>29016</v>
      </c>
      <c r="V1166" s="4">
        <v>29016</v>
      </c>
      <c r="W1166" s="4"/>
      <c r="X1166" s="4"/>
      <c r="Y1166" s="4"/>
      <c r="Z1166" s="4"/>
      <c r="AA1166" s="4"/>
      <c r="AB1166" s="4"/>
      <c r="AC1166" s="4"/>
      <c r="AD1166" s="4"/>
      <c r="AE1166" s="4">
        <v>29020</v>
      </c>
      <c r="AF1166" s="4">
        <v>29016</v>
      </c>
      <c r="AG1166" s="4"/>
      <c r="AH1166" s="4"/>
      <c r="AI1166" s="4"/>
      <c r="AJ1166" s="4"/>
      <c r="AK1166" s="4"/>
      <c r="AL1166" s="4"/>
      <c r="AM1166" s="4">
        <v>349100</v>
      </c>
      <c r="AN1166" s="4"/>
    </row>
    <row r="1167" spans="1:40">
      <c r="A1167" t="s">
        <v>2019</v>
      </c>
      <c r="B1167" s="4"/>
      <c r="C1167" s="4"/>
      <c r="D1167" s="4"/>
      <c r="E1167" s="4"/>
      <c r="F1167" s="4"/>
      <c r="G1167" s="4"/>
      <c r="H1167" s="4"/>
      <c r="I1167" s="4"/>
      <c r="J1167" s="4">
        <v>30000</v>
      </c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>
        <v>30000</v>
      </c>
      <c r="AN1167" s="4"/>
    </row>
    <row r="1168" spans="1:40">
      <c r="A1168" t="s">
        <v>2020</v>
      </c>
      <c r="B1168" s="4"/>
      <c r="C1168" s="4"/>
      <c r="D1168" s="4">
        <v>50000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>
        <v>50000</v>
      </c>
      <c r="AN1168" s="4"/>
    </row>
    <row r="1169" spans="1:40">
      <c r="A1169" t="s">
        <v>2021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>
        <v>200000</v>
      </c>
      <c r="AH1169" s="4"/>
      <c r="AI1169" s="4"/>
      <c r="AJ1169" s="4"/>
      <c r="AK1169" s="4"/>
      <c r="AL1169" s="4"/>
      <c r="AM1169" s="4">
        <v>200000</v>
      </c>
      <c r="AN1169" s="4"/>
    </row>
    <row r="1170" spans="1:40">
      <c r="A1170" t="s">
        <v>2022</v>
      </c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>
        <v>50000</v>
      </c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>
        <v>50000</v>
      </c>
      <c r="AN1170" s="4"/>
    </row>
    <row r="1171" spans="1:40">
      <c r="A1171" t="s">
        <v>2023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>
        <v>160000</v>
      </c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>
        <v>160000</v>
      </c>
      <c r="AN1171" s="4"/>
    </row>
    <row r="1172" spans="1:40">
      <c r="A1172" t="s">
        <v>2024</v>
      </c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>
        <v>184510</v>
      </c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>
        <v>184510</v>
      </c>
      <c r="AN1172" s="4"/>
    </row>
    <row r="1173" spans="1:40">
      <c r="A1173" t="s">
        <v>2025</v>
      </c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>
        <v>100000</v>
      </c>
      <c r="AH1173" s="4"/>
      <c r="AI1173" s="4"/>
      <c r="AJ1173" s="4"/>
      <c r="AK1173" s="4"/>
      <c r="AL1173" s="4"/>
      <c r="AM1173" s="4">
        <v>100000</v>
      </c>
      <c r="AN1173" s="4"/>
    </row>
    <row r="1174" spans="1:40">
      <c r="A1174" t="s">
        <v>2026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>
        <v>120000</v>
      </c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>
        <v>120000</v>
      </c>
      <c r="AN1174" s="4"/>
    </row>
    <row r="1175" spans="1:40">
      <c r="A1175" t="s">
        <v>2027</v>
      </c>
      <c r="B1175" s="4"/>
      <c r="C1175" s="4"/>
      <c r="D1175" s="4"/>
      <c r="E1175" s="4">
        <v>100000</v>
      </c>
      <c r="F1175" s="4"/>
      <c r="G1175" s="4"/>
      <c r="H1175" s="4"/>
      <c r="I1175" s="4"/>
      <c r="J1175" s="4"/>
      <c r="K1175" s="4"/>
      <c r="L1175" s="4"/>
      <c r="M1175" s="4">
        <v>100000</v>
      </c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>
        <v>45000</v>
      </c>
      <c r="AF1175" s="4"/>
      <c r="AG1175" s="4"/>
      <c r="AH1175" s="4"/>
      <c r="AI1175" s="4"/>
      <c r="AJ1175" s="4"/>
      <c r="AK1175" s="4"/>
      <c r="AL1175" s="4"/>
      <c r="AM1175" s="4">
        <v>245000</v>
      </c>
      <c r="AN1175" s="4"/>
    </row>
    <row r="1176" spans="1:40">
      <c r="A1176" t="s">
        <v>2028</v>
      </c>
      <c r="B1176" s="4"/>
      <c r="C1176" s="4">
        <v>500000</v>
      </c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>
        <v>150000</v>
      </c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>
        <v>450000</v>
      </c>
      <c r="AF1176" s="4"/>
      <c r="AG1176" s="4"/>
      <c r="AH1176" s="4"/>
      <c r="AI1176" s="4"/>
      <c r="AJ1176" s="4"/>
      <c r="AK1176" s="4"/>
      <c r="AL1176" s="4"/>
      <c r="AM1176" s="4">
        <v>1100000</v>
      </c>
      <c r="AN1176" s="4"/>
    </row>
    <row r="1177" spans="1:40">
      <c r="A1177" t="s">
        <v>2029</v>
      </c>
      <c r="B1177" s="4"/>
      <c r="C1177" s="4">
        <v>20000</v>
      </c>
      <c r="D1177" s="4"/>
      <c r="E1177" s="4"/>
      <c r="F1177" s="4">
        <v>20000</v>
      </c>
      <c r="G1177" s="4"/>
      <c r="H1177" s="4"/>
      <c r="I1177" s="4"/>
      <c r="J1177" s="4"/>
      <c r="K1177" s="4"/>
      <c r="L1177" s="4"/>
      <c r="M1177" s="4">
        <v>80000</v>
      </c>
      <c r="N1177" s="4">
        <v>20000</v>
      </c>
      <c r="O1177" s="4"/>
      <c r="P1177" s="4"/>
      <c r="Q1177" s="4"/>
      <c r="R1177" s="4">
        <v>60000</v>
      </c>
      <c r="S1177" s="4"/>
      <c r="T1177" s="4">
        <v>20000</v>
      </c>
      <c r="U1177" s="4">
        <v>20000</v>
      </c>
      <c r="V1177" s="4">
        <v>20000</v>
      </c>
      <c r="W1177" s="4"/>
      <c r="X1177" s="4"/>
      <c r="Y1177" s="4">
        <v>20000</v>
      </c>
      <c r="Z1177" s="4">
        <v>20000</v>
      </c>
      <c r="AA1177" s="4"/>
      <c r="AB1177" s="4"/>
      <c r="AC1177" s="4"/>
      <c r="AD1177" s="4"/>
      <c r="AE1177" s="4">
        <v>40000</v>
      </c>
      <c r="AF1177" s="4"/>
      <c r="AG1177" s="4"/>
      <c r="AH1177" s="4"/>
      <c r="AI1177" s="4"/>
      <c r="AJ1177" s="4"/>
      <c r="AK1177" s="4"/>
      <c r="AL1177" s="4"/>
      <c r="AM1177" s="4">
        <v>340000</v>
      </c>
      <c r="AN1177" s="4"/>
    </row>
    <row r="1178" spans="1:40">
      <c r="A1178" t="s">
        <v>2030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>
        <v>1613905.61</v>
      </c>
      <c r="AI1178" s="4">
        <v>1561355.54</v>
      </c>
      <c r="AJ1178" s="4">
        <v>883355.54</v>
      </c>
      <c r="AK1178" s="4">
        <v>584777.77</v>
      </c>
      <c r="AL1178" s="4">
        <v>4351955.54</v>
      </c>
      <c r="AM1178" s="4">
        <v>8995350</v>
      </c>
      <c r="AN1178" s="4"/>
    </row>
    <row r="1179" spans="1:40">
      <c r="A1179" t="s">
        <v>2031</v>
      </c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>
        <v>445200</v>
      </c>
      <c r="AI1179" s="4">
        <v>522000</v>
      </c>
      <c r="AJ1179" s="4">
        <v>499000</v>
      </c>
      <c r="AK1179" s="4">
        <v>286100</v>
      </c>
      <c r="AL1179" s="4">
        <v>988100</v>
      </c>
      <c r="AM1179" s="4">
        <v>2740400</v>
      </c>
      <c r="AN1179" s="4"/>
    </row>
    <row r="1180" spans="1:40">
      <c r="A1180" t="s">
        <v>2032</v>
      </c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>
        <v>2264665</v>
      </c>
      <c r="AI1180" s="4">
        <v>2403690</v>
      </c>
      <c r="AJ1180" s="4">
        <v>1292400</v>
      </c>
      <c r="AK1180" s="4">
        <v>889700</v>
      </c>
      <c r="AL1180" s="4">
        <v>3120460</v>
      </c>
      <c r="AM1180" s="4">
        <v>9970915</v>
      </c>
      <c r="AN1180" s="4"/>
    </row>
    <row r="1181" spans="1:40">
      <c r="A1181" t="s">
        <v>2033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>
        <v>40639.65</v>
      </c>
      <c r="AF1181" s="4"/>
      <c r="AG1181" s="4"/>
      <c r="AH1181" s="4"/>
      <c r="AI1181" s="4"/>
      <c r="AJ1181" s="4"/>
      <c r="AK1181" s="4"/>
      <c r="AL1181" s="4"/>
      <c r="AM1181" s="4">
        <v>40639.65</v>
      </c>
      <c r="AN1181" s="4"/>
    </row>
    <row r="1182" spans="1:40">
      <c r="A1182" t="s">
        <v>2034</v>
      </c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>
        <v>9590.4599999999991</v>
      </c>
      <c r="AF1182" s="4"/>
      <c r="AG1182" s="4"/>
      <c r="AH1182" s="4"/>
      <c r="AI1182" s="4"/>
      <c r="AJ1182" s="4"/>
      <c r="AK1182" s="4"/>
      <c r="AL1182" s="4"/>
      <c r="AM1182" s="4">
        <v>9590.4599999999991</v>
      </c>
      <c r="AN1182" s="4"/>
    </row>
    <row r="1183" spans="1:40">
      <c r="A1183" t="s">
        <v>2035</v>
      </c>
      <c r="B1183" s="4">
        <v>15400</v>
      </c>
      <c r="C1183" s="4">
        <v>312785</v>
      </c>
      <c r="D1183" s="4">
        <v>122100</v>
      </c>
      <c r="E1183" s="4"/>
      <c r="F1183" s="4"/>
      <c r="G1183" s="4"/>
      <c r="H1183" s="4">
        <v>53900</v>
      </c>
      <c r="I1183" s="4">
        <v>92400</v>
      </c>
      <c r="J1183" s="4"/>
      <c r="K1183" s="4"/>
      <c r="L1183" s="4">
        <v>144100</v>
      </c>
      <c r="M1183" s="4">
        <v>240900</v>
      </c>
      <c r="N1183" s="4"/>
      <c r="O1183" s="4"/>
      <c r="P1183" s="4">
        <v>59400</v>
      </c>
      <c r="Q1183" s="4">
        <v>157850</v>
      </c>
      <c r="R1183" s="4"/>
      <c r="S1183" s="4"/>
      <c r="T1183" s="4"/>
      <c r="U1183" s="4"/>
      <c r="V1183" s="4">
        <v>181500</v>
      </c>
      <c r="W1183" s="4">
        <v>16225</v>
      </c>
      <c r="X1183" s="4"/>
      <c r="Y1183" s="4">
        <v>125125</v>
      </c>
      <c r="Z1183" s="4"/>
      <c r="AA1183" s="4">
        <v>59400</v>
      </c>
      <c r="AB1183" s="4">
        <v>42350</v>
      </c>
      <c r="AC1183" s="4">
        <v>99000</v>
      </c>
      <c r="AD1183" s="4"/>
      <c r="AE1183" s="4">
        <v>194400</v>
      </c>
      <c r="AF1183" s="4"/>
      <c r="AG1183" s="4"/>
      <c r="AH1183" s="4"/>
      <c r="AI1183" s="4"/>
      <c r="AJ1183" s="4"/>
      <c r="AK1183" s="4"/>
      <c r="AL1183" s="4"/>
      <c r="AM1183" s="4">
        <v>1916835</v>
      </c>
      <c r="AN1183" s="4"/>
    </row>
    <row r="1184" spans="1:40">
      <c r="A1184" t="s">
        <v>2036</v>
      </c>
      <c r="B1184" s="4">
        <v>6050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>
        <v>1650</v>
      </c>
      <c r="X1184" s="4"/>
      <c r="Y1184" s="4">
        <v>93500</v>
      </c>
      <c r="Z1184" s="4"/>
      <c r="AA1184" s="4"/>
      <c r="AB1184" s="4"/>
      <c r="AC1184" s="4">
        <v>6050</v>
      </c>
      <c r="AD1184" s="4"/>
      <c r="AE1184" s="4">
        <v>14050</v>
      </c>
      <c r="AF1184" s="4"/>
      <c r="AG1184" s="4"/>
      <c r="AH1184" s="4"/>
      <c r="AI1184" s="4"/>
      <c r="AJ1184" s="4"/>
      <c r="AK1184" s="4"/>
      <c r="AL1184" s="4"/>
      <c r="AM1184" s="4">
        <v>121300</v>
      </c>
      <c r="AN1184" s="4"/>
    </row>
    <row r="1185" spans="1:40">
      <c r="A1185" t="s">
        <v>2037</v>
      </c>
      <c r="B1185" s="4"/>
      <c r="C1185" s="4">
        <v>32560</v>
      </c>
      <c r="D1185" s="4">
        <v>14520</v>
      </c>
      <c r="E1185" s="4"/>
      <c r="F1185" s="4"/>
      <c r="G1185" s="4"/>
      <c r="H1185" s="4">
        <v>3520</v>
      </c>
      <c r="I1185" s="4">
        <v>11000</v>
      </c>
      <c r="J1185" s="4"/>
      <c r="K1185" s="4"/>
      <c r="L1185" s="4">
        <v>14960</v>
      </c>
      <c r="M1185" s="4">
        <v>29040</v>
      </c>
      <c r="N1185" s="4"/>
      <c r="O1185" s="4"/>
      <c r="P1185" s="4">
        <v>7040</v>
      </c>
      <c r="Q1185" s="4">
        <v>18040</v>
      </c>
      <c r="R1185" s="4"/>
      <c r="S1185" s="4"/>
      <c r="T1185" s="4"/>
      <c r="U1185" s="4"/>
      <c r="V1185" s="4">
        <v>21560</v>
      </c>
      <c r="W1185" s="4"/>
      <c r="X1185" s="4"/>
      <c r="Y1185" s="4">
        <v>21560</v>
      </c>
      <c r="Z1185" s="4"/>
      <c r="AA1185" s="4">
        <v>7040</v>
      </c>
      <c r="AB1185" s="4">
        <v>3520</v>
      </c>
      <c r="AC1185" s="4">
        <v>7480</v>
      </c>
      <c r="AD1185" s="4"/>
      <c r="AE1185" s="4">
        <v>23480</v>
      </c>
      <c r="AF1185" s="4"/>
      <c r="AG1185" s="4"/>
      <c r="AH1185" s="4"/>
      <c r="AI1185" s="4"/>
      <c r="AJ1185" s="4"/>
      <c r="AK1185" s="4"/>
      <c r="AL1185" s="4"/>
      <c r="AM1185" s="4">
        <v>215320</v>
      </c>
      <c r="AN1185" s="4"/>
    </row>
    <row r="1186" spans="1:40">
      <c r="A1186" t="s">
        <v>2038</v>
      </c>
      <c r="B1186" s="4">
        <v>4290</v>
      </c>
      <c r="C1186" s="4">
        <v>29997</v>
      </c>
      <c r="D1186" s="4">
        <v>9900</v>
      </c>
      <c r="E1186" s="4"/>
      <c r="F1186" s="4"/>
      <c r="G1186" s="4"/>
      <c r="H1186" s="4">
        <v>7260</v>
      </c>
      <c r="I1186" s="4">
        <v>7480</v>
      </c>
      <c r="J1186" s="4"/>
      <c r="K1186" s="4"/>
      <c r="L1186" s="4">
        <v>13860</v>
      </c>
      <c r="M1186" s="4">
        <v>19140</v>
      </c>
      <c r="N1186" s="4"/>
      <c r="O1186" s="4"/>
      <c r="P1186" s="4">
        <v>4840</v>
      </c>
      <c r="Q1186" s="4">
        <v>13530</v>
      </c>
      <c r="R1186" s="4"/>
      <c r="S1186" s="4"/>
      <c r="T1186" s="4"/>
      <c r="U1186" s="4"/>
      <c r="V1186" s="4">
        <v>14740</v>
      </c>
      <c r="W1186" s="4">
        <v>3795</v>
      </c>
      <c r="X1186" s="4"/>
      <c r="Y1186" s="4">
        <v>21945</v>
      </c>
      <c r="Z1186" s="4"/>
      <c r="AA1186" s="4">
        <v>4840</v>
      </c>
      <c r="AB1186" s="4">
        <v>4950</v>
      </c>
      <c r="AC1186" s="4">
        <v>13530</v>
      </c>
      <c r="AD1186" s="4"/>
      <c r="AE1186" s="4">
        <v>11390</v>
      </c>
      <c r="AF1186" s="4"/>
      <c r="AG1186" s="4"/>
      <c r="AH1186" s="4"/>
      <c r="AI1186" s="4"/>
      <c r="AJ1186" s="4"/>
      <c r="AK1186" s="4"/>
      <c r="AL1186" s="4"/>
      <c r="AM1186" s="4">
        <v>185487</v>
      </c>
      <c r="AN1186" s="4"/>
    </row>
    <row r="1187" spans="1:40">
      <c r="A1187" t="s">
        <v>2039</v>
      </c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>
        <v>415806.25</v>
      </c>
      <c r="AI1187" s="4">
        <v>2131378.65</v>
      </c>
      <c r="AJ1187" s="4">
        <v>698929.49999999988</v>
      </c>
      <c r="AK1187" s="4">
        <v>225018.25</v>
      </c>
      <c r="AL1187" s="4">
        <v>717106.25</v>
      </c>
      <c r="AM1187" s="4">
        <v>4188238.9</v>
      </c>
      <c r="AN1187" s="4"/>
    </row>
    <row r="1188" spans="1:40">
      <c r="A1188" t="s">
        <v>2040</v>
      </c>
      <c r="B1188" s="4"/>
      <c r="C1188" s="4"/>
      <c r="D1188" s="4"/>
      <c r="E1188" s="4">
        <v>200000</v>
      </c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>
        <v>200000</v>
      </c>
      <c r="AN1188" s="4"/>
    </row>
    <row r="1189" spans="1:40">
      <c r="A1189" t="s">
        <v>2041</v>
      </c>
      <c r="B1189" s="4"/>
      <c r="C1189" s="4">
        <v>2535.08</v>
      </c>
      <c r="D1189" s="4">
        <v>2535.08</v>
      </c>
      <c r="E1189" s="4">
        <v>2535.08</v>
      </c>
      <c r="F1189" s="4"/>
      <c r="G1189" s="4"/>
      <c r="H1189" s="4">
        <v>2535.08</v>
      </c>
      <c r="I1189" s="4">
        <v>2535.08</v>
      </c>
      <c r="J1189" s="4"/>
      <c r="K1189" s="4">
        <v>2535.08</v>
      </c>
      <c r="L1189" s="4">
        <v>121833.33</v>
      </c>
      <c r="M1189" s="4">
        <v>5070.18</v>
      </c>
      <c r="N1189" s="4">
        <v>2535.08</v>
      </c>
      <c r="O1189" s="4">
        <v>2535.08</v>
      </c>
      <c r="P1189" s="4">
        <v>2535.08</v>
      </c>
      <c r="Q1189" s="4">
        <v>2535.08</v>
      </c>
      <c r="R1189" s="4"/>
      <c r="S1189" s="4">
        <v>2535.08</v>
      </c>
      <c r="T1189" s="4"/>
      <c r="U1189" s="4"/>
      <c r="V1189" s="4"/>
      <c r="W1189" s="4">
        <v>2535.08</v>
      </c>
      <c r="X1189" s="4"/>
      <c r="Y1189" s="4">
        <v>2535.08</v>
      </c>
      <c r="Z1189" s="4"/>
      <c r="AA1189" s="4"/>
      <c r="AB1189" s="4">
        <v>2535.08</v>
      </c>
      <c r="AC1189" s="4"/>
      <c r="AD1189" s="4"/>
      <c r="AE1189" s="4">
        <v>7605.3700000000008</v>
      </c>
      <c r="AF1189" s="4"/>
      <c r="AG1189" s="4"/>
      <c r="AH1189" s="4"/>
      <c r="AI1189" s="4"/>
      <c r="AJ1189" s="4"/>
      <c r="AK1189" s="4"/>
      <c r="AL1189" s="4"/>
      <c r="AM1189" s="4">
        <v>169999.99999999988</v>
      </c>
      <c r="AN1189" s="4"/>
    </row>
    <row r="1190" spans="1:40">
      <c r="A1190" t="s">
        <v>2042</v>
      </c>
      <c r="B1190" s="4">
        <v>28109.510000000002</v>
      </c>
      <c r="C1190" s="4">
        <v>46849.18</v>
      </c>
      <c r="D1190" s="4">
        <v>28109.510000000002</v>
      </c>
      <c r="E1190" s="4">
        <v>28109.510000000002</v>
      </c>
      <c r="F1190" s="4">
        <v>28109.510000000002</v>
      </c>
      <c r="G1190" s="4">
        <v>18739.669999999998</v>
      </c>
      <c r="H1190" s="4">
        <v>9369.84</v>
      </c>
      <c r="I1190" s="4">
        <v>18739.669999999998</v>
      </c>
      <c r="J1190" s="4">
        <v>416708.18</v>
      </c>
      <c r="K1190" s="4">
        <v>18739.669999999998</v>
      </c>
      <c r="L1190" s="4">
        <v>18739.669999999998</v>
      </c>
      <c r="M1190" s="4">
        <v>28109.510000000002</v>
      </c>
      <c r="N1190" s="4">
        <v>18739.669999999998</v>
      </c>
      <c r="O1190" s="4">
        <v>37479.33</v>
      </c>
      <c r="P1190" s="4">
        <v>9369.84</v>
      </c>
      <c r="Q1190" s="4">
        <v>18739.669999999998</v>
      </c>
      <c r="R1190" s="4">
        <v>56219</v>
      </c>
      <c r="S1190" s="4">
        <v>18739.669999999998</v>
      </c>
      <c r="T1190" s="4">
        <v>56219</v>
      </c>
      <c r="U1190" s="4">
        <v>18739.669999999998</v>
      </c>
      <c r="V1190" s="4">
        <v>37479.33</v>
      </c>
      <c r="W1190" s="4">
        <v>18739.669999999998</v>
      </c>
      <c r="X1190" s="4">
        <v>37479.33</v>
      </c>
      <c r="Y1190" s="4">
        <v>28109.510000000002</v>
      </c>
      <c r="Z1190" s="4">
        <v>28109.43</v>
      </c>
      <c r="AA1190" s="4">
        <v>28109.510000000002</v>
      </c>
      <c r="AB1190" s="4">
        <v>28109.510000000002</v>
      </c>
      <c r="AC1190" s="4">
        <v>28109.510000000002</v>
      </c>
      <c r="AD1190" s="4">
        <v>9369.84</v>
      </c>
      <c r="AE1190" s="4">
        <v>74958.67</v>
      </c>
      <c r="AF1190" s="4">
        <v>28109.510000000002</v>
      </c>
      <c r="AG1190" s="4">
        <v>529636.9</v>
      </c>
      <c r="AH1190" s="4"/>
      <c r="AI1190" s="4"/>
      <c r="AJ1190" s="4"/>
      <c r="AK1190" s="4"/>
      <c r="AL1190" s="4"/>
      <c r="AM1190" s="4">
        <v>1799000.0000000005</v>
      </c>
      <c r="AN1190" s="4"/>
    </row>
    <row r="1191" spans="1:40">
      <c r="A1191" t="s">
        <v>2043</v>
      </c>
      <c r="B1191" s="4">
        <v>747919.94</v>
      </c>
      <c r="C1191" s="4">
        <v>1592070.58</v>
      </c>
      <c r="D1191" s="4">
        <v>1329645.28</v>
      </c>
      <c r="E1191" s="4">
        <v>1418530.98</v>
      </c>
      <c r="F1191" s="4">
        <v>747919.94</v>
      </c>
      <c r="G1191" s="4">
        <v>767812.3</v>
      </c>
      <c r="H1191" s="4">
        <v>518505.64</v>
      </c>
      <c r="I1191" s="4">
        <v>498613.30000000005</v>
      </c>
      <c r="J1191" s="4">
        <v>100644.69</v>
      </c>
      <c r="K1191" s="4">
        <v>498613.30000000005</v>
      </c>
      <c r="L1191" s="4">
        <v>498613.30000000005</v>
      </c>
      <c r="M1191" s="4">
        <v>747919.94</v>
      </c>
      <c r="N1191" s="4">
        <v>498613.30000000005</v>
      </c>
      <c r="O1191" s="4">
        <v>1326258.4400000002</v>
      </c>
      <c r="P1191" s="4">
        <v>249306.64</v>
      </c>
      <c r="Q1191" s="4">
        <v>498613.30000000005</v>
      </c>
      <c r="R1191" s="4">
        <v>1495839.89</v>
      </c>
      <c r="S1191" s="4">
        <v>1063833.1399999999</v>
      </c>
      <c r="T1191" s="4">
        <v>1495839.89</v>
      </c>
      <c r="U1191" s="4">
        <v>498613.30000000005</v>
      </c>
      <c r="V1191" s="4">
        <v>1266425.5900000001</v>
      </c>
      <c r="W1191" s="4">
        <v>498613.30000000005</v>
      </c>
      <c r="X1191" s="4">
        <v>997226.59000000008</v>
      </c>
      <c r="Y1191" s="4">
        <v>1017118.94</v>
      </c>
      <c r="Z1191" s="4">
        <v>747919.94</v>
      </c>
      <c r="AA1191" s="4">
        <v>747919.94</v>
      </c>
      <c r="AB1191" s="4">
        <v>1017118.94</v>
      </c>
      <c r="AC1191" s="4">
        <v>1017118.94</v>
      </c>
      <c r="AD1191" s="4">
        <v>518505.64</v>
      </c>
      <c r="AE1191" s="4">
        <v>1994453.1800000002</v>
      </c>
      <c r="AF1191" s="4">
        <v>747919.94</v>
      </c>
      <c r="AG1191" s="4">
        <v>1196392.55</v>
      </c>
      <c r="AH1191" s="4"/>
      <c r="AI1191" s="4"/>
      <c r="AJ1191" s="4"/>
      <c r="AK1191" s="4"/>
      <c r="AL1191" s="4"/>
      <c r="AM1191" s="4">
        <v>28360460.580000013</v>
      </c>
      <c r="AN1191" s="4"/>
    </row>
    <row r="1192" spans="1:40">
      <c r="A1192" t="s">
        <v>2044</v>
      </c>
      <c r="B1192" s="4"/>
      <c r="C1192" s="4">
        <v>5964.91</v>
      </c>
      <c r="D1192" s="4">
        <v>5964.91</v>
      </c>
      <c r="E1192" s="4">
        <v>5964.91</v>
      </c>
      <c r="F1192" s="4"/>
      <c r="G1192" s="4"/>
      <c r="H1192" s="4">
        <v>5964.91</v>
      </c>
      <c r="I1192" s="4">
        <v>5964.91</v>
      </c>
      <c r="J1192" s="4"/>
      <c r="K1192" s="4">
        <v>5964.91</v>
      </c>
      <c r="L1192" s="4">
        <v>286666.67</v>
      </c>
      <c r="M1192" s="4">
        <v>11929.82</v>
      </c>
      <c r="N1192" s="4">
        <v>5964.91</v>
      </c>
      <c r="O1192" s="4">
        <v>5964.91</v>
      </c>
      <c r="P1192" s="4">
        <v>5964.91</v>
      </c>
      <c r="Q1192" s="4">
        <v>5964.91</v>
      </c>
      <c r="R1192" s="4"/>
      <c r="S1192" s="4">
        <v>5964.91</v>
      </c>
      <c r="T1192" s="4"/>
      <c r="U1192" s="4"/>
      <c r="V1192" s="4"/>
      <c r="W1192" s="4">
        <v>5964.91</v>
      </c>
      <c r="X1192" s="4"/>
      <c r="Y1192" s="4">
        <v>5964.91</v>
      </c>
      <c r="Z1192" s="4"/>
      <c r="AA1192" s="4"/>
      <c r="AB1192" s="4">
        <v>5964.91</v>
      </c>
      <c r="AC1192" s="4"/>
      <c r="AD1192" s="4"/>
      <c r="AE1192" s="4">
        <v>17894.77</v>
      </c>
      <c r="AF1192" s="4"/>
      <c r="AG1192" s="4"/>
      <c r="AH1192" s="4"/>
      <c r="AI1192" s="4"/>
      <c r="AJ1192" s="4"/>
      <c r="AK1192" s="4"/>
      <c r="AL1192" s="4"/>
      <c r="AM1192" s="4">
        <v>399999.99999999983</v>
      </c>
      <c r="AN1192" s="4"/>
    </row>
    <row r="1193" spans="1:40">
      <c r="A1193" t="s">
        <v>2045</v>
      </c>
      <c r="B1193" s="4"/>
      <c r="C1193" s="4">
        <v>790</v>
      </c>
      <c r="D1193" s="4">
        <v>1761.7</v>
      </c>
      <c r="E1193" s="4"/>
      <c r="F1193" s="4"/>
      <c r="G1193" s="4"/>
      <c r="H1193" s="4">
        <v>252.8</v>
      </c>
      <c r="I1193" s="4"/>
      <c r="J1193" s="4"/>
      <c r="K1193" s="4"/>
      <c r="L1193" s="4">
        <v>450.3</v>
      </c>
      <c r="M1193" s="4"/>
      <c r="N1193" s="4"/>
      <c r="O1193" s="4">
        <v>1382.5</v>
      </c>
      <c r="P1193" s="4">
        <v>1185</v>
      </c>
      <c r="Q1193" s="4">
        <v>948</v>
      </c>
      <c r="R1193" s="4"/>
      <c r="S1193" s="4"/>
      <c r="T1193" s="4"/>
      <c r="U1193" s="4"/>
      <c r="V1193" s="4">
        <v>2433.1999999999998</v>
      </c>
      <c r="W1193" s="4"/>
      <c r="X1193" s="4"/>
      <c r="Y1193" s="4">
        <v>1406.2</v>
      </c>
      <c r="Z1193" s="4"/>
      <c r="AA1193" s="4"/>
      <c r="AB1193" s="4">
        <v>750.5</v>
      </c>
      <c r="AC1193" s="4">
        <v>750.5</v>
      </c>
      <c r="AD1193" s="4">
        <v>750.5</v>
      </c>
      <c r="AE1193" s="4">
        <v>4582</v>
      </c>
      <c r="AF1193" s="4">
        <v>1975</v>
      </c>
      <c r="AG1193" s="4"/>
      <c r="AH1193" s="4"/>
      <c r="AI1193" s="4"/>
      <c r="AJ1193" s="4"/>
      <c r="AK1193" s="4"/>
      <c r="AL1193" s="4"/>
      <c r="AM1193" s="4">
        <v>19418.2</v>
      </c>
      <c r="AN1193" s="4"/>
    </row>
    <row r="1194" spans="1:40">
      <c r="A1194" t="s">
        <v>2046</v>
      </c>
      <c r="B1194" s="4"/>
      <c r="C1194" s="4">
        <v>1981</v>
      </c>
      <c r="D1194" s="4"/>
      <c r="E1194" s="4">
        <v>1981</v>
      </c>
      <c r="F1194" s="4">
        <v>1981</v>
      </c>
      <c r="G1194" s="4"/>
      <c r="H1194" s="4">
        <v>1981</v>
      </c>
      <c r="I1194" s="4"/>
      <c r="J1194" s="4"/>
      <c r="K1194" s="4"/>
      <c r="L1194" s="4"/>
      <c r="M1194" s="4"/>
      <c r="N1194" s="4">
        <v>1981</v>
      </c>
      <c r="O1194" s="4"/>
      <c r="P1194" s="4"/>
      <c r="Q1194" s="4"/>
      <c r="R1194" s="4">
        <v>1981</v>
      </c>
      <c r="S1194" s="4"/>
      <c r="T1194" s="4"/>
      <c r="U1194" s="4"/>
      <c r="V1194" s="4"/>
      <c r="W1194" s="4">
        <v>1981</v>
      </c>
      <c r="X1194" s="4"/>
      <c r="Y1194" s="4"/>
      <c r="Z1194" s="4"/>
      <c r="AA1194" s="4"/>
      <c r="AB1194" s="4"/>
      <c r="AC1194" s="4"/>
      <c r="AD1194" s="4"/>
      <c r="AE1194" s="4">
        <v>3962</v>
      </c>
      <c r="AF1194" s="4"/>
      <c r="AG1194" s="4">
        <v>1981</v>
      </c>
      <c r="AH1194" s="4"/>
      <c r="AI1194" s="4"/>
      <c r="AJ1194" s="4"/>
      <c r="AK1194" s="4"/>
      <c r="AL1194" s="4"/>
      <c r="AM1194" s="4">
        <v>19810</v>
      </c>
      <c r="AN1194" s="4"/>
    </row>
    <row r="1195" spans="1:40">
      <c r="A1195" t="s">
        <v>2047</v>
      </c>
      <c r="B1195" s="4">
        <v>35406.459999999992</v>
      </c>
      <c r="C1195" s="4">
        <v>116478.76999999995</v>
      </c>
      <c r="D1195" s="4">
        <v>55810.33</v>
      </c>
      <c r="E1195" s="4">
        <v>50196.859999999986</v>
      </c>
      <c r="F1195" s="4">
        <v>110082.54999999996</v>
      </c>
      <c r="G1195" s="4"/>
      <c r="H1195" s="4">
        <v>35719.679999999986</v>
      </c>
      <c r="I1195" s="4">
        <v>44345.999999999993</v>
      </c>
      <c r="J1195" s="4"/>
      <c r="K1195" s="4"/>
      <c r="L1195" s="4">
        <v>86984.629999999961</v>
      </c>
      <c r="M1195" s="4">
        <v>28938.400000000001</v>
      </c>
      <c r="N1195" s="4">
        <v>20771.070000000007</v>
      </c>
      <c r="O1195" s="4">
        <v>18377.419999999991</v>
      </c>
      <c r="P1195" s="4">
        <v>751691.99000000011</v>
      </c>
      <c r="Q1195" s="4">
        <v>12655.370000000006</v>
      </c>
      <c r="R1195" s="4">
        <v>120342.03999999996</v>
      </c>
      <c r="S1195" s="4">
        <v>38893.569999999985</v>
      </c>
      <c r="T1195" s="4">
        <v>2699243.8099999996</v>
      </c>
      <c r="U1195" s="4">
        <v>4132.83</v>
      </c>
      <c r="V1195" s="4">
        <v>118277.49999999996</v>
      </c>
      <c r="W1195" s="4">
        <v>2373</v>
      </c>
      <c r="X1195" s="4">
        <v>45137.090000000011</v>
      </c>
      <c r="Y1195" s="4">
        <v>2373</v>
      </c>
      <c r="Z1195" s="4">
        <v>75528.319999999978</v>
      </c>
      <c r="AA1195" s="4">
        <v>270606.68000000005</v>
      </c>
      <c r="AB1195" s="4">
        <v>84203.150000000009</v>
      </c>
      <c r="AC1195" s="4">
        <v>28444.070000000011</v>
      </c>
      <c r="AD1195" s="4"/>
      <c r="AE1195" s="4">
        <v>1920211.3800000006</v>
      </c>
      <c r="AF1195" s="4">
        <v>26833.800000000003</v>
      </c>
      <c r="AG1195" s="4">
        <v>33155.590000000004</v>
      </c>
      <c r="AH1195" s="4"/>
      <c r="AI1195" s="4"/>
      <c r="AJ1195" s="4"/>
      <c r="AK1195" s="4"/>
      <c r="AL1195" s="4"/>
      <c r="AM1195" s="4">
        <v>6837215.3600000003</v>
      </c>
      <c r="AN1195" s="4"/>
    </row>
    <row r="1196" spans="1:40">
      <c r="A1196" t="s">
        <v>2048</v>
      </c>
      <c r="B1196" s="4">
        <v>779.16</v>
      </c>
      <c r="C1196" s="4">
        <v>32.76</v>
      </c>
      <c r="D1196" s="4">
        <v>22.14</v>
      </c>
      <c r="E1196" s="4">
        <v>786.6</v>
      </c>
      <c r="F1196" s="4"/>
      <c r="G1196" s="4"/>
      <c r="H1196" s="4">
        <v>366.88</v>
      </c>
      <c r="I1196" s="4">
        <v>29.59</v>
      </c>
      <c r="J1196" s="4"/>
      <c r="K1196" s="4"/>
      <c r="L1196" s="4">
        <v>45.84</v>
      </c>
      <c r="M1196" s="4">
        <v>26.3</v>
      </c>
      <c r="N1196" s="4">
        <v>22.08</v>
      </c>
      <c r="O1196" s="4">
        <v>8.9499999999999993</v>
      </c>
      <c r="P1196" s="4">
        <v>832.24</v>
      </c>
      <c r="Q1196" s="4">
        <v>14.01</v>
      </c>
      <c r="R1196" s="4">
        <v>2380.8000000000002</v>
      </c>
      <c r="S1196" s="4">
        <v>21.4</v>
      </c>
      <c r="T1196" s="4">
        <v>794.1</v>
      </c>
      <c r="U1196" s="4">
        <v>21.78</v>
      </c>
      <c r="V1196" s="4">
        <v>1616.85</v>
      </c>
      <c r="W1196" s="4"/>
      <c r="X1196" s="4">
        <v>766.83999999999992</v>
      </c>
      <c r="Y1196" s="4"/>
      <c r="Z1196" s="4">
        <v>789.01</v>
      </c>
      <c r="AA1196" s="4">
        <v>3994.6800000000003</v>
      </c>
      <c r="AB1196" s="4">
        <v>53.67</v>
      </c>
      <c r="AC1196" s="4">
        <v>21.66</v>
      </c>
      <c r="AD1196" s="4"/>
      <c r="AE1196" s="4">
        <v>208917.88</v>
      </c>
      <c r="AF1196" s="4">
        <v>37.79</v>
      </c>
      <c r="AG1196" s="4">
        <v>60.39</v>
      </c>
      <c r="AH1196" s="4"/>
      <c r="AI1196" s="4"/>
      <c r="AJ1196" s="4"/>
      <c r="AK1196" s="4"/>
      <c r="AL1196" s="4"/>
      <c r="AM1196" s="4">
        <v>222443.40000000002</v>
      </c>
      <c r="AN1196" s="4"/>
    </row>
    <row r="1197" spans="1:40">
      <c r="A1197" t="s">
        <v>2049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>
        <v>14315.73</v>
      </c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>
        <v>14315.73</v>
      </c>
      <c r="AN1197" s="4"/>
    </row>
    <row r="1198" spans="1:40">
      <c r="A1198" t="s">
        <v>2050</v>
      </c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>
        <v>21350</v>
      </c>
      <c r="AH1198" s="4"/>
      <c r="AI1198" s="4"/>
      <c r="AJ1198" s="4"/>
      <c r="AK1198" s="4"/>
      <c r="AL1198" s="4"/>
      <c r="AM1198" s="4">
        <v>21350</v>
      </c>
      <c r="AN1198" s="4"/>
    </row>
    <row r="1199" spans="1:40">
      <c r="A1199" t="s">
        <v>2051</v>
      </c>
      <c r="B1199" s="4"/>
      <c r="C1199" s="4"/>
      <c r="D1199" s="4"/>
      <c r="E1199" s="4">
        <v>17160.14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>
        <v>17160.14</v>
      </c>
      <c r="AN1199" s="4"/>
    </row>
    <row r="1200" spans="1:40">
      <c r="A1200" t="s">
        <v>726</v>
      </c>
      <c r="B1200" s="4"/>
      <c r="C1200" s="4"/>
      <c r="D1200" s="4">
        <v>243743.36000000002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>
        <v>1313936.6600000001</v>
      </c>
      <c r="AE1200" s="4"/>
      <c r="AF1200" s="4"/>
      <c r="AG1200" s="4"/>
      <c r="AH1200" s="4"/>
      <c r="AI1200" s="4"/>
      <c r="AJ1200" s="4"/>
      <c r="AK1200" s="4"/>
      <c r="AL1200" s="4"/>
      <c r="AM1200" s="4">
        <v>1557680.0200000003</v>
      </c>
      <c r="AN1200" s="4"/>
    </row>
    <row r="1201" spans="1:40">
      <c r="A1201" t="s">
        <v>2052</v>
      </c>
      <c r="B1201" s="4"/>
      <c r="C1201" s="4"/>
      <c r="D1201" s="4"/>
      <c r="E1201" s="4">
        <v>9270513.2800000012</v>
      </c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>
        <v>9270513.2800000012</v>
      </c>
      <c r="AN1201" s="4"/>
    </row>
    <row r="1202" spans="1:40">
      <c r="A1202" t="s">
        <v>2053</v>
      </c>
      <c r="B1202" s="4"/>
      <c r="C1202" s="4"/>
      <c r="D1202" s="4"/>
      <c r="E1202" s="4">
        <v>10210979.279999999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>
        <v>10210979.279999999</v>
      </c>
      <c r="AN1202" s="4"/>
    </row>
    <row r="1203" spans="1:40">
      <c r="A1203" t="s">
        <v>727</v>
      </c>
      <c r="B1203" s="4"/>
      <c r="C1203" s="4"/>
      <c r="D1203" s="4"/>
      <c r="E1203" s="4">
        <v>165667.93</v>
      </c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>
        <v>165667.93</v>
      </c>
      <c r="AN1203" s="4"/>
    </row>
    <row r="1204" spans="1:40">
      <c r="A1204" t="s">
        <v>2054</v>
      </c>
      <c r="B1204" s="4"/>
      <c r="C1204" s="4"/>
      <c r="D1204" s="4"/>
      <c r="E1204" s="4">
        <v>502642.24999999994</v>
      </c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>
        <v>502642.24999999994</v>
      </c>
      <c r="AN1204" s="4"/>
    </row>
    <row r="1205" spans="1:40">
      <c r="A1205" t="s">
        <v>2055</v>
      </c>
      <c r="B1205" s="4"/>
      <c r="C1205" s="4"/>
      <c r="D1205" s="4"/>
      <c r="E1205" s="4">
        <v>8230242.129999998</v>
      </c>
      <c r="F1205" s="4"/>
      <c r="G1205" s="4"/>
      <c r="H1205" s="4">
        <v>202499.68</v>
      </c>
      <c r="I1205" s="4"/>
      <c r="J1205" s="4"/>
      <c r="K1205" s="4"/>
      <c r="L1205" s="4"/>
      <c r="M1205" s="4"/>
      <c r="N1205" s="4">
        <v>2131.4899999999998</v>
      </c>
      <c r="O1205" s="4">
        <v>3921503.05</v>
      </c>
      <c r="P1205" s="4"/>
      <c r="Q1205" s="4"/>
      <c r="R1205" s="4"/>
      <c r="S1205" s="4"/>
      <c r="T1205" s="4"/>
      <c r="U1205" s="4">
        <v>8868111.7899999972</v>
      </c>
      <c r="V1205" s="4"/>
      <c r="W1205" s="4">
        <v>404999.39</v>
      </c>
      <c r="X1205" s="4"/>
      <c r="Y1205" s="4"/>
      <c r="Z1205" s="4"/>
      <c r="AA1205" s="4"/>
      <c r="AB1205" s="4">
        <v>203498.73</v>
      </c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>
        <v>21832986.259999994</v>
      </c>
      <c r="AN1205" s="4"/>
    </row>
    <row r="1206" spans="1:40">
      <c r="A1206" t="s">
        <v>2056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>
        <v>127892.25</v>
      </c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>
        <v>127892.25</v>
      </c>
      <c r="AN1206" s="4"/>
    </row>
    <row r="1207" spans="1:40">
      <c r="A1207" t="s">
        <v>2057</v>
      </c>
      <c r="B1207" s="4"/>
      <c r="C1207" s="4"/>
      <c r="D1207" s="4"/>
      <c r="E1207" s="4">
        <v>35669.75</v>
      </c>
      <c r="F1207" s="4"/>
      <c r="G1207" s="4"/>
      <c r="H1207" s="4"/>
      <c r="I1207" s="4"/>
      <c r="J1207" s="4"/>
      <c r="K1207" s="4"/>
      <c r="L1207" s="4"/>
      <c r="M1207" s="4"/>
      <c r="N1207" s="4"/>
      <c r="O1207" s="4">
        <v>17834.87</v>
      </c>
      <c r="P1207" s="4"/>
      <c r="Q1207" s="4"/>
      <c r="R1207" s="4"/>
      <c r="S1207" s="4"/>
      <c r="T1207" s="4"/>
      <c r="U1207" s="4">
        <v>35669.760000000002</v>
      </c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>
        <v>89174.38</v>
      </c>
      <c r="AN1207" s="4"/>
    </row>
    <row r="1208" spans="1:40">
      <c r="A1208" t="s">
        <v>2058</v>
      </c>
      <c r="B1208" s="4"/>
      <c r="C1208" s="4">
        <v>12000</v>
      </c>
      <c r="D1208" s="4"/>
      <c r="E1208" s="4"/>
      <c r="F1208" s="4"/>
      <c r="G1208" s="4"/>
      <c r="H1208" s="4">
        <v>10240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>
        <v>239806.5</v>
      </c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>
        <v>262046.5</v>
      </c>
      <c r="AN1208" s="4"/>
    </row>
    <row r="1209" spans="1:40">
      <c r="A1209" t="s">
        <v>2059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>
        <v>84785.45</v>
      </c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>
        <v>84785.45</v>
      </c>
      <c r="AN1209" s="4"/>
    </row>
    <row r="1210" spans="1:40">
      <c r="A1210" t="s">
        <v>2060</v>
      </c>
      <c r="B1210" s="4">
        <v>3675871.1399999992</v>
      </c>
      <c r="C1210" s="4">
        <v>21017470.089999996</v>
      </c>
      <c r="D1210" s="4">
        <v>8934378.1100000031</v>
      </c>
      <c r="E1210" s="4">
        <v>11027174.819999998</v>
      </c>
      <c r="F1210" s="4">
        <v>9366122.2400000021</v>
      </c>
      <c r="G1210" s="4">
        <v>3876923.71</v>
      </c>
      <c r="H1210" s="4">
        <v>9209393.6699999981</v>
      </c>
      <c r="I1210" s="4">
        <v>1660913.1199999996</v>
      </c>
      <c r="J1210" s="4">
        <v>4688388.47</v>
      </c>
      <c r="K1210" s="4">
        <v>3504389.6800000006</v>
      </c>
      <c r="L1210" s="4">
        <v>779874.08000000007</v>
      </c>
      <c r="M1210" s="4">
        <v>8154957.1500000022</v>
      </c>
      <c r="N1210" s="4">
        <v>13617399.009999996</v>
      </c>
      <c r="O1210" s="4">
        <v>21210279.189999998</v>
      </c>
      <c r="P1210" s="4">
        <v>2515380.9699999997</v>
      </c>
      <c r="Q1210" s="4">
        <v>381766.85000000003</v>
      </c>
      <c r="R1210" s="4">
        <v>7638104.4199999981</v>
      </c>
      <c r="S1210" s="4">
        <v>8842334.160000002</v>
      </c>
      <c r="T1210" s="4">
        <v>5936342.4699999997</v>
      </c>
      <c r="U1210" s="4">
        <v>3638097.8800000008</v>
      </c>
      <c r="V1210" s="4">
        <v>6481328.3299999991</v>
      </c>
      <c r="W1210" s="4">
        <v>9311248.879999999</v>
      </c>
      <c r="X1210" s="4">
        <v>4202569.3899999987</v>
      </c>
      <c r="Y1210" s="4">
        <v>13288588.220000001</v>
      </c>
      <c r="Z1210" s="4">
        <v>2340120.8000000003</v>
      </c>
      <c r="AA1210" s="4">
        <v>9497220.3699999973</v>
      </c>
      <c r="AB1210" s="4">
        <v>10715330.690000001</v>
      </c>
      <c r="AC1210" s="4">
        <v>1242636.76</v>
      </c>
      <c r="AD1210" s="4">
        <v>2733075.1599999997</v>
      </c>
      <c r="AE1210" s="4">
        <v>9075949.7300000004</v>
      </c>
      <c r="AF1210" s="4">
        <v>3490725.38</v>
      </c>
      <c r="AG1210" s="4">
        <v>869382.48999999976</v>
      </c>
      <c r="AH1210" s="4"/>
      <c r="AI1210" s="4"/>
      <c r="AJ1210" s="4"/>
      <c r="AK1210" s="4"/>
      <c r="AL1210" s="4"/>
      <c r="AM1210" s="4">
        <v>222923737.42999998</v>
      </c>
      <c r="AN1210" s="4"/>
    </row>
    <row r="1211" spans="1:40">
      <c r="A1211" t="s">
        <v>2061</v>
      </c>
      <c r="B1211" s="4"/>
      <c r="C1211" s="4"/>
      <c r="D1211" s="4"/>
      <c r="E1211" s="4"/>
      <c r="F1211" s="4"/>
      <c r="G1211" s="4"/>
      <c r="H1211" s="4">
        <v>360377.43</v>
      </c>
      <c r="I1211" s="4"/>
      <c r="J1211" s="4">
        <v>100623.41</v>
      </c>
      <c r="K1211" s="4"/>
      <c r="L1211" s="4"/>
      <c r="M1211" s="4">
        <v>78051.759999999995</v>
      </c>
      <c r="N1211" s="4">
        <v>479523.13</v>
      </c>
      <c r="O1211" s="4">
        <v>211532.19</v>
      </c>
      <c r="P1211" s="4"/>
      <c r="Q1211" s="4"/>
      <c r="R1211" s="4"/>
      <c r="S1211" s="4"/>
      <c r="T1211" s="4"/>
      <c r="U1211" s="4"/>
      <c r="V1211" s="4"/>
      <c r="W1211" s="4">
        <v>5714705.6500000004</v>
      </c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>
        <v>6944813.5700000003</v>
      </c>
      <c r="AN1211" s="4"/>
    </row>
    <row r="1212" spans="1:40">
      <c r="A1212" t="s">
        <v>2062</v>
      </c>
      <c r="B1212" s="4">
        <v>9538.6299999999992</v>
      </c>
      <c r="C1212" s="4">
        <v>404279.91</v>
      </c>
      <c r="D1212" s="4">
        <v>419384.92999999988</v>
      </c>
      <c r="E1212" s="4">
        <v>880632.99999999977</v>
      </c>
      <c r="F1212" s="4">
        <v>10345.700000000001</v>
      </c>
      <c r="G1212" s="4">
        <v>7348.0300000000007</v>
      </c>
      <c r="H1212" s="4">
        <v>130757.27000000002</v>
      </c>
      <c r="I1212" s="4">
        <v>89403.47</v>
      </c>
      <c r="J1212" s="4">
        <v>93065.339999999982</v>
      </c>
      <c r="K1212" s="4">
        <v>114450.93999999999</v>
      </c>
      <c r="L1212" s="4"/>
      <c r="M1212" s="4">
        <v>419596.16000000015</v>
      </c>
      <c r="N1212" s="4">
        <v>199059.38000000003</v>
      </c>
      <c r="O1212" s="4">
        <v>772728.4800000001</v>
      </c>
      <c r="P1212" s="4">
        <v>91270.080000000002</v>
      </c>
      <c r="Q1212" s="4">
        <v>1592.71</v>
      </c>
      <c r="R1212" s="4">
        <v>485546.23000000004</v>
      </c>
      <c r="S1212" s="4">
        <v>959819.22000000009</v>
      </c>
      <c r="T1212" s="4">
        <v>265520.32000000007</v>
      </c>
      <c r="U1212" s="4">
        <v>119834.97999999998</v>
      </c>
      <c r="V1212" s="4">
        <v>19412.720000000005</v>
      </c>
      <c r="W1212" s="4">
        <v>504536.28000000009</v>
      </c>
      <c r="X1212" s="4">
        <v>186488.63999999998</v>
      </c>
      <c r="Y1212" s="4">
        <v>505574.34999999992</v>
      </c>
      <c r="Z1212" s="4">
        <v>50633.229999999996</v>
      </c>
      <c r="AA1212" s="4">
        <v>310391.76999999996</v>
      </c>
      <c r="AB1212" s="4">
        <v>134930.44</v>
      </c>
      <c r="AC1212" s="4">
        <v>31372.65</v>
      </c>
      <c r="AD1212" s="4">
        <v>13273.64</v>
      </c>
      <c r="AE1212" s="4">
        <v>1227684.0900000005</v>
      </c>
      <c r="AF1212" s="4">
        <v>125923.88999999997</v>
      </c>
      <c r="AG1212" s="4">
        <v>623515.22</v>
      </c>
      <c r="AH1212" s="4"/>
      <c r="AI1212" s="4"/>
      <c r="AJ1212" s="4"/>
      <c r="AK1212" s="4"/>
      <c r="AL1212" s="4"/>
      <c r="AM1212" s="4">
        <v>9207911.7000000011</v>
      </c>
      <c r="AN1212" s="4"/>
    </row>
    <row r="1213" spans="1:40">
      <c r="A1213" t="s">
        <v>2063</v>
      </c>
      <c r="B1213" s="4">
        <v>130420.74</v>
      </c>
      <c r="C1213" s="4">
        <v>4838.3</v>
      </c>
      <c r="D1213" s="4">
        <v>1127517.1700000002</v>
      </c>
      <c r="E1213" s="4">
        <v>12583409.799999999</v>
      </c>
      <c r="F1213" s="4">
        <v>605.04</v>
      </c>
      <c r="G1213" s="4">
        <v>690178.14</v>
      </c>
      <c r="H1213" s="4">
        <v>1968.88</v>
      </c>
      <c r="I1213" s="4">
        <v>89509.72</v>
      </c>
      <c r="J1213" s="4">
        <v>492.22</v>
      </c>
      <c r="K1213" s="4">
        <v>984.44</v>
      </c>
      <c r="L1213" s="4"/>
      <c r="M1213" s="4">
        <v>33044.6</v>
      </c>
      <c r="N1213" s="4">
        <v>720620.06</v>
      </c>
      <c r="O1213" s="4">
        <v>617981.29</v>
      </c>
      <c r="P1213" s="4"/>
      <c r="Q1213" s="4"/>
      <c r="R1213" s="4">
        <v>1935.32</v>
      </c>
      <c r="S1213" s="4">
        <v>180251.16</v>
      </c>
      <c r="T1213" s="4">
        <v>1476.66</v>
      </c>
      <c r="U1213" s="4"/>
      <c r="V1213" s="4">
        <v>984.44</v>
      </c>
      <c r="W1213" s="4">
        <v>605.03</v>
      </c>
      <c r="X1213" s="4"/>
      <c r="Y1213" s="4">
        <v>473404.58999999997</v>
      </c>
      <c r="Z1213" s="4">
        <v>605.04</v>
      </c>
      <c r="AA1213" s="4"/>
      <c r="AB1213" s="4">
        <v>6921419.8700000001</v>
      </c>
      <c r="AC1213" s="4">
        <v>1476.66</v>
      </c>
      <c r="AD1213" s="4">
        <v>708709.79999999993</v>
      </c>
      <c r="AE1213" s="4">
        <v>1215921.44</v>
      </c>
      <c r="AF1213" s="4">
        <v>605.04</v>
      </c>
      <c r="AG1213" s="4"/>
      <c r="AH1213" s="4"/>
      <c r="AI1213" s="4"/>
      <c r="AJ1213" s="4"/>
      <c r="AK1213" s="4"/>
      <c r="AL1213" s="4"/>
      <c r="AM1213" s="4">
        <v>25508965.450000003</v>
      </c>
      <c r="AN1213" s="4"/>
    </row>
    <row r="1214" spans="1:40">
      <c r="A1214" t="s">
        <v>2064</v>
      </c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>
        <v>126389.11</v>
      </c>
      <c r="T1214" s="4"/>
      <c r="U1214" s="4"/>
      <c r="V1214" s="4"/>
      <c r="W1214" s="4">
        <v>308463.96999999997</v>
      </c>
      <c r="X1214" s="4"/>
      <c r="Y1214" s="4"/>
      <c r="Z1214" s="4"/>
      <c r="AA1214" s="4"/>
      <c r="AB1214" s="4">
        <v>283832.55</v>
      </c>
      <c r="AC1214" s="4"/>
      <c r="AD1214" s="4">
        <v>30039.57</v>
      </c>
      <c r="AE1214" s="4">
        <v>299949.42</v>
      </c>
      <c r="AF1214" s="4"/>
      <c r="AG1214" s="4"/>
      <c r="AH1214" s="4"/>
      <c r="AI1214" s="4"/>
      <c r="AJ1214" s="4"/>
      <c r="AK1214" s="4"/>
      <c r="AL1214" s="4"/>
      <c r="AM1214" s="4">
        <v>1048674.6199999999</v>
      </c>
      <c r="AN1214" s="4"/>
    </row>
    <row r="1215" spans="1:40">
      <c r="A1215" t="s">
        <v>2065</v>
      </c>
      <c r="B1215" s="4"/>
      <c r="C1215" s="4"/>
      <c r="D1215" s="4"/>
      <c r="E1215" s="4"/>
      <c r="F1215" s="4"/>
      <c r="G1215" s="4"/>
      <c r="H1215" s="4">
        <v>81487.820000000007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>
        <v>81487.820000000007</v>
      </c>
      <c r="AN1215" s="4"/>
    </row>
    <row r="1216" spans="1:40">
      <c r="A1216" t="s">
        <v>2066</v>
      </c>
      <c r="B1216" s="4"/>
      <c r="C1216" s="4"/>
      <c r="D1216" s="4">
        <v>1355000</v>
      </c>
      <c r="E1216" s="4"/>
      <c r="F1216" s="4"/>
      <c r="G1216" s="4">
        <v>334000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>
        <v>1689000</v>
      </c>
      <c r="AN1216" s="4"/>
    </row>
    <row r="1217" spans="1:40">
      <c r="A1217" t="s">
        <v>2067</v>
      </c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>
        <v>202795.97999999998</v>
      </c>
      <c r="AF1217" s="4"/>
      <c r="AG1217" s="4"/>
      <c r="AH1217" s="4"/>
      <c r="AI1217" s="4"/>
      <c r="AJ1217" s="4"/>
      <c r="AK1217" s="4"/>
      <c r="AL1217" s="4"/>
      <c r="AM1217" s="4">
        <v>202795.97999999998</v>
      </c>
      <c r="AN1217" s="4"/>
    </row>
    <row r="1218" spans="1:40">
      <c r="A1218" t="s">
        <v>2068</v>
      </c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>
        <v>589424.57000000007</v>
      </c>
      <c r="AF1218" s="4"/>
      <c r="AG1218" s="4"/>
      <c r="AH1218" s="4"/>
      <c r="AI1218" s="4"/>
      <c r="AJ1218" s="4"/>
      <c r="AK1218" s="4"/>
      <c r="AL1218" s="4"/>
      <c r="AM1218" s="4">
        <v>589424.57000000007</v>
      </c>
      <c r="AN1218" s="4"/>
    </row>
    <row r="1219" spans="1:40">
      <c r="A1219" t="s">
        <v>2069</v>
      </c>
      <c r="B1219" s="4">
        <v>114826.06</v>
      </c>
      <c r="C1219" s="4"/>
      <c r="D1219" s="4">
        <v>38275.360000000001</v>
      </c>
      <c r="E1219" s="4"/>
      <c r="F1219" s="4"/>
      <c r="G1219" s="4"/>
      <c r="H1219" s="4"/>
      <c r="I1219" s="4"/>
      <c r="J1219" s="4">
        <v>76550.7</v>
      </c>
      <c r="K1219" s="4"/>
      <c r="L1219" s="4">
        <v>27181.809999999998</v>
      </c>
      <c r="M1219" s="4"/>
      <c r="N1219" s="4"/>
      <c r="O1219" s="4"/>
      <c r="P1219" s="4">
        <v>38275.360000000001</v>
      </c>
      <c r="Q1219" s="4"/>
      <c r="R1219" s="4">
        <v>256733.66999999998</v>
      </c>
      <c r="S1219" s="4"/>
      <c r="T1219" s="4">
        <v>114826.06</v>
      </c>
      <c r="U1219" s="4"/>
      <c r="V1219" s="4"/>
      <c r="W1219" s="4"/>
      <c r="X1219" s="4"/>
      <c r="Y1219" s="4">
        <v>1209590.46</v>
      </c>
      <c r="Z1219" s="4"/>
      <c r="AA1219" s="4">
        <v>153101.42000000001</v>
      </c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>
        <v>2029360.9</v>
      </c>
      <c r="AN1219" s="4"/>
    </row>
    <row r="1220" spans="1:40">
      <c r="A1220" t="s">
        <v>2070</v>
      </c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>
        <v>15540.72</v>
      </c>
      <c r="AH1220" s="4"/>
      <c r="AI1220" s="4"/>
      <c r="AJ1220" s="4"/>
      <c r="AK1220" s="4"/>
      <c r="AL1220" s="4"/>
      <c r="AM1220" s="4">
        <v>15540.72</v>
      </c>
      <c r="AN1220" s="4"/>
    </row>
    <row r="1221" spans="1:40">
      <c r="A1221" t="s">
        <v>2071</v>
      </c>
      <c r="B1221" s="4"/>
      <c r="C1221" s="4">
        <v>57211.92</v>
      </c>
      <c r="D1221" s="4">
        <v>28605.96</v>
      </c>
      <c r="E1221" s="4">
        <v>85817.88</v>
      </c>
      <c r="F1221" s="4"/>
      <c r="G1221" s="4">
        <v>28605.96</v>
      </c>
      <c r="H1221" s="4"/>
      <c r="I1221" s="4"/>
      <c r="J1221" s="4">
        <v>28605.96</v>
      </c>
      <c r="K1221" s="4"/>
      <c r="L1221" s="4"/>
      <c r="M1221" s="4"/>
      <c r="N1221" s="4">
        <v>28605.96</v>
      </c>
      <c r="O1221" s="4">
        <v>28605.96</v>
      </c>
      <c r="P1221" s="4"/>
      <c r="Q1221" s="4"/>
      <c r="R1221" s="4">
        <v>57211.92</v>
      </c>
      <c r="S1221" s="4">
        <v>28605.96</v>
      </c>
      <c r="T1221" s="4"/>
      <c r="U1221" s="4">
        <v>28605.96</v>
      </c>
      <c r="V1221" s="4"/>
      <c r="W1221" s="4">
        <v>28605.96</v>
      </c>
      <c r="X1221" s="4"/>
      <c r="Y1221" s="4">
        <v>28605.96</v>
      </c>
      <c r="Z1221" s="4"/>
      <c r="AA1221" s="4">
        <v>28605.96</v>
      </c>
      <c r="AB1221" s="4">
        <v>28605.96</v>
      </c>
      <c r="AC1221" s="4"/>
      <c r="AD1221" s="4"/>
      <c r="AE1221" s="4">
        <v>28605.96</v>
      </c>
      <c r="AF1221" s="4"/>
      <c r="AG1221" s="4"/>
      <c r="AH1221" s="4"/>
      <c r="AI1221" s="4"/>
      <c r="AJ1221" s="4"/>
      <c r="AK1221" s="4"/>
      <c r="AL1221" s="4"/>
      <c r="AM1221" s="4">
        <v>543513.24000000011</v>
      </c>
      <c r="AN1221" s="4"/>
    </row>
    <row r="1222" spans="1:40">
      <c r="A1222" t="s">
        <v>2072</v>
      </c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>
        <v>1151034.2399999998</v>
      </c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>
        <v>1151034.2399999998</v>
      </c>
      <c r="AN1222" s="4"/>
    </row>
    <row r="1223" spans="1:40">
      <c r="A1223" t="s">
        <v>2073</v>
      </c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>
        <v>1672824.5099999991</v>
      </c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>
        <v>1672824.5099999991</v>
      </c>
      <c r="AN1223" s="4"/>
    </row>
    <row r="1224" spans="1:40">
      <c r="A1224" t="s">
        <v>2074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>
        <v>5876510.4299999997</v>
      </c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>
        <v>5876510.4299999997</v>
      </c>
      <c r="AN1224" s="4"/>
    </row>
    <row r="1225" spans="1:40">
      <c r="A1225" t="s">
        <v>2075</v>
      </c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>
        <v>195327.03</v>
      </c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>
        <v>195327.03</v>
      </c>
      <c r="AN1225" s="4"/>
    </row>
    <row r="1226" spans="1:40">
      <c r="A1226" t="s">
        <v>2076</v>
      </c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>
        <v>126271.52</v>
      </c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>
        <v>126271.52</v>
      </c>
      <c r="AN1226" s="4"/>
    </row>
    <row r="1227" spans="1:40">
      <c r="A1227" t="s">
        <v>2077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>
        <v>9221.3700000000008</v>
      </c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>
        <v>9221.3700000000008</v>
      </c>
      <c r="AN1227" s="4"/>
    </row>
    <row r="1228" spans="1:40">
      <c r="A1228" t="s">
        <v>2078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>
        <v>192056.91</v>
      </c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>
        <v>192056.91</v>
      </c>
      <c r="AN1228" s="4"/>
    </row>
    <row r="1229" spans="1:40">
      <c r="A1229" t="s">
        <v>2079</v>
      </c>
      <c r="B1229" s="4">
        <v>2300</v>
      </c>
      <c r="C1229" s="4">
        <v>12305</v>
      </c>
      <c r="D1229" s="4">
        <v>920</v>
      </c>
      <c r="E1229" s="4">
        <v>1265</v>
      </c>
      <c r="F1229" s="4">
        <v>920</v>
      </c>
      <c r="G1229" s="4">
        <v>920</v>
      </c>
      <c r="H1229" s="4">
        <v>460</v>
      </c>
      <c r="I1229" s="4">
        <v>8970</v>
      </c>
      <c r="J1229" s="4">
        <v>920</v>
      </c>
      <c r="K1229" s="4">
        <v>920</v>
      </c>
      <c r="L1229" s="4">
        <v>920</v>
      </c>
      <c r="M1229" s="4">
        <v>2300</v>
      </c>
      <c r="N1229" s="4">
        <v>920</v>
      </c>
      <c r="O1229" s="4">
        <v>15755</v>
      </c>
      <c r="P1229" s="4">
        <v>920</v>
      </c>
      <c r="Q1229" s="4">
        <v>920</v>
      </c>
      <c r="R1229" s="4">
        <v>920</v>
      </c>
      <c r="S1229" s="4">
        <v>5060</v>
      </c>
      <c r="T1229" s="4">
        <v>2530</v>
      </c>
      <c r="U1229" s="4">
        <v>12535</v>
      </c>
      <c r="V1229" s="4">
        <v>920</v>
      </c>
      <c r="W1229" s="4">
        <v>16905</v>
      </c>
      <c r="X1229" s="4">
        <v>460</v>
      </c>
      <c r="Y1229" s="4">
        <v>460</v>
      </c>
      <c r="Z1229" s="4">
        <v>460</v>
      </c>
      <c r="AA1229" s="4">
        <v>920</v>
      </c>
      <c r="AB1229" s="4">
        <v>1725</v>
      </c>
      <c r="AC1229" s="4">
        <v>920</v>
      </c>
      <c r="AD1229" s="4">
        <v>2300</v>
      </c>
      <c r="AE1229" s="4">
        <v>6440</v>
      </c>
      <c r="AF1229" s="4">
        <v>1495</v>
      </c>
      <c r="AG1229" s="4">
        <v>231207.5</v>
      </c>
      <c r="AH1229" s="4"/>
      <c r="AI1229" s="4"/>
      <c r="AJ1229" s="4"/>
      <c r="AK1229" s="4"/>
      <c r="AL1229" s="4"/>
      <c r="AM1229" s="4">
        <v>336892.5</v>
      </c>
      <c r="AN1229" s="4"/>
    </row>
    <row r="1230" spans="1:40">
      <c r="A1230" t="s">
        <v>2080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>
        <v>94717.15</v>
      </c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>
        <v>94717.15</v>
      </c>
      <c r="AN1230" s="4"/>
    </row>
    <row r="1231" spans="1:40">
      <c r="A1231" t="s">
        <v>2081</v>
      </c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>
        <v>200000</v>
      </c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>
        <v>200000</v>
      </c>
      <c r="AN1231" s="4"/>
    </row>
    <row r="1232" spans="1:40">
      <c r="A1232" t="s">
        <v>2082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>
        <v>100000</v>
      </c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>
        <v>100000</v>
      </c>
      <c r="AN1232" s="4"/>
    </row>
    <row r="1233" spans="1:40">
      <c r="A1233" t="s">
        <v>2083</v>
      </c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>
        <v>30000</v>
      </c>
      <c r="R1233" s="4"/>
      <c r="S1233" s="4"/>
      <c r="T1233" s="4"/>
      <c r="U1233" s="4"/>
      <c r="V1233" s="4"/>
      <c r="W1233" s="4"/>
      <c r="X1233" s="4"/>
      <c r="Y1233" s="4">
        <v>30000</v>
      </c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>
        <v>60000</v>
      </c>
      <c r="AN1233" s="4"/>
    </row>
    <row r="1234" spans="1:40">
      <c r="A1234" t="s">
        <v>2084</v>
      </c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>
        <v>486797.87</v>
      </c>
      <c r="AH1234" s="4"/>
      <c r="AI1234" s="4"/>
      <c r="AJ1234" s="4"/>
      <c r="AK1234" s="4"/>
      <c r="AL1234" s="4"/>
      <c r="AM1234" s="4">
        <v>486797.87</v>
      </c>
      <c r="AN1234" s="4"/>
    </row>
    <row r="1235" spans="1:40">
      <c r="A1235" t="s">
        <v>2085</v>
      </c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>
        <v>5282.85</v>
      </c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>
        <v>5282.85</v>
      </c>
      <c r="AN1235" s="4"/>
    </row>
    <row r="1236" spans="1:40">
      <c r="A1236" t="s">
        <v>2086</v>
      </c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>
        <v>67378.5</v>
      </c>
      <c r="AH1236" s="4"/>
      <c r="AI1236" s="4"/>
      <c r="AJ1236" s="4"/>
      <c r="AK1236" s="4"/>
      <c r="AL1236" s="4"/>
      <c r="AM1236" s="4">
        <v>67378.5</v>
      </c>
      <c r="AN1236" s="4"/>
    </row>
    <row r="1237" spans="1:40">
      <c r="A1237" t="s">
        <v>2087</v>
      </c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>
        <v>9824</v>
      </c>
      <c r="AH1237" s="4"/>
      <c r="AI1237" s="4"/>
      <c r="AJ1237" s="4"/>
      <c r="AK1237" s="4"/>
      <c r="AL1237" s="4"/>
      <c r="AM1237" s="4">
        <v>9824</v>
      </c>
      <c r="AN1237" s="4"/>
    </row>
    <row r="1238" spans="1:40">
      <c r="A1238" t="s">
        <v>2088</v>
      </c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>
        <v>69100</v>
      </c>
      <c r="AH1238" s="4"/>
      <c r="AI1238" s="4"/>
      <c r="AJ1238" s="4"/>
      <c r="AK1238" s="4"/>
      <c r="AL1238" s="4"/>
      <c r="AM1238" s="4">
        <v>69100</v>
      </c>
      <c r="AN1238" s="4"/>
    </row>
    <row r="1239" spans="1:40">
      <c r="A1239" t="s">
        <v>2089</v>
      </c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>
        <v>38353.11</v>
      </c>
      <c r="AH1239" s="4"/>
      <c r="AI1239" s="4"/>
      <c r="AJ1239" s="4"/>
      <c r="AK1239" s="4"/>
      <c r="AL1239" s="4"/>
      <c r="AM1239" s="4">
        <v>38353.11</v>
      </c>
      <c r="AN1239" s="4"/>
    </row>
    <row r="1240" spans="1:40">
      <c r="A1240" t="s">
        <v>2090</v>
      </c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>
        <v>43406</v>
      </c>
      <c r="AH1240" s="4"/>
      <c r="AI1240" s="4"/>
      <c r="AJ1240" s="4"/>
      <c r="AK1240" s="4"/>
      <c r="AL1240" s="4"/>
      <c r="AM1240" s="4">
        <v>43406</v>
      </c>
      <c r="AN1240" s="4"/>
    </row>
    <row r="1241" spans="1:40">
      <c r="A1241" t="s">
        <v>2091</v>
      </c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>
        <v>691674.99</v>
      </c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>
        <v>767787.16999999993</v>
      </c>
      <c r="AH1241" s="4"/>
      <c r="AI1241" s="4"/>
      <c r="AJ1241" s="4"/>
      <c r="AK1241" s="4"/>
      <c r="AL1241" s="4"/>
      <c r="AM1241" s="4">
        <v>1459462.16</v>
      </c>
      <c r="AN1241" s="4"/>
    </row>
    <row r="1242" spans="1:40">
      <c r="A1242" t="s">
        <v>2092</v>
      </c>
      <c r="B1242" s="4">
        <v>595233.14000000013</v>
      </c>
      <c r="C1242" s="4">
        <v>1263297.0200000003</v>
      </c>
      <c r="D1242" s="4">
        <v>732770.62</v>
      </c>
      <c r="E1242" s="4">
        <v>1091149.04</v>
      </c>
      <c r="F1242" s="4">
        <v>55925.93</v>
      </c>
      <c r="G1242" s="4">
        <v>500412.37</v>
      </c>
      <c r="H1242" s="4">
        <v>262425.76</v>
      </c>
      <c r="I1242" s="4">
        <v>356966.2</v>
      </c>
      <c r="J1242" s="4">
        <v>111404.92</v>
      </c>
      <c r="K1242" s="4">
        <v>265676.89</v>
      </c>
      <c r="L1242" s="4">
        <v>410189.85</v>
      </c>
      <c r="M1242" s="4">
        <v>219161.13</v>
      </c>
      <c r="N1242" s="4">
        <v>292013.54000000004</v>
      </c>
      <c r="O1242" s="4">
        <v>1181353.0399999998</v>
      </c>
      <c r="P1242" s="4">
        <v>127295.23</v>
      </c>
      <c r="Q1242" s="4">
        <v>246018.75999999998</v>
      </c>
      <c r="R1242" s="4">
        <v>156635.96000000002</v>
      </c>
      <c r="S1242" s="4">
        <v>487637.66000000003</v>
      </c>
      <c r="T1242" s="4">
        <v>206669.90000000002</v>
      </c>
      <c r="U1242" s="4">
        <v>25303.82</v>
      </c>
      <c r="V1242" s="4">
        <v>1085906.8499999999</v>
      </c>
      <c r="W1242" s="4">
        <v>361016.26</v>
      </c>
      <c r="X1242" s="4">
        <v>54631.049999999996</v>
      </c>
      <c r="Y1242" s="4">
        <v>300332.76</v>
      </c>
      <c r="Z1242" s="4">
        <v>313756.76</v>
      </c>
      <c r="AA1242" s="4">
        <v>858401.36999999988</v>
      </c>
      <c r="AB1242" s="4">
        <v>1008468.19</v>
      </c>
      <c r="AC1242" s="4">
        <v>257252.89</v>
      </c>
      <c r="AD1242" s="4">
        <v>207401.32</v>
      </c>
      <c r="AE1242" s="4">
        <v>136112.44</v>
      </c>
      <c r="AF1242" s="4">
        <v>568882.71</v>
      </c>
      <c r="AG1242" s="4">
        <v>200311.52000000002</v>
      </c>
      <c r="AH1242" s="4"/>
      <c r="AI1242" s="4"/>
      <c r="AJ1242" s="4"/>
      <c r="AK1242" s="4"/>
      <c r="AL1242" s="4"/>
      <c r="AM1242" s="4">
        <v>13940014.899999999</v>
      </c>
      <c r="AN1242" s="4"/>
    </row>
    <row r="1243" spans="1:40">
      <c r="A1243" t="s">
        <v>2093</v>
      </c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>
        <v>214347.47</v>
      </c>
      <c r="AF1243" s="4"/>
      <c r="AG1243" s="4"/>
      <c r="AH1243" s="4"/>
      <c r="AI1243" s="4"/>
      <c r="AJ1243" s="4"/>
      <c r="AK1243" s="4"/>
      <c r="AL1243" s="4"/>
      <c r="AM1243" s="4">
        <v>214347.47</v>
      </c>
      <c r="AN1243" s="4"/>
    </row>
    <row r="1244" spans="1:40">
      <c r="A1244" t="s">
        <v>2094</v>
      </c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>
        <v>20906.25</v>
      </c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>
        <v>20906.25</v>
      </c>
      <c r="AN1244" s="4"/>
    </row>
    <row r="1245" spans="1:40">
      <c r="A1245" t="s">
        <v>2095</v>
      </c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>
        <v>105664.29000000001</v>
      </c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>
        <v>105664.29000000001</v>
      </c>
      <c r="AN1245" s="4"/>
    </row>
    <row r="1246" spans="1:40">
      <c r="A1246" t="s">
        <v>2096</v>
      </c>
      <c r="B1246" s="4"/>
      <c r="C1246" s="4"/>
      <c r="D1246" s="4"/>
      <c r="E1246" s="4">
        <v>9500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>
        <v>820.25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>
        <v>8900</v>
      </c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>
        <v>19220.25</v>
      </c>
      <c r="AN1246" s="4"/>
    </row>
    <row r="1247" spans="1:40">
      <c r="A1247" t="s">
        <v>2097</v>
      </c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>
        <v>5322323.05</v>
      </c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>
        <v>5322323.05</v>
      </c>
      <c r="AN1247" s="4"/>
    </row>
    <row r="1248" spans="1:40">
      <c r="A1248" t="s">
        <v>2098</v>
      </c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>
        <v>359001.31</v>
      </c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>
        <v>4096330.2299999995</v>
      </c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>
        <v>4455331.5399999991</v>
      </c>
      <c r="AN1248" s="4"/>
    </row>
    <row r="1249" spans="1:40">
      <c r="A1249" t="s">
        <v>2099</v>
      </c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>
        <v>1800</v>
      </c>
      <c r="AF1249" s="4"/>
      <c r="AG1249" s="4"/>
      <c r="AH1249" s="4">
        <v>9000</v>
      </c>
      <c r="AI1249" s="4"/>
      <c r="AJ1249" s="4"/>
      <c r="AK1249" s="4"/>
      <c r="AL1249" s="4"/>
      <c r="AM1249" s="4">
        <v>10800</v>
      </c>
      <c r="AN1249" s="4"/>
    </row>
    <row r="1250" spans="1:40">
      <c r="A1250" t="s">
        <v>2100</v>
      </c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>
        <v>21407.18</v>
      </c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>
        <v>21407.18</v>
      </c>
      <c r="AN1250" s="4"/>
    </row>
    <row r="1251" spans="1:40">
      <c r="A1251" t="s">
        <v>2101</v>
      </c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>
        <v>32661.360000000001</v>
      </c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>
        <v>3771.06</v>
      </c>
      <c r="AF1251" s="4"/>
      <c r="AG1251" s="4"/>
      <c r="AH1251" s="4"/>
      <c r="AI1251" s="4"/>
      <c r="AJ1251" s="4"/>
      <c r="AK1251" s="4"/>
      <c r="AL1251" s="4"/>
      <c r="AM1251" s="4">
        <v>36432.42</v>
      </c>
      <c r="AN1251" s="4"/>
    </row>
    <row r="1252" spans="1:40">
      <c r="A1252" t="s">
        <v>2102</v>
      </c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>
        <v>2452547.0500000003</v>
      </c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>
        <v>1001001.7899999998</v>
      </c>
      <c r="AM1252" s="4">
        <v>3453548.84</v>
      </c>
      <c r="AN1252" s="4"/>
    </row>
    <row r="1253" spans="1:40">
      <c r="A1253" t="s">
        <v>2103</v>
      </c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>
        <v>754.21</v>
      </c>
      <c r="AF1253" s="4"/>
      <c r="AG1253" s="4"/>
      <c r="AH1253" s="4"/>
      <c r="AI1253" s="4"/>
      <c r="AJ1253" s="4"/>
      <c r="AK1253" s="4"/>
      <c r="AL1253" s="4"/>
      <c r="AM1253" s="4">
        <v>754.21</v>
      </c>
      <c r="AN1253" s="4"/>
    </row>
    <row r="1254" spans="1:40">
      <c r="A1254" t="s">
        <v>2104</v>
      </c>
      <c r="B1254" s="4"/>
      <c r="C1254" s="4"/>
      <c r="D1254" s="4"/>
      <c r="E1254" s="4"/>
      <c r="F1254" s="4">
        <v>260995.99</v>
      </c>
      <c r="G1254" s="4"/>
      <c r="H1254" s="4"/>
      <c r="I1254" s="4"/>
      <c r="J1254" s="4"/>
      <c r="K1254" s="4"/>
      <c r="L1254" s="4"/>
      <c r="M1254" s="4"/>
      <c r="N1254" s="4"/>
      <c r="O1254" s="4"/>
      <c r="P1254" s="4">
        <v>2168298.1799999997</v>
      </c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>
        <v>109331.17</v>
      </c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>
        <v>2538625.34</v>
      </c>
      <c r="AN1254" s="4"/>
    </row>
    <row r="1255" spans="1:40">
      <c r="A1255" t="s">
        <v>2105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>
        <v>103748.02</v>
      </c>
      <c r="AF1255" s="4"/>
      <c r="AG1255" s="4"/>
      <c r="AH1255" s="4"/>
      <c r="AI1255" s="4"/>
      <c r="AJ1255" s="4"/>
      <c r="AK1255" s="4"/>
      <c r="AL1255" s="4"/>
      <c r="AM1255" s="4">
        <v>103748.02</v>
      </c>
      <c r="AN1255" s="4"/>
    </row>
    <row r="1256" spans="1:40">
      <c r="A1256" t="s">
        <v>2106</v>
      </c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>
        <v>19655170.59</v>
      </c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>
        <v>19655170.59</v>
      </c>
      <c r="AN1256" s="4"/>
    </row>
    <row r="1257" spans="1:40">
      <c r="A1257" t="s">
        <v>2107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>
        <v>3782.35</v>
      </c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>
        <v>7609384.1500000013</v>
      </c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>
        <v>7613166.5000000009</v>
      </c>
      <c r="AN1257" s="4"/>
    </row>
    <row r="1258" spans="1:40">
      <c r="A1258" t="s">
        <v>2108</v>
      </c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>
        <v>1224000</v>
      </c>
      <c r="AM1258" s="4">
        <v>1224000</v>
      </c>
      <c r="AN1258" s="4"/>
    </row>
    <row r="1259" spans="1:40">
      <c r="A1259" t="s">
        <v>2109</v>
      </c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>
        <v>222000</v>
      </c>
      <c r="AM1259" s="4">
        <v>222000</v>
      </c>
      <c r="AN1259" s="4"/>
    </row>
    <row r="1260" spans="1:40">
      <c r="A1260" t="s">
        <v>2110</v>
      </c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>
        <v>1213503.81</v>
      </c>
      <c r="AL1260" s="4">
        <v>1336206.1100000001</v>
      </c>
      <c r="AM1260" s="4">
        <v>2549709.92</v>
      </c>
      <c r="AN1260" s="4"/>
    </row>
    <row r="1261" spans="1:40">
      <c r="A1261" t="s">
        <v>2111</v>
      </c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>
        <v>16006683.399999999</v>
      </c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>
        <v>16006683.399999999</v>
      </c>
      <c r="AN1261" s="4"/>
    </row>
    <row r="1262" spans="1:40">
      <c r="A1262" t="s">
        <v>2112</v>
      </c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>
        <v>3504409.68</v>
      </c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>
        <v>3504409.68</v>
      </c>
      <c r="AN1262" s="4"/>
    </row>
    <row r="1263" spans="1:40">
      <c r="A1263" t="s">
        <v>2113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>
        <v>1775.8200000000002</v>
      </c>
      <c r="AK1263" s="4"/>
      <c r="AL1263" s="4"/>
      <c r="AM1263" s="4">
        <v>1775.8200000000002</v>
      </c>
      <c r="AN1263" s="4"/>
    </row>
    <row r="1264" spans="1:40">
      <c r="A1264" t="s">
        <v>2114</v>
      </c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>
        <v>170835.43</v>
      </c>
      <c r="AI1264" s="4">
        <v>14074.5</v>
      </c>
      <c r="AJ1264" s="4">
        <v>1695442.98</v>
      </c>
      <c r="AK1264" s="4">
        <v>401480.65000000008</v>
      </c>
      <c r="AL1264" s="4"/>
      <c r="AM1264" s="4">
        <v>2281833.56</v>
      </c>
      <c r="AN1264" s="4"/>
    </row>
    <row r="1265" spans="1:40">
      <c r="A1265" t="s">
        <v>2115</v>
      </c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>
        <v>116309.43</v>
      </c>
      <c r="AI1265" s="4"/>
      <c r="AJ1265" s="4"/>
      <c r="AK1265" s="4"/>
      <c r="AL1265" s="4"/>
      <c r="AM1265" s="4">
        <v>116309.43</v>
      </c>
      <c r="AN1265" s="4"/>
    </row>
    <row r="1266" spans="1:40">
      <c r="A1266" t="s">
        <v>2116</v>
      </c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>
        <v>32102</v>
      </c>
      <c r="AI1266" s="4"/>
      <c r="AJ1266" s="4"/>
      <c r="AK1266" s="4"/>
      <c r="AL1266" s="4"/>
      <c r="AM1266" s="4">
        <v>32102</v>
      </c>
      <c r="AN1266" s="4"/>
    </row>
    <row r="1267" spans="1:40">
      <c r="A1267" t="s">
        <v>2117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>
        <v>299349.15999999997</v>
      </c>
      <c r="AI1267" s="4"/>
      <c r="AJ1267" s="4"/>
      <c r="AK1267" s="4"/>
      <c r="AL1267" s="4"/>
      <c r="AM1267" s="4">
        <v>299349.15999999997</v>
      </c>
      <c r="AN1267" s="4"/>
    </row>
    <row r="1268" spans="1:40">
      <c r="A1268" t="s">
        <v>2118</v>
      </c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>
        <v>2255053</v>
      </c>
      <c r="AI1268" s="4"/>
      <c r="AJ1268" s="4"/>
      <c r="AK1268" s="4"/>
      <c r="AL1268" s="4"/>
      <c r="AM1268" s="4">
        <v>2255053</v>
      </c>
      <c r="AN1268" s="4"/>
    </row>
    <row r="1269" spans="1:40">
      <c r="A1269" t="s">
        <v>2119</v>
      </c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>
        <v>52046.46</v>
      </c>
      <c r="AI1269" s="4">
        <v>492323.94000000006</v>
      </c>
      <c r="AJ1269" s="4"/>
      <c r="AK1269" s="4">
        <v>697803.72</v>
      </c>
      <c r="AL1269" s="4">
        <v>164535</v>
      </c>
      <c r="AM1269" s="4">
        <v>1406709.12</v>
      </c>
      <c r="AN1269" s="4"/>
    </row>
    <row r="1270" spans="1:40">
      <c r="A1270" t="s">
        <v>2120</v>
      </c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>
        <v>1713168.64</v>
      </c>
      <c r="AI1270" s="4">
        <v>346113.83999999997</v>
      </c>
      <c r="AJ1270" s="4">
        <v>431215.02</v>
      </c>
      <c r="AK1270" s="4">
        <v>59220.78</v>
      </c>
      <c r="AL1270" s="4">
        <v>686452.38000000012</v>
      </c>
      <c r="AM1270" s="4">
        <v>3236170.66</v>
      </c>
      <c r="AN1270" s="4"/>
    </row>
    <row r="1271" spans="1:40">
      <c r="A1271" t="s">
        <v>2121</v>
      </c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>
        <v>150000</v>
      </c>
      <c r="AI1271" s="4"/>
      <c r="AJ1271" s="4"/>
      <c r="AK1271" s="4"/>
      <c r="AL1271" s="4"/>
      <c r="AM1271" s="4">
        <v>150000</v>
      </c>
      <c r="AN1271" s="4"/>
    </row>
    <row r="1272" spans="1:40">
      <c r="A1272" t="s">
        <v>2122</v>
      </c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>
        <v>400000</v>
      </c>
      <c r="AI1272" s="4"/>
      <c r="AJ1272" s="4">
        <v>97990</v>
      </c>
      <c r="AK1272" s="4"/>
      <c r="AL1272" s="4"/>
      <c r="AM1272" s="4">
        <v>497990</v>
      </c>
      <c r="AN1272" s="4"/>
    </row>
    <row r="1273" spans="1:40">
      <c r="A1273" t="s">
        <v>2123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>
        <v>1000</v>
      </c>
      <c r="AI1273" s="4"/>
      <c r="AJ1273" s="4"/>
      <c r="AK1273" s="4"/>
      <c r="AL1273" s="4"/>
      <c r="AM1273" s="4">
        <v>1000</v>
      </c>
      <c r="AN1273" s="4"/>
    </row>
    <row r="1274" spans="1:40">
      <c r="A1274" t="s">
        <v>2124</v>
      </c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>
        <v>3213627.56</v>
      </c>
      <c r="AI1274" s="4"/>
      <c r="AJ1274" s="4"/>
      <c r="AK1274" s="4"/>
      <c r="AL1274" s="4"/>
      <c r="AM1274" s="4">
        <v>3213627.56</v>
      </c>
      <c r="AN1274" s="4"/>
    </row>
    <row r="1275" spans="1:40">
      <c r="A1275" t="s">
        <v>2125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>
        <v>150000</v>
      </c>
      <c r="AL1275" s="4"/>
      <c r="AM1275" s="4">
        <v>150000</v>
      </c>
      <c r="AN1275" s="4"/>
    </row>
    <row r="1276" spans="1:40">
      <c r="A1276" t="s">
        <v>2126</v>
      </c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>
        <v>250000</v>
      </c>
      <c r="AL1276" s="4"/>
      <c r="AM1276" s="4">
        <v>250000</v>
      </c>
      <c r="AN1276" s="4"/>
    </row>
    <row r="1277" spans="1:40">
      <c r="A1277" t="s">
        <v>2127</v>
      </c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>
        <v>300000</v>
      </c>
      <c r="AL1277" s="4"/>
      <c r="AM1277" s="4">
        <v>300000</v>
      </c>
      <c r="AN1277" s="4"/>
    </row>
    <row r="1278" spans="1:40">
      <c r="A1278" t="s">
        <v>2128</v>
      </c>
      <c r="B1278" s="4"/>
      <c r="C1278" s="4"/>
      <c r="D1278" s="4"/>
      <c r="E1278" s="4">
        <v>343810.05000000016</v>
      </c>
      <c r="F1278" s="4"/>
      <c r="G1278" s="4">
        <v>66175.820000000007</v>
      </c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>
        <v>1621.79</v>
      </c>
      <c r="AF1278" s="4"/>
      <c r="AG1278" s="4"/>
      <c r="AH1278" s="4"/>
      <c r="AI1278" s="4"/>
      <c r="AJ1278" s="4"/>
      <c r="AK1278" s="4"/>
      <c r="AL1278" s="4"/>
      <c r="AM1278" s="4">
        <v>411607.66000000015</v>
      </c>
      <c r="AN1278" s="4"/>
    </row>
    <row r="1279" spans="1:40">
      <c r="A1279" t="s">
        <v>2129</v>
      </c>
      <c r="B1279" s="4"/>
      <c r="C1279" s="4">
        <v>170923.13</v>
      </c>
      <c r="D1279" s="4">
        <v>198224.54</v>
      </c>
      <c r="E1279" s="4">
        <v>1164007.9799999997</v>
      </c>
      <c r="F1279" s="4"/>
      <c r="G1279" s="4">
        <v>152286.12000000002</v>
      </c>
      <c r="H1279" s="4">
        <v>280218.10000000003</v>
      </c>
      <c r="I1279" s="4">
        <v>318566.76000000007</v>
      </c>
      <c r="J1279" s="4">
        <v>279916.56000000006</v>
      </c>
      <c r="K1279" s="4"/>
      <c r="L1279" s="4">
        <v>177376.9</v>
      </c>
      <c r="M1279" s="4">
        <v>113365.12999999999</v>
      </c>
      <c r="N1279" s="4">
        <v>392164.52999999997</v>
      </c>
      <c r="O1279" s="4">
        <v>671396.49000000011</v>
      </c>
      <c r="P1279" s="4">
        <v>263756.57</v>
      </c>
      <c r="Q1279" s="4">
        <v>90071.29</v>
      </c>
      <c r="R1279" s="4">
        <v>250749.67</v>
      </c>
      <c r="S1279" s="4"/>
      <c r="T1279" s="4"/>
      <c r="U1279" s="4">
        <v>132904.35999999996</v>
      </c>
      <c r="V1279" s="4">
        <v>208538.04</v>
      </c>
      <c r="W1279" s="4">
        <v>131721.24</v>
      </c>
      <c r="X1279" s="4"/>
      <c r="Y1279" s="4">
        <v>308317.03999999998</v>
      </c>
      <c r="Z1279" s="4">
        <v>170771.41</v>
      </c>
      <c r="AA1279" s="4">
        <v>353755.8299999999</v>
      </c>
      <c r="AB1279" s="4">
        <v>271348.21000000002</v>
      </c>
      <c r="AC1279" s="4">
        <v>177301.80999999997</v>
      </c>
      <c r="AD1279" s="4"/>
      <c r="AE1279" s="4">
        <v>9220345.5400000121</v>
      </c>
      <c r="AF1279" s="4">
        <v>66486.280000000013</v>
      </c>
      <c r="AG1279" s="4"/>
      <c r="AH1279" s="4"/>
      <c r="AI1279" s="4"/>
      <c r="AJ1279" s="4"/>
      <c r="AK1279" s="4"/>
      <c r="AL1279" s="4"/>
      <c r="AM1279" s="4">
        <v>15564513.530000011</v>
      </c>
      <c r="AN1279" s="4"/>
    </row>
    <row r="1280" spans="1:40">
      <c r="A1280" t="s">
        <v>2130</v>
      </c>
      <c r="B1280" s="4"/>
      <c r="C1280" s="4"/>
      <c r="D1280" s="4"/>
      <c r="E1280" s="4">
        <v>72885.600000000006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>
        <v>73777.8</v>
      </c>
      <c r="AF1280" s="4"/>
      <c r="AG1280" s="4"/>
      <c r="AH1280" s="4"/>
      <c r="AI1280" s="4"/>
      <c r="AJ1280" s="4"/>
      <c r="AK1280" s="4"/>
      <c r="AL1280" s="4"/>
      <c r="AM1280" s="4">
        <v>146663.40000000002</v>
      </c>
      <c r="AN1280" s="4"/>
    </row>
    <row r="1281" spans="1:40">
      <c r="A1281" t="s">
        <v>2131</v>
      </c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>
        <v>230000</v>
      </c>
      <c r="AM1281" s="4">
        <v>230000</v>
      </c>
      <c r="AN1281" s="4"/>
    </row>
    <row r="1282" spans="1:40">
      <c r="A1282" t="s">
        <v>2132</v>
      </c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>
        <v>977000</v>
      </c>
      <c r="AI1282" s="4"/>
      <c r="AJ1282" s="4"/>
      <c r="AK1282" s="4"/>
      <c r="AL1282" s="4"/>
      <c r="AM1282" s="4">
        <v>977000</v>
      </c>
      <c r="AN1282" s="4"/>
    </row>
    <row r="1283" spans="1:40">
      <c r="A1283" t="s">
        <v>2133</v>
      </c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>
        <v>3500000</v>
      </c>
      <c r="AI1283" s="4"/>
      <c r="AJ1283" s="4"/>
      <c r="AK1283" s="4"/>
      <c r="AL1283" s="4"/>
      <c r="AM1283" s="4">
        <v>3500000</v>
      </c>
      <c r="AN1283" s="4"/>
    </row>
    <row r="1284" spans="1:40">
      <c r="A1284" t="s">
        <v>2134</v>
      </c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>
        <v>100000</v>
      </c>
      <c r="AJ1284" s="4"/>
      <c r="AK1284" s="4"/>
      <c r="AL1284" s="4"/>
      <c r="AM1284" s="4">
        <v>100000</v>
      </c>
      <c r="AN1284" s="4"/>
    </row>
    <row r="1285" spans="1:40">
      <c r="A1285" t="s">
        <v>2135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>
        <v>250000</v>
      </c>
      <c r="AJ1285" s="4"/>
      <c r="AK1285" s="4"/>
      <c r="AL1285" s="4"/>
      <c r="AM1285" s="4">
        <v>250000</v>
      </c>
      <c r="AN1285" s="4"/>
    </row>
    <row r="1286" spans="1:40">
      <c r="A1286" t="s">
        <v>2136</v>
      </c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>
        <v>150000</v>
      </c>
      <c r="AM1286" s="4">
        <v>150000</v>
      </c>
      <c r="AN1286" s="4"/>
    </row>
    <row r="1287" spans="1:40">
      <c r="A1287" t="s">
        <v>2137</v>
      </c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>
        <v>88367.56</v>
      </c>
      <c r="AM1287" s="4">
        <v>88367.56</v>
      </c>
      <c r="AN1287" s="4"/>
    </row>
    <row r="1288" spans="1:40">
      <c r="A1288" t="s">
        <v>2138</v>
      </c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>
        <v>463559.16000000003</v>
      </c>
      <c r="AM1288" s="4">
        <v>463559.16000000003</v>
      </c>
      <c r="AN1288" s="4"/>
    </row>
    <row r="1289" spans="1:40">
      <c r="A1289" t="s">
        <v>2139</v>
      </c>
      <c r="B1289" s="4"/>
      <c r="C1289" s="4"/>
      <c r="D1289" s="4"/>
      <c r="E1289" s="4">
        <v>77455.059999999969</v>
      </c>
      <c r="F1289" s="4">
        <v>114119.79999999999</v>
      </c>
      <c r="G1289" s="4"/>
      <c r="H1289" s="4"/>
      <c r="I1289" s="4">
        <v>57960.000000000022</v>
      </c>
      <c r="J1289" s="4"/>
      <c r="K1289" s="4"/>
      <c r="L1289" s="4"/>
      <c r="M1289" s="4"/>
      <c r="N1289" s="4">
        <v>89722.939999999973</v>
      </c>
      <c r="O1289" s="4"/>
      <c r="P1289" s="4"/>
      <c r="Q1289" s="4"/>
      <c r="R1289" s="4">
        <v>163934.18</v>
      </c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>
        <v>503191.97999999992</v>
      </c>
      <c r="AN1289" s="4"/>
    </row>
    <row r="1290" spans="1:40">
      <c r="A1290" t="s">
        <v>2140</v>
      </c>
      <c r="B1290" s="4"/>
      <c r="C1290" s="4">
        <v>6549.67</v>
      </c>
      <c r="D1290" s="4">
        <v>11628.919999999998</v>
      </c>
      <c r="E1290" s="4">
        <v>91328.800000000017</v>
      </c>
      <c r="F1290" s="4">
        <v>10827.03</v>
      </c>
      <c r="G1290" s="4"/>
      <c r="H1290" s="4"/>
      <c r="I1290" s="4">
        <v>3351.4100000000003</v>
      </c>
      <c r="J1290" s="4">
        <v>141243.03</v>
      </c>
      <c r="K1290" s="4">
        <v>19582.349999999999</v>
      </c>
      <c r="L1290" s="4"/>
      <c r="M1290" s="4"/>
      <c r="N1290" s="4">
        <v>4902.2599999999993</v>
      </c>
      <c r="O1290" s="4">
        <v>13695.330000000002</v>
      </c>
      <c r="P1290" s="4"/>
      <c r="Q1290" s="4"/>
      <c r="R1290" s="4">
        <v>33658.17</v>
      </c>
      <c r="S1290" s="4"/>
      <c r="T1290" s="4">
        <v>17004.47</v>
      </c>
      <c r="U1290" s="4"/>
      <c r="V1290" s="4"/>
      <c r="W1290" s="4"/>
      <c r="X1290" s="4"/>
      <c r="Y1290" s="4"/>
      <c r="Z1290" s="4"/>
      <c r="AA1290" s="4"/>
      <c r="AB1290" s="4">
        <v>3426.65</v>
      </c>
      <c r="AC1290" s="4"/>
      <c r="AD1290" s="4"/>
      <c r="AE1290" s="4">
        <v>21265.809999999998</v>
      </c>
      <c r="AF1290" s="4"/>
      <c r="AG1290" s="4"/>
      <c r="AH1290" s="4"/>
      <c r="AI1290" s="4"/>
      <c r="AJ1290" s="4"/>
      <c r="AK1290" s="4"/>
      <c r="AL1290" s="4"/>
      <c r="AM1290" s="4">
        <v>378463.89999999997</v>
      </c>
      <c r="AN1290" s="4"/>
    </row>
    <row r="1291" spans="1:40">
      <c r="A1291" t="s">
        <v>2141</v>
      </c>
      <c r="B1291" s="4"/>
      <c r="C1291" s="4"/>
      <c r="D1291" s="4"/>
      <c r="E1291" s="4">
        <v>27847.239999999998</v>
      </c>
      <c r="F1291" s="4">
        <v>15183.89</v>
      </c>
      <c r="G1291" s="4"/>
      <c r="H1291" s="4"/>
      <c r="I1291" s="4">
        <v>12946.39</v>
      </c>
      <c r="J1291" s="4">
        <v>60312.56</v>
      </c>
      <c r="K1291" s="4"/>
      <c r="L1291" s="4"/>
      <c r="M1291" s="4"/>
      <c r="N1291" s="4"/>
      <c r="O1291" s="4"/>
      <c r="P1291" s="4"/>
      <c r="Q1291" s="4"/>
      <c r="R1291" s="4">
        <v>60497.93</v>
      </c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>
        <v>18596.16</v>
      </c>
      <c r="AH1291" s="4"/>
      <c r="AI1291" s="4"/>
      <c r="AJ1291" s="4"/>
      <c r="AK1291" s="4"/>
      <c r="AL1291" s="4"/>
      <c r="AM1291" s="4">
        <v>195384.16999999998</v>
      </c>
      <c r="AN1291" s="4"/>
    </row>
    <row r="1292" spans="1:40">
      <c r="A1292" t="s">
        <v>2142</v>
      </c>
      <c r="B1292" s="4"/>
      <c r="C1292" s="4"/>
      <c r="D1292" s="4">
        <v>200000</v>
      </c>
      <c r="E1292" s="4"/>
      <c r="F1292" s="4"/>
      <c r="G1292" s="4"/>
      <c r="H1292" s="4"/>
      <c r="I1292" s="4"/>
      <c r="J1292" s="4"/>
      <c r="K1292" s="4"/>
      <c r="L1292" s="4">
        <v>68000</v>
      </c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>
        <v>450000</v>
      </c>
      <c r="AF1292" s="4"/>
      <c r="AG1292" s="4"/>
      <c r="AH1292" s="4"/>
      <c r="AI1292" s="4"/>
      <c r="AJ1292" s="4"/>
      <c r="AK1292" s="4"/>
      <c r="AL1292" s="4"/>
      <c r="AM1292" s="4">
        <v>718000</v>
      </c>
      <c r="AN1292" s="4"/>
    </row>
    <row r="1293" spans="1:40">
      <c r="A1293" t="s">
        <v>2143</v>
      </c>
      <c r="B1293" s="4"/>
      <c r="C1293" s="4"/>
      <c r="D1293" s="4"/>
      <c r="E1293" s="4"/>
      <c r="F1293" s="4"/>
      <c r="G1293" s="4"/>
      <c r="H1293" s="4">
        <v>150000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>
        <v>150000</v>
      </c>
      <c r="AN1293" s="4"/>
    </row>
    <row r="1294" spans="1:40">
      <c r="A1294" t="s">
        <v>2144</v>
      </c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>
        <v>300000</v>
      </c>
      <c r="AF1294" s="4"/>
      <c r="AG1294" s="4"/>
      <c r="AH1294" s="4"/>
      <c r="AI1294" s="4"/>
      <c r="AJ1294" s="4"/>
      <c r="AK1294" s="4"/>
      <c r="AL1294" s="4"/>
      <c r="AM1294" s="4">
        <v>300000</v>
      </c>
      <c r="AN1294" s="4"/>
    </row>
    <row r="1295" spans="1:40">
      <c r="A1295" t="s">
        <v>2145</v>
      </c>
      <c r="B1295" s="4"/>
      <c r="C1295" s="4">
        <v>80891.990000000005</v>
      </c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>
        <v>80891.990000000005</v>
      </c>
      <c r="AN1295" s="4"/>
    </row>
    <row r="1296" spans="1:40">
      <c r="A1296" t="s">
        <v>2146</v>
      </c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>
        <v>250000</v>
      </c>
      <c r="AF1296" s="4"/>
      <c r="AG1296" s="4"/>
      <c r="AH1296" s="4"/>
      <c r="AI1296" s="4"/>
      <c r="AJ1296" s="4"/>
      <c r="AK1296" s="4"/>
      <c r="AL1296" s="4"/>
      <c r="AM1296" s="4">
        <v>250000</v>
      </c>
      <c r="AN1296" s="4"/>
    </row>
    <row r="1297" spans="1:40">
      <c r="A1297" t="s">
        <v>2147</v>
      </c>
      <c r="B1297" s="4"/>
      <c r="C1297" s="4"/>
      <c r="D1297" s="4"/>
      <c r="E1297" s="4"/>
      <c r="F1297" s="4"/>
      <c r="G1297" s="4"/>
      <c r="H1297" s="4"/>
      <c r="I1297" s="4">
        <v>429999.98</v>
      </c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>
        <v>429999.98</v>
      </c>
      <c r="AN1297" s="4"/>
    </row>
    <row r="1298" spans="1:40">
      <c r="A1298" t="s">
        <v>2148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>
        <v>629999.99999999988</v>
      </c>
      <c r="AH1298" s="4"/>
      <c r="AI1298" s="4"/>
      <c r="AJ1298" s="4"/>
      <c r="AK1298" s="4"/>
      <c r="AL1298" s="4"/>
      <c r="AM1298" s="4">
        <v>629999.99999999988</v>
      </c>
      <c r="AN1298" s="4"/>
    </row>
    <row r="1299" spans="1:40">
      <c r="A1299" t="s">
        <v>2149</v>
      </c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>
        <v>51019.360000000001</v>
      </c>
      <c r="AH1299" s="4"/>
      <c r="AI1299" s="4"/>
      <c r="AJ1299" s="4"/>
      <c r="AK1299" s="4"/>
      <c r="AL1299" s="4"/>
      <c r="AM1299" s="4">
        <v>51019.360000000001</v>
      </c>
      <c r="AN1299" s="4"/>
    </row>
    <row r="1300" spans="1:40">
      <c r="A1300" t="s">
        <v>2150</v>
      </c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>
        <v>100000</v>
      </c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>
        <v>100000</v>
      </c>
      <c r="AN1300" s="4"/>
    </row>
    <row r="1301" spans="1:40">
      <c r="A1301" t="s">
        <v>2151</v>
      </c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>
        <v>90000</v>
      </c>
      <c r="AF1301" s="4"/>
      <c r="AG1301" s="4"/>
      <c r="AH1301" s="4"/>
      <c r="AI1301" s="4"/>
      <c r="AJ1301" s="4"/>
      <c r="AK1301" s="4"/>
      <c r="AL1301" s="4"/>
      <c r="AM1301" s="4">
        <v>90000</v>
      </c>
      <c r="AN1301" s="4"/>
    </row>
    <row r="1302" spans="1:40">
      <c r="A1302" t="s">
        <v>2152</v>
      </c>
      <c r="B1302" s="4"/>
      <c r="C1302" s="4"/>
      <c r="D1302" s="4"/>
      <c r="E1302" s="4"/>
      <c r="F1302" s="4"/>
      <c r="G1302" s="4"/>
      <c r="H1302" s="4">
        <v>62000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>
        <v>62000</v>
      </c>
      <c r="AN1302" s="4"/>
    </row>
    <row r="1303" spans="1:40">
      <c r="A1303" t="s">
        <v>2153</v>
      </c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>
        <v>486442.4</v>
      </c>
      <c r="AH1303" s="4"/>
      <c r="AI1303" s="4"/>
      <c r="AJ1303" s="4"/>
      <c r="AK1303" s="4"/>
      <c r="AL1303" s="4"/>
      <c r="AM1303" s="4">
        <v>486442.4</v>
      </c>
      <c r="AN1303" s="4"/>
    </row>
    <row r="1304" spans="1:40">
      <c r="A1304" t="s">
        <v>2154</v>
      </c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>
        <v>428316.68</v>
      </c>
      <c r="AF1304" s="4"/>
      <c r="AG1304" s="4"/>
      <c r="AH1304" s="4"/>
      <c r="AI1304" s="4"/>
      <c r="AJ1304" s="4"/>
      <c r="AK1304" s="4"/>
      <c r="AL1304" s="4"/>
      <c r="AM1304" s="4">
        <v>428316.68</v>
      </c>
      <c r="AN1304" s="4"/>
    </row>
    <row r="1305" spans="1:40">
      <c r="A1305" t="s">
        <v>2155</v>
      </c>
      <c r="B1305" s="4">
        <v>292511.08999999997</v>
      </c>
      <c r="C1305" s="4">
        <v>547031.08000000007</v>
      </c>
      <c r="D1305" s="4">
        <v>774088.79</v>
      </c>
      <c r="E1305" s="4">
        <v>646444.3600000001</v>
      </c>
      <c r="F1305" s="4">
        <v>286866.61</v>
      </c>
      <c r="G1305" s="4">
        <v>561800.29</v>
      </c>
      <c r="H1305" s="4">
        <v>577333.27</v>
      </c>
      <c r="I1305" s="4">
        <v>595466.53</v>
      </c>
      <c r="J1305" s="4">
        <v>276333.31</v>
      </c>
      <c r="K1305" s="4">
        <v>292599.95999999996</v>
      </c>
      <c r="L1305" s="4">
        <v>575066.61</v>
      </c>
      <c r="M1305" s="4">
        <v>574273.16</v>
      </c>
      <c r="N1305" s="4">
        <v>502355.14999999991</v>
      </c>
      <c r="O1305" s="4">
        <v>875955.41999999993</v>
      </c>
      <c r="P1305" s="4">
        <v>294377.73</v>
      </c>
      <c r="Q1305" s="4">
        <v>599066.64</v>
      </c>
      <c r="R1305" s="4">
        <v>263644.08</v>
      </c>
      <c r="S1305" s="4">
        <v>554577.32000000007</v>
      </c>
      <c r="T1305" s="4">
        <v>293866.61000000004</v>
      </c>
      <c r="U1305" s="4">
        <v>268866.64</v>
      </c>
      <c r="V1305" s="4">
        <v>568236.02999999991</v>
      </c>
      <c r="W1305" s="4">
        <v>581177.72</v>
      </c>
      <c r="X1305" s="4">
        <v>269733.28000000003</v>
      </c>
      <c r="Y1305" s="4">
        <v>542555.49</v>
      </c>
      <c r="Z1305" s="4">
        <v>265777.73</v>
      </c>
      <c r="AA1305" s="4">
        <v>249066.63999999998</v>
      </c>
      <c r="AB1305" s="4">
        <v>555399.11</v>
      </c>
      <c r="AC1305" s="4">
        <v>579644.36999999988</v>
      </c>
      <c r="AD1305" s="4">
        <v>257333.31</v>
      </c>
      <c r="AE1305" s="4">
        <v>561377.73</v>
      </c>
      <c r="AF1305" s="4">
        <v>284133.29000000004</v>
      </c>
      <c r="AG1305" s="4">
        <v>277755.52000000002</v>
      </c>
      <c r="AH1305" s="4"/>
      <c r="AI1305" s="4"/>
      <c r="AJ1305" s="4"/>
      <c r="AK1305" s="4"/>
      <c r="AL1305" s="4"/>
      <c r="AM1305" s="4">
        <v>14644714.870000001</v>
      </c>
      <c r="AN1305" s="4"/>
    </row>
    <row r="1306" spans="1:40">
      <c r="A1306" t="s">
        <v>2156</v>
      </c>
      <c r="B1306" s="4"/>
      <c r="C1306" s="4">
        <v>6997.51</v>
      </c>
      <c r="D1306" s="4">
        <v>2541.7600000000002</v>
      </c>
      <c r="E1306" s="4">
        <v>7723.7599999999993</v>
      </c>
      <c r="F1306" s="4">
        <v>537.29999999999995</v>
      </c>
      <c r="G1306" s="4"/>
      <c r="H1306" s="4">
        <v>11835.53</v>
      </c>
      <c r="I1306" s="4"/>
      <c r="J1306" s="4"/>
      <c r="K1306" s="4"/>
      <c r="L1306" s="4"/>
      <c r="M1306" s="4">
        <v>4204.09</v>
      </c>
      <c r="N1306" s="4"/>
      <c r="O1306" s="4">
        <v>18944.88</v>
      </c>
      <c r="P1306" s="4"/>
      <c r="Q1306" s="4"/>
      <c r="R1306" s="4"/>
      <c r="S1306" s="4"/>
      <c r="T1306" s="4"/>
      <c r="U1306" s="4">
        <v>3707.18</v>
      </c>
      <c r="V1306" s="4">
        <v>8455.27</v>
      </c>
      <c r="W1306" s="4">
        <v>12243.75</v>
      </c>
      <c r="X1306" s="4"/>
      <c r="Y1306" s="4">
        <v>3910.3</v>
      </c>
      <c r="Z1306" s="4">
        <v>1142.22</v>
      </c>
      <c r="AA1306" s="4"/>
      <c r="AB1306" s="4">
        <v>8368.94</v>
      </c>
      <c r="AC1306" s="4">
        <v>3707.18</v>
      </c>
      <c r="AD1306" s="4"/>
      <c r="AE1306" s="4">
        <v>99785.299999999988</v>
      </c>
      <c r="AF1306" s="4"/>
      <c r="AG1306" s="4">
        <v>9129.7100000000009</v>
      </c>
      <c r="AH1306" s="4"/>
      <c r="AI1306" s="4"/>
      <c r="AJ1306" s="4"/>
      <c r="AK1306" s="4"/>
      <c r="AL1306" s="4"/>
      <c r="AM1306" s="4">
        <v>203234.67999999996</v>
      </c>
      <c r="AN1306" s="4"/>
    </row>
    <row r="1307" spans="1:40">
      <c r="A1307" t="s">
        <v>2157</v>
      </c>
      <c r="B1307" s="4"/>
      <c r="C1307" s="4">
        <v>2755.85</v>
      </c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>
        <v>2755.85</v>
      </c>
      <c r="P1307" s="4"/>
      <c r="Q1307" s="4"/>
      <c r="R1307" s="4"/>
      <c r="S1307" s="4"/>
      <c r="T1307" s="4"/>
      <c r="U1307" s="4">
        <v>2755.85</v>
      </c>
      <c r="V1307" s="4"/>
      <c r="W1307" s="4">
        <v>1478.2</v>
      </c>
      <c r="X1307" s="4"/>
      <c r="Y1307" s="4">
        <v>1754.31</v>
      </c>
      <c r="Z1307" s="4"/>
      <c r="AA1307" s="4"/>
      <c r="AB1307" s="4">
        <v>2755.85</v>
      </c>
      <c r="AC1307" s="4">
        <v>2755.86</v>
      </c>
      <c r="AD1307" s="4"/>
      <c r="AE1307" s="4">
        <v>224628.3</v>
      </c>
      <c r="AF1307" s="4"/>
      <c r="AG1307" s="4"/>
      <c r="AH1307" s="4"/>
      <c r="AI1307" s="4"/>
      <c r="AJ1307" s="4"/>
      <c r="AK1307" s="4"/>
      <c r="AL1307" s="4"/>
      <c r="AM1307" s="4">
        <v>241640.06999999998</v>
      </c>
      <c r="AN1307" s="4"/>
    </row>
    <row r="1308" spans="1:40">
      <c r="A1308" t="s">
        <v>2158</v>
      </c>
      <c r="B1308" s="4">
        <v>88932.140000000043</v>
      </c>
      <c r="C1308" s="4">
        <v>72104.179999999964</v>
      </c>
      <c r="D1308" s="4">
        <v>741.78</v>
      </c>
      <c r="E1308" s="4"/>
      <c r="F1308" s="4">
        <v>80074.12</v>
      </c>
      <c r="G1308" s="4">
        <v>125291.10999999993</v>
      </c>
      <c r="H1308" s="4">
        <v>66917.929999999993</v>
      </c>
      <c r="I1308" s="4">
        <v>120980.05999999998</v>
      </c>
      <c r="J1308" s="4"/>
      <c r="K1308" s="4">
        <v>41773.810000000019</v>
      </c>
      <c r="L1308" s="4">
        <v>96535.409999999916</v>
      </c>
      <c r="M1308" s="4">
        <v>101377.91000000003</v>
      </c>
      <c r="N1308" s="4">
        <v>98656.760000000053</v>
      </c>
      <c r="O1308" s="4"/>
      <c r="P1308" s="4"/>
      <c r="Q1308" s="4">
        <v>62712.040000000008</v>
      </c>
      <c r="R1308" s="4"/>
      <c r="S1308" s="4">
        <v>78331.210000000079</v>
      </c>
      <c r="T1308" s="4">
        <v>9127.4700000000012</v>
      </c>
      <c r="U1308" s="4"/>
      <c r="V1308" s="4">
        <v>1056.26</v>
      </c>
      <c r="W1308" s="4">
        <v>108145.21999999996</v>
      </c>
      <c r="X1308" s="4">
        <v>113454.13</v>
      </c>
      <c r="Y1308" s="4">
        <v>32331.34</v>
      </c>
      <c r="Z1308" s="4"/>
      <c r="AA1308" s="4"/>
      <c r="AB1308" s="4">
        <v>61941.07</v>
      </c>
      <c r="AC1308" s="4">
        <v>39717.30999999999</v>
      </c>
      <c r="AD1308" s="4"/>
      <c r="AE1308" s="4">
        <v>74466.380000000019</v>
      </c>
      <c r="AF1308" s="4"/>
      <c r="AG1308" s="4"/>
      <c r="AH1308" s="4"/>
      <c r="AI1308" s="4"/>
      <c r="AJ1308" s="4"/>
      <c r="AK1308" s="4"/>
      <c r="AL1308" s="4"/>
      <c r="AM1308" s="4">
        <v>1474667.6400000004</v>
      </c>
      <c r="AN1308" s="4"/>
    </row>
    <row r="1309" spans="1:40">
      <c r="A1309" t="s">
        <v>2159</v>
      </c>
      <c r="B1309" s="4">
        <v>28149.519999999997</v>
      </c>
      <c r="C1309" s="4">
        <v>57310.359999999993</v>
      </c>
      <c r="D1309" s="4">
        <v>62238.819999999992</v>
      </c>
      <c r="E1309" s="4">
        <v>85834.090000000026</v>
      </c>
      <c r="F1309" s="4">
        <v>29160.839999999997</v>
      </c>
      <c r="G1309" s="4">
        <v>56299.039999999994</v>
      </c>
      <c r="H1309" s="4">
        <v>56299.039999999994</v>
      </c>
      <c r="I1309" s="4">
        <v>56299.039999999994</v>
      </c>
      <c r="J1309" s="4">
        <v>28149.519999999997</v>
      </c>
      <c r="K1309" s="4">
        <v>28149.519999999997</v>
      </c>
      <c r="L1309" s="4">
        <v>62238.819999999992</v>
      </c>
      <c r="M1309" s="4">
        <v>56299.039999999994</v>
      </c>
      <c r="N1309" s="4">
        <v>56299.039999999994</v>
      </c>
      <c r="O1309" s="4">
        <v>86845.74</v>
      </c>
      <c r="P1309" s="4">
        <v>28149.519999999997</v>
      </c>
      <c r="Q1309" s="4">
        <v>55314.27</v>
      </c>
      <c r="R1309" s="4">
        <v>28149.519999999997</v>
      </c>
      <c r="S1309" s="4">
        <v>53262.84</v>
      </c>
      <c r="T1309" s="4">
        <v>28149.519999999997</v>
      </c>
      <c r="U1309" s="4">
        <v>34089.299999999996</v>
      </c>
      <c r="V1309" s="4">
        <v>56299.039999999994</v>
      </c>
      <c r="W1309" s="4">
        <v>62238.819999999992</v>
      </c>
      <c r="X1309" s="4">
        <v>28149.519999999997</v>
      </c>
      <c r="Y1309" s="4">
        <v>53262.84</v>
      </c>
      <c r="Z1309" s="4">
        <v>28149.519999999997</v>
      </c>
      <c r="AA1309" s="4">
        <v>33582.519999999997</v>
      </c>
      <c r="AB1309" s="4">
        <v>53262.84</v>
      </c>
      <c r="AC1309" s="4">
        <v>53262.84</v>
      </c>
      <c r="AD1309" s="4">
        <v>28149.519999999997</v>
      </c>
      <c r="AE1309" s="4">
        <v>2764529.6099999989</v>
      </c>
      <c r="AF1309" s="4">
        <v>28149.519999999997</v>
      </c>
      <c r="AG1309" s="4">
        <v>34089.299999999996</v>
      </c>
      <c r="AH1309" s="4"/>
      <c r="AI1309" s="4"/>
      <c r="AJ1309" s="4"/>
      <c r="AK1309" s="4"/>
      <c r="AL1309" s="4"/>
      <c r="AM1309" s="4">
        <v>4199813.29</v>
      </c>
      <c r="AN1309" s="4"/>
    </row>
    <row r="1310" spans="1:40">
      <c r="A1310" t="s">
        <v>2160</v>
      </c>
      <c r="B1310" s="4">
        <v>3250.66</v>
      </c>
      <c r="C1310" s="4">
        <v>6501.33</v>
      </c>
      <c r="D1310" s="4">
        <v>6501.33</v>
      </c>
      <c r="E1310" s="4">
        <v>14306.3</v>
      </c>
      <c r="F1310" s="4">
        <v>3250.66</v>
      </c>
      <c r="G1310" s="4">
        <v>6501.33</v>
      </c>
      <c r="H1310" s="4">
        <v>6501.33</v>
      </c>
      <c r="I1310" s="4">
        <v>6501.33</v>
      </c>
      <c r="J1310" s="4">
        <v>3250.66</v>
      </c>
      <c r="K1310" s="4">
        <v>3250.66</v>
      </c>
      <c r="L1310" s="4">
        <v>6501.33</v>
      </c>
      <c r="M1310" s="4">
        <v>6501.33</v>
      </c>
      <c r="N1310" s="4">
        <v>6501.33</v>
      </c>
      <c r="O1310" s="4">
        <v>14306.259999999998</v>
      </c>
      <c r="P1310" s="4">
        <v>3250.66</v>
      </c>
      <c r="Q1310" s="4">
        <v>9004.2900000000009</v>
      </c>
      <c r="R1310" s="4">
        <v>3250.66</v>
      </c>
      <c r="S1310" s="4">
        <v>9537.5299999999988</v>
      </c>
      <c r="T1310" s="4">
        <v>3250.66</v>
      </c>
      <c r="U1310" s="4">
        <v>3250.66</v>
      </c>
      <c r="V1310" s="4">
        <v>6501.33</v>
      </c>
      <c r="W1310" s="4">
        <v>6501.33</v>
      </c>
      <c r="X1310" s="4">
        <v>3250.66</v>
      </c>
      <c r="Y1310" s="4">
        <v>9537.5299999999988</v>
      </c>
      <c r="Z1310" s="4">
        <v>3250.66</v>
      </c>
      <c r="AA1310" s="4">
        <v>3250.66</v>
      </c>
      <c r="AB1310" s="4">
        <v>9537.5299999999988</v>
      </c>
      <c r="AC1310" s="4">
        <v>9537.5299999999988</v>
      </c>
      <c r="AD1310" s="4">
        <v>3250.66</v>
      </c>
      <c r="AE1310" s="4">
        <v>402735.65000000008</v>
      </c>
      <c r="AF1310" s="4">
        <v>3250.66</v>
      </c>
      <c r="AG1310" s="4">
        <v>3250.66</v>
      </c>
      <c r="AH1310" s="4"/>
      <c r="AI1310" s="4"/>
      <c r="AJ1310" s="4"/>
      <c r="AK1310" s="4"/>
      <c r="AL1310" s="4"/>
      <c r="AM1310" s="4">
        <v>589025.16000000015</v>
      </c>
      <c r="AN1310" s="4"/>
    </row>
    <row r="1311" spans="1:40">
      <c r="A1311" t="s">
        <v>2161</v>
      </c>
      <c r="B1311" s="4">
        <v>176759.00999999998</v>
      </c>
      <c r="C1311" s="4">
        <v>462454.86000000057</v>
      </c>
      <c r="D1311" s="4">
        <v>481105.01000000024</v>
      </c>
      <c r="E1311" s="4">
        <v>506133.40999999992</v>
      </c>
      <c r="F1311" s="4">
        <v>265617.0300000002</v>
      </c>
      <c r="G1311" s="4">
        <v>298018.63999999984</v>
      </c>
      <c r="H1311" s="4">
        <v>515609.44000000018</v>
      </c>
      <c r="I1311" s="4">
        <v>295248.54999999993</v>
      </c>
      <c r="J1311" s="4">
        <v>229522.48</v>
      </c>
      <c r="K1311" s="4">
        <v>154622.03999999995</v>
      </c>
      <c r="L1311" s="4">
        <v>285781.67000000004</v>
      </c>
      <c r="M1311" s="4">
        <v>351400.7399999997</v>
      </c>
      <c r="N1311" s="4">
        <v>355972.87999999995</v>
      </c>
      <c r="O1311" s="4">
        <v>541700.52000000014</v>
      </c>
      <c r="P1311" s="4">
        <v>259434.20000000007</v>
      </c>
      <c r="Q1311" s="4">
        <v>275567.86</v>
      </c>
      <c r="R1311" s="4">
        <v>124234.59999999998</v>
      </c>
      <c r="S1311" s="4">
        <v>260271.19999999998</v>
      </c>
      <c r="T1311" s="4">
        <v>149280.39999999994</v>
      </c>
      <c r="U1311" s="4">
        <v>153346.44999999992</v>
      </c>
      <c r="V1311" s="4">
        <v>361557.45000000019</v>
      </c>
      <c r="W1311" s="4">
        <v>352334.54</v>
      </c>
      <c r="X1311" s="4">
        <v>161821.65999999997</v>
      </c>
      <c r="Y1311" s="4">
        <v>420520.34</v>
      </c>
      <c r="Z1311" s="4">
        <v>162938.16000000009</v>
      </c>
      <c r="AA1311" s="4">
        <v>164004.79999999996</v>
      </c>
      <c r="AB1311" s="4">
        <v>465810.76000000013</v>
      </c>
      <c r="AC1311" s="4">
        <v>291020.28999999986</v>
      </c>
      <c r="AD1311" s="4">
        <v>118649.49999999997</v>
      </c>
      <c r="AE1311" s="4">
        <v>7698014.4200000083</v>
      </c>
      <c r="AF1311" s="4">
        <v>137260.49999999994</v>
      </c>
      <c r="AG1311" s="4">
        <v>208089.45000000007</v>
      </c>
      <c r="AH1311" s="4"/>
      <c r="AI1311" s="4"/>
      <c r="AJ1311" s="4"/>
      <c r="AK1311" s="4"/>
      <c r="AL1311" s="4"/>
      <c r="AM1311" s="4">
        <v>16684102.860000011</v>
      </c>
      <c r="AN1311" s="4"/>
    </row>
    <row r="1312" spans="1:40">
      <c r="A1312" t="s">
        <v>2162</v>
      </c>
      <c r="B1312" s="4">
        <v>27026.52</v>
      </c>
      <c r="C1312" s="4">
        <v>35806.410000000003</v>
      </c>
      <c r="D1312" s="4">
        <v>13413.48</v>
      </c>
      <c r="E1312" s="4">
        <v>28497.959999999995</v>
      </c>
      <c r="F1312" s="4">
        <v>18379.199999999997</v>
      </c>
      <c r="G1312" s="4">
        <v>34654.229999999996</v>
      </c>
      <c r="H1312" s="4">
        <v>23430.689999999995</v>
      </c>
      <c r="I1312" s="4">
        <v>31142.55</v>
      </c>
      <c r="J1312" s="4">
        <v>25448.150000000005</v>
      </c>
      <c r="K1312" s="4">
        <v>13397.849999999997</v>
      </c>
      <c r="L1312" s="4">
        <v>21904.35</v>
      </c>
      <c r="M1312" s="4">
        <v>54720.9</v>
      </c>
      <c r="N1312" s="4">
        <v>32969.880000000005</v>
      </c>
      <c r="O1312" s="4">
        <v>37620.929999999993</v>
      </c>
      <c r="P1312" s="4">
        <v>10300.769999999999</v>
      </c>
      <c r="Q1312" s="4">
        <v>22965.750000000007</v>
      </c>
      <c r="R1312" s="4">
        <v>7115.8199999999988</v>
      </c>
      <c r="S1312" s="4">
        <v>25406.309999999994</v>
      </c>
      <c r="T1312" s="4">
        <v>12596.519999999999</v>
      </c>
      <c r="U1312" s="4">
        <v>4045.6499999999992</v>
      </c>
      <c r="V1312" s="4">
        <v>20817.780000000002</v>
      </c>
      <c r="W1312" s="4">
        <v>36341.430000000008</v>
      </c>
      <c r="X1312" s="4">
        <v>12918.689999999999</v>
      </c>
      <c r="Y1312" s="4">
        <v>41554.53</v>
      </c>
      <c r="Z1312" s="4">
        <v>2957.1600000000003</v>
      </c>
      <c r="AA1312" s="4">
        <v>29464.29</v>
      </c>
      <c r="AB1312" s="4">
        <v>24553.170000000002</v>
      </c>
      <c r="AC1312" s="4">
        <v>19239.510000000002</v>
      </c>
      <c r="AD1312" s="4">
        <v>7562.88</v>
      </c>
      <c r="AE1312" s="4">
        <v>180559.62999999998</v>
      </c>
      <c r="AF1312" s="4">
        <v>9513.4200000000019</v>
      </c>
      <c r="AG1312" s="4">
        <v>9253.2899999999991</v>
      </c>
      <c r="AH1312" s="4"/>
      <c r="AI1312" s="4"/>
      <c r="AJ1312" s="4"/>
      <c r="AK1312" s="4"/>
      <c r="AL1312" s="4"/>
      <c r="AM1312" s="4">
        <v>875579.7000000003</v>
      </c>
      <c r="AN1312" s="4"/>
    </row>
    <row r="1313" spans="1:40">
      <c r="A1313" t="s">
        <v>2163</v>
      </c>
      <c r="B1313" s="4">
        <v>993.72</v>
      </c>
      <c r="C1313" s="4">
        <v>2240.7199999999998</v>
      </c>
      <c r="D1313" s="4">
        <v>2569.1400000000003</v>
      </c>
      <c r="E1313" s="4">
        <v>2754.6299999999997</v>
      </c>
      <c r="F1313" s="4">
        <v>993.72</v>
      </c>
      <c r="G1313" s="4">
        <v>2067.46</v>
      </c>
      <c r="H1313" s="4">
        <v>2067.46</v>
      </c>
      <c r="I1313" s="4">
        <v>2067.46</v>
      </c>
      <c r="J1313" s="4">
        <v>1033.72</v>
      </c>
      <c r="K1313" s="4">
        <v>1033.72</v>
      </c>
      <c r="L1313" s="4">
        <v>2067.46</v>
      </c>
      <c r="M1313" s="4">
        <v>2067.46</v>
      </c>
      <c r="N1313" s="4">
        <v>2067.46</v>
      </c>
      <c r="O1313" s="4">
        <v>3101.37</v>
      </c>
      <c r="P1313" s="4">
        <v>993.72</v>
      </c>
      <c r="Q1313" s="4">
        <v>2067.9700000000003</v>
      </c>
      <c r="R1313" s="4">
        <v>1206.98</v>
      </c>
      <c r="S1313" s="4">
        <v>1565.8100000000002</v>
      </c>
      <c r="T1313" s="4">
        <v>1033.72</v>
      </c>
      <c r="U1313" s="4">
        <v>993.72</v>
      </c>
      <c r="V1313" s="4">
        <v>2067.46</v>
      </c>
      <c r="W1313" s="4">
        <v>2067.46</v>
      </c>
      <c r="X1313" s="4">
        <v>1033.72</v>
      </c>
      <c r="Y1313" s="4">
        <v>2067.46</v>
      </c>
      <c r="Z1313" s="4">
        <v>1033.72</v>
      </c>
      <c r="AA1313" s="4">
        <v>993.72</v>
      </c>
      <c r="AB1313" s="4">
        <v>2067.46</v>
      </c>
      <c r="AC1313" s="4">
        <v>2067.46</v>
      </c>
      <c r="AD1313" s="4">
        <v>1033.72</v>
      </c>
      <c r="AE1313" s="4">
        <v>358236.20999999996</v>
      </c>
      <c r="AF1313" s="4">
        <v>820.95999999999992</v>
      </c>
      <c r="AG1313" s="4">
        <v>1206.9900000000002</v>
      </c>
      <c r="AH1313" s="4"/>
      <c r="AI1313" s="4"/>
      <c r="AJ1313" s="4"/>
      <c r="AK1313" s="4"/>
      <c r="AL1313" s="4"/>
      <c r="AM1313" s="4">
        <v>409683.75999999995</v>
      </c>
      <c r="AN1313" s="4"/>
    </row>
    <row r="1314" spans="1:40">
      <c r="A1314" t="s">
        <v>2164</v>
      </c>
      <c r="B1314" s="4">
        <v>715.82999999999993</v>
      </c>
      <c r="C1314" s="4">
        <v>1431.6599999999999</v>
      </c>
      <c r="D1314" s="4">
        <v>1431.6599999999999</v>
      </c>
      <c r="E1314" s="4">
        <v>2147.48</v>
      </c>
      <c r="F1314" s="4">
        <v>715.82999999999993</v>
      </c>
      <c r="G1314" s="4">
        <v>1431.6599999999999</v>
      </c>
      <c r="H1314" s="4">
        <v>1431.6599999999999</v>
      </c>
      <c r="I1314" s="4">
        <v>1431.6599999999999</v>
      </c>
      <c r="J1314" s="4">
        <v>715.82999999999993</v>
      </c>
      <c r="K1314" s="4">
        <v>715.82999999999993</v>
      </c>
      <c r="L1314" s="4">
        <v>1431.6599999999999</v>
      </c>
      <c r="M1314" s="4">
        <v>1431.6599999999999</v>
      </c>
      <c r="N1314" s="4">
        <v>1431.6599999999999</v>
      </c>
      <c r="O1314" s="4">
        <v>2147.4</v>
      </c>
      <c r="P1314" s="4">
        <v>715.82999999999993</v>
      </c>
      <c r="Q1314" s="4">
        <v>1431.6599999999999</v>
      </c>
      <c r="R1314" s="4">
        <v>715.82999999999993</v>
      </c>
      <c r="S1314" s="4">
        <v>1431.6599999999999</v>
      </c>
      <c r="T1314" s="4">
        <v>715.82999999999993</v>
      </c>
      <c r="U1314" s="4">
        <v>715.82999999999993</v>
      </c>
      <c r="V1314" s="4">
        <v>1431.6599999999999</v>
      </c>
      <c r="W1314" s="4">
        <v>1431.6599999999999</v>
      </c>
      <c r="X1314" s="4">
        <v>715.82999999999993</v>
      </c>
      <c r="Y1314" s="4">
        <v>1431.6599999999999</v>
      </c>
      <c r="Z1314" s="4">
        <v>715.82999999999993</v>
      </c>
      <c r="AA1314" s="4">
        <v>715.82999999999993</v>
      </c>
      <c r="AB1314" s="4">
        <v>1431.6599999999999</v>
      </c>
      <c r="AC1314" s="4">
        <v>1431.6599999999999</v>
      </c>
      <c r="AD1314" s="4">
        <v>715.82999999999993</v>
      </c>
      <c r="AE1314" s="4">
        <v>92383.979999999981</v>
      </c>
      <c r="AF1314" s="4">
        <v>715.82999999999993</v>
      </c>
      <c r="AG1314" s="4">
        <v>715.82999999999993</v>
      </c>
      <c r="AH1314" s="4"/>
      <c r="AI1314" s="4"/>
      <c r="AJ1314" s="4"/>
      <c r="AK1314" s="4"/>
      <c r="AL1314" s="4"/>
      <c r="AM1314" s="4">
        <v>128175.37999999998</v>
      </c>
      <c r="AN1314" s="4"/>
    </row>
    <row r="1315" spans="1:40">
      <c r="A1315" t="s">
        <v>2165</v>
      </c>
      <c r="B1315" s="4">
        <v>61606.25</v>
      </c>
      <c r="C1315" s="4">
        <v>125568.75</v>
      </c>
      <c r="D1315" s="4">
        <v>179892.5</v>
      </c>
      <c r="E1315" s="4">
        <v>138040</v>
      </c>
      <c r="F1315" s="4">
        <v>64131.25</v>
      </c>
      <c r="G1315" s="4">
        <v>124545.84</v>
      </c>
      <c r="H1315" s="4">
        <v>129528.75</v>
      </c>
      <c r="I1315" s="4">
        <v>132955</v>
      </c>
      <c r="J1315" s="4">
        <v>64558.75</v>
      </c>
      <c r="K1315" s="4">
        <v>65420</v>
      </c>
      <c r="L1315" s="4">
        <v>129212.5</v>
      </c>
      <c r="M1315" s="4">
        <v>131448.75</v>
      </c>
      <c r="N1315" s="4">
        <v>123646.25</v>
      </c>
      <c r="O1315" s="4">
        <v>188507.5</v>
      </c>
      <c r="P1315" s="4">
        <v>64406.25</v>
      </c>
      <c r="Q1315" s="4">
        <v>133489.75</v>
      </c>
      <c r="R1315" s="4">
        <v>58376.25</v>
      </c>
      <c r="S1315" s="4">
        <v>122215</v>
      </c>
      <c r="T1315" s="4">
        <v>63896.25</v>
      </c>
      <c r="U1315" s="4">
        <v>60668.75</v>
      </c>
      <c r="V1315" s="4">
        <v>128362.5</v>
      </c>
      <c r="W1315" s="4">
        <v>130387.5</v>
      </c>
      <c r="X1315" s="4">
        <v>64890</v>
      </c>
      <c r="Y1315" s="4">
        <v>127561.25</v>
      </c>
      <c r="Z1315" s="4">
        <v>59172.5</v>
      </c>
      <c r="AA1315" s="4">
        <v>61946.25</v>
      </c>
      <c r="AB1315" s="4">
        <v>128435</v>
      </c>
      <c r="AC1315" s="4">
        <v>124215</v>
      </c>
      <c r="AD1315" s="4">
        <v>63081.25</v>
      </c>
      <c r="AE1315" s="4">
        <v>126696.25</v>
      </c>
      <c r="AF1315" s="4">
        <v>62753.75</v>
      </c>
      <c r="AG1315" s="4">
        <v>63186.25</v>
      </c>
      <c r="AH1315" s="4"/>
      <c r="AI1315" s="4"/>
      <c r="AJ1315" s="4"/>
      <c r="AK1315" s="4"/>
      <c r="AL1315" s="4"/>
      <c r="AM1315" s="4">
        <v>3302801.84</v>
      </c>
      <c r="AN1315" s="4"/>
    </row>
    <row r="1316" spans="1:40">
      <c r="A1316" t="s">
        <v>2166</v>
      </c>
      <c r="B1316" s="4"/>
      <c r="C1316" s="4">
        <v>2754.2000000000003</v>
      </c>
      <c r="D1316" s="4">
        <v>1309.7</v>
      </c>
      <c r="E1316" s="4"/>
      <c r="F1316" s="4"/>
      <c r="G1316" s="4"/>
      <c r="H1316" s="4">
        <v>154.74</v>
      </c>
      <c r="I1316" s="4">
        <v>3696.7999999999993</v>
      </c>
      <c r="J1316" s="4">
        <v>9021.4199999999983</v>
      </c>
      <c r="K1316" s="4"/>
      <c r="L1316" s="4"/>
      <c r="M1316" s="4">
        <v>11426.169999999998</v>
      </c>
      <c r="N1316" s="4">
        <v>3964.3800000000006</v>
      </c>
      <c r="O1316" s="4"/>
      <c r="P1316" s="4"/>
      <c r="Q1316" s="4"/>
      <c r="R1316" s="4"/>
      <c r="S1316" s="4"/>
      <c r="T1316" s="4"/>
      <c r="U1316" s="4"/>
      <c r="V1316" s="4">
        <v>2621.5000000000005</v>
      </c>
      <c r="W1316" s="4">
        <v>1482.7800000000002</v>
      </c>
      <c r="X1316" s="4">
        <v>7932.3999999999987</v>
      </c>
      <c r="Y1316" s="4"/>
      <c r="Z1316" s="4"/>
      <c r="AA1316" s="4"/>
      <c r="AB1316" s="4">
        <v>2518.1</v>
      </c>
      <c r="AC1316" s="4"/>
      <c r="AD1316" s="4"/>
      <c r="AE1316" s="4">
        <v>2764999.82</v>
      </c>
      <c r="AF1316" s="4"/>
      <c r="AG1316" s="4"/>
      <c r="AH1316" s="4"/>
      <c r="AI1316" s="4"/>
      <c r="AJ1316" s="4"/>
      <c r="AK1316" s="4"/>
      <c r="AL1316" s="4"/>
      <c r="AM1316" s="4">
        <v>2811882.01</v>
      </c>
      <c r="AN1316" s="4"/>
    </row>
    <row r="1317" spans="1:40">
      <c r="A1317" t="s">
        <v>2167</v>
      </c>
      <c r="B1317" s="4"/>
      <c r="C1317" s="4"/>
      <c r="D1317" s="4"/>
      <c r="E1317" s="4"/>
      <c r="F1317" s="4">
        <v>11553.1</v>
      </c>
      <c r="G1317" s="4"/>
      <c r="H1317" s="4"/>
      <c r="I1317" s="4"/>
      <c r="J1317" s="4"/>
      <c r="K1317" s="4"/>
      <c r="L1317" s="4"/>
      <c r="M1317" s="4">
        <v>4896.93</v>
      </c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>
        <v>225071.13</v>
      </c>
      <c r="AF1317" s="4"/>
      <c r="AG1317" s="4"/>
      <c r="AH1317" s="4"/>
      <c r="AI1317" s="4"/>
      <c r="AJ1317" s="4"/>
      <c r="AK1317" s="4"/>
      <c r="AL1317" s="4"/>
      <c r="AM1317" s="4">
        <v>241521.16</v>
      </c>
      <c r="AN1317" s="4"/>
    </row>
    <row r="1318" spans="1:40">
      <c r="A1318" t="s">
        <v>2168</v>
      </c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>
        <v>1221.3</v>
      </c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>
        <v>1221.3</v>
      </c>
      <c r="AN1318" s="4"/>
    </row>
    <row r="1319" spans="1:40">
      <c r="A1319" t="s">
        <v>2169</v>
      </c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>
        <v>35107.120000000003</v>
      </c>
      <c r="AF1319" s="4"/>
      <c r="AG1319" s="4"/>
      <c r="AH1319" s="4"/>
      <c r="AI1319" s="4"/>
      <c r="AJ1319" s="4"/>
      <c r="AK1319" s="4"/>
      <c r="AL1319" s="4"/>
      <c r="AM1319" s="4">
        <v>35107.120000000003</v>
      </c>
      <c r="AN1319" s="4"/>
    </row>
    <row r="1320" spans="1:40">
      <c r="A1320" t="s">
        <v>2170</v>
      </c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>
        <v>1493.3200000000002</v>
      </c>
      <c r="AF1320" s="4"/>
      <c r="AG1320" s="4"/>
      <c r="AH1320" s="4"/>
      <c r="AI1320" s="4"/>
      <c r="AJ1320" s="4"/>
      <c r="AK1320" s="4"/>
      <c r="AL1320" s="4"/>
      <c r="AM1320" s="4">
        <v>1493.3200000000002</v>
      </c>
      <c r="AN1320" s="4"/>
    </row>
    <row r="1321" spans="1:40">
      <c r="A1321" t="s">
        <v>2171</v>
      </c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>
        <v>75933.16</v>
      </c>
      <c r="AF1321" s="4"/>
      <c r="AG1321" s="4"/>
      <c r="AH1321" s="4"/>
      <c r="AI1321" s="4"/>
      <c r="AJ1321" s="4"/>
      <c r="AK1321" s="4"/>
      <c r="AL1321" s="4"/>
      <c r="AM1321" s="4">
        <v>75933.16</v>
      </c>
      <c r="AN1321" s="4"/>
    </row>
    <row r="1322" spans="1:40">
      <c r="A1322" t="s">
        <v>2172</v>
      </c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>
        <v>99200</v>
      </c>
      <c r="AD1322" s="4"/>
      <c r="AE1322" s="4"/>
      <c r="AF1322" s="4"/>
      <c r="AG1322" s="4"/>
      <c r="AH1322" s="4"/>
      <c r="AI1322" s="4"/>
      <c r="AJ1322" s="4"/>
      <c r="AK1322" s="4"/>
      <c r="AL1322" s="4"/>
      <c r="AM1322" s="4">
        <v>99200</v>
      </c>
      <c r="AN1322" s="4"/>
    </row>
    <row r="1323" spans="1:40">
      <c r="A1323" t="s">
        <v>2173</v>
      </c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>
        <v>149999.79999999999</v>
      </c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>
        <v>149999.79999999999</v>
      </c>
      <c r="AN1323" s="4"/>
    </row>
    <row r="1324" spans="1:40">
      <c r="A1324" t="s">
        <v>2174</v>
      </c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>
        <v>85000</v>
      </c>
      <c r="AF1324" s="4"/>
      <c r="AG1324" s="4"/>
      <c r="AH1324" s="4"/>
      <c r="AI1324" s="4"/>
      <c r="AJ1324" s="4"/>
      <c r="AK1324" s="4"/>
      <c r="AL1324" s="4"/>
      <c r="AM1324" s="4">
        <v>85000</v>
      </c>
      <c r="AN1324" s="4"/>
    </row>
    <row r="1325" spans="1:40">
      <c r="A1325" t="s">
        <v>2175</v>
      </c>
      <c r="B1325" s="4"/>
      <c r="C1325" s="4"/>
      <c r="D1325" s="4"/>
      <c r="E1325" s="4"/>
      <c r="F1325" s="4">
        <v>100000</v>
      </c>
      <c r="G1325" s="4"/>
      <c r="H1325" s="4"/>
      <c r="I1325" s="4"/>
      <c r="J1325" s="4"/>
      <c r="K1325" s="4"/>
      <c r="L1325" s="4"/>
      <c r="M1325" s="4">
        <v>69852</v>
      </c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>
        <v>100000</v>
      </c>
      <c r="AF1325" s="4"/>
      <c r="AG1325" s="4"/>
      <c r="AH1325" s="4"/>
      <c r="AI1325" s="4"/>
      <c r="AJ1325" s="4"/>
      <c r="AK1325" s="4"/>
      <c r="AL1325" s="4"/>
      <c r="AM1325" s="4">
        <v>269852</v>
      </c>
      <c r="AN1325" s="4"/>
    </row>
    <row r="1326" spans="1:40">
      <c r="A1326" t="s">
        <v>2176</v>
      </c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>
        <v>100000</v>
      </c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>
        <v>100000</v>
      </c>
      <c r="AN1326" s="4"/>
    </row>
    <row r="1327" spans="1:40">
      <c r="A1327" t="s">
        <v>2177</v>
      </c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>
        <v>116000</v>
      </c>
      <c r="AH1327" s="4"/>
      <c r="AI1327" s="4"/>
      <c r="AJ1327" s="4"/>
      <c r="AK1327" s="4"/>
      <c r="AL1327" s="4"/>
      <c r="AM1327" s="4">
        <v>116000</v>
      </c>
      <c r="AN1327" s="4"/>
    </row>
    <row r="1328" spans="1:40">
      <c r="A1328" t="s">
        <v>2178</v>
      </c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>
        <v>100000</v>
      </c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>
        <v>67000</v>
      </c>
      <c r="AF1328" s="4"/>
      <c r="AG1328" s="4"/>
      <c r="AH1328" s="4"/>
      <c r="AI1328" s="4"/>
      <c r="AJ1328" s="4"/>
      <c r="AK1328" s="4"/>
      <c r="AL1328" s="4"/>
      <c r="AM1328" s="4">
        <v>167000</v>
      </c>
      <c r="AN1328" s="4"/>
    </row>
    <row r="1329" spans="1:40">
      <c r="A1329" t="s">
        <v>2179</v>
      </c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>
        <v>150000</v>
      </c>
      <c r="AF1329" s="4"/>
      <c r="AG1329" s="4"/>
      <c r="AH1329" s="4"/>
      <c r="AI1329" s="4"/>
      <c r="AJ1329" s="4"/>
      <c r="AK1329" s="4"/>
      <c r="AL1329" s="4"/>
      <c r="AM1329" s="4">
        <v>150000</v>
      </c>
      <c r="AN1329" s="4"/>
    </row>
    <row r="1330" spans="1:40">
      <c r="A1330" t="s">
        <v>2180</v>
      </c>
      <c r="B1330" s="4"/>
      <c r="C1330" s="4"/>
      <c r="D1330" s="4"/>
      <c r="E1330" s="4">
        <v>45797.299999999996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>
        <v>150000</v>
      </c>
      <c r="AF1330" s="4"/>
      <c r="AG1330" s="4"/>
      <c r="AH1330" s="4"/>
      <c r="AI1330" s="4"/>
      <c r="AJ1330" s="4"/>
      <c r="AK1330" s="4"/>
      <c r="AL1330" s="4"/>
      <c r="AM1330" s="4">
        <v>195797.3</v>
      </c>
      <c r="AN1330" s="4"/>
    </row>
    <row r="1331" spans="1:40">
      <c r="A1331" t="s">
        <v>2181</v>
      </c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>
        <v>229598.26</v>
      </c>
      <c r="AF1331" s="4"/>
      <c r="AG1331" s="4"/>
      <c r="AH1331" s="4"/>
      <c r="AI1331" s="4"/>
      <c r="AJ1331" s="4"/>
      <c r="AK1331" s="4"/>
      <c r="AL1331" s="4"/>
      <c r="AM1331" s="4">
        <v>229598.26</v>
      </c>
      <c r="AN1331" s="4"/>
    </row>
    <row r="1332" spans="1:40">
      <c r="A1332" t="s">
        <v>2182</v>
      </c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>
        <v>100000</v>
      </c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>
        <v>100000</v>
      </c>
      <c r="AF1332" s="4"/>
      <c r="AG1332" s="4"/>
      <c r="AH1332" s="4"/>
      <c r="AI1332" s="4"/>
      <c r="AJ1332" s="4"/>
      <c r="AK1332" s="4"/>
      <c r="AL1332" s="4"/>
      <c r="AM1332" s="4">
        <v>200000</v>
      </c>
      <c r="AN1332" s="4"/>
    </row>
    <row r="1333" spans="1:40">
      <c r="A1333" t="s">
        <v>2183</v>
      </c>
      <c r="B1333" s="4"/>
      <c r="C1333" s="4"/>
      <c r="D1333" s="4"/>
      <c r="E1333" s="4">
        <v>300000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>
        <v>300000</v>
      </c>
      <c r="AN1333" s="4"/>
    </row>
    <row r="1334" spans="1:40">
      <c r="A1334" t="s">
        <v>2184</v>
      </c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>
        <v>500000</v>
      </c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>
        <v>500000</v>
      </c>
      <c r="AN1334" s="4"/>
    </row>
    <row r="1335" spans="1:40">
      <c r="A1335" t="s">
        <v>2185</v>
      </c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>
        <v>150000</v>
      </c>
      <c r="AH1335" s="4"/>
      <c r="AI1335" s="4"/>
      <c r="AJ1335" s="4"/>
      <c r="AK1335" s="4"/>
      <c r="AL1335" s="4"/>
      <c r="AM1335" s="4">
        <v>150000</v>
      </c>
      <c r="AN1335" s="4"/>
    </row>
    <row r="1336" spans="1:40">
      <c r="A1336" t="s">
        <v>2186</v>
      </c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>
        <v>100000</v>
      </c>
      <c r="AF1336" s="4"/>
      <c r="AG1336" s="4"/>
      <c r="AH1336" s="4"/>
      <c r="AI1336" s="4"/>
      <c r="AJ1336" s="4"/>
      <c r="AK1336" s="4"/>
      <c r="AL1336" s="4"/>
      <c r="AM1336" s="4">
        <v>100000</v>
      </c>
      <c r="AN1336" s="4"/>
    </row>
    <row r="1337" spans="1:40">
      <c r="A1337" t="s">
        <v>2187</v>
      </c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>
        <v>100000</v>
      </c>
      <c r="AF1337" s="4"/>
      <c r="AG1337" s="4"/>
      <c r="AH1337" s="4"/>
      <c r="AI1337" s="4"/>
      <c r="AJ1337" s="4"/>
      <c r="AK1337" s="4"/>
      <c r="AL1337" s="4"/>
      <c r="AM1337" s="4">
        <v>100000</v>
      </c>
      <c r="AN1337" s="4"/>
    </row>
    <row r="1338" spans="1:40">
      <c r="A1338" t="s">
        <v>2188</v>
      </c>
      <c r="B1338" s="4"/>
      <c r="C1338" s="4"/>
      <c r="D1338" s="4"/>
      <c r="E1338" s="4">
        <v>4202.7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>
        <v>4202.7</v>
      </c>
      <c r="AN1338" s="4"/>
    </row>
    <row r="1339" spans="1:40">
      <c r="A1339" t="s">
        <v>2189</v>
      </c>
      <c r="B1339" s="4"/>
      <c r="C1339" s="4"/>
      <c r="D1339" s="4"/>
      <c r="E1339" s="4">
        <v>48491.12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>
        <v>48491.12</v>
      </c>
      <c r="AN1339" s="4"/>
    </row>
    <row r="1340" spans="1:40">
      <c r="A1340" t="s">
        <v>2190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>
        <v>80000</v>
      </c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>
        <v>80000</v>
      </c>
      <c r="AN1340" s="4"/>
    </row>
    <row r="1341" spans="1:40">
      <c r="A1341" t="s">
        <v>2191</v>
      </c>
      <c r="B1341" s="4">
        <v>300000</v>
      </c>
      <c r="C1341" s="4"/>
      <c r="D1341" s="4"/>
      <c r="E1341" s="4"/>
      <c r="F1341" s="4"/>
      <c r="G1341" s="4">
        <v>200000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>
        <v>500000</v>
      </c>
      <c r="AN1341" s="4"/>
    </row>
    <row r="1342" spans="1:40">
      <c r="A1342" t="s">
        <v>2192</v>
      </c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>
        <v>200000</v>
      </c>
      <c r="AH1342" s="4"/>
      <c r="AI1342" s="4"/>
      <c r="AJ1342" s="4"/>
      <c r="AK1342" s="4"/>
      <c r="AL1342" s="4"/>
      <c r="AM1342" s="4">
        <v>200000</v>
      </c>
      <c r="AN1342" s="4"/>
    </row>
    <row r="1343" spans="1:40">
      <c r="A1343" t="s">
        <v>2193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>
        <v>149900</v>
      </c>
      <c r="AE1343" s="4"/>
      <c r="AF1343" s="4"/>
      <c r="AG1343" s="4"/>
      <c r="AH1343" s="4"/>
      <c r="AI1343" s="4"/>
      <c r="AJ1343" s="4"/>
      <c r="AK1343" s="4"/>
      <c r="AL1343" s="4"/>
      <c r="AM1343" s="4">
        <v>149900</v>
      </c>
      <c r="AN1343" s="4"/>
    </row>
    <row r="1344" spans="1:40">
      <c r="A1344" t="s">
        <v>2194</v>
      </c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>
        <v>182400</v>
      </c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>
        <v>50000</v>
      </c>
      <c r="AF1344" s="4"/>
      <c r="AG1344" s="4"/>
      <c r="AH1344" s="4"/>
      <c r="AI1344" s="4"/>
      <c r="AJ1344" s="4"/>
      <c r="AK1344" s="4"/>
      <c r="AL1344" s="4"/>
      <c r="AM1344" s="4">
        <v>232400</v>
      </c>
      <c r="AN1344" s="4"/>
    </row>
    <row r="1345" spans="1:40">
      <c r="A1345" t="s">
        <v>2195</v>
      </c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>
        <v>50000</v>
      </c>
      <c r="AF1345" s="4"/>
      <c r="AG1345" s="4"/>
      <c r="AH1345" s="4"/>
      <c r="AI1345" s="4"/>
      <c r="AJ1345" s="4"/>
      <c r="AK1345" s="4"/>
      <c r="AL1345" s="4"/>
      <c r="AM1345" s="4">
        <v>50000</v>
      </c>
      <c r="AN1345" s="4"/>
    </row>
    <row r="1346" spans="1:40">
      <c r="A1346" t="s">
        <v>2196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>
        <v>200000</v>
      </c>
      <c r="AH1346" s="4"/>
      <c r="AI1346" s="4"/>
      <c r="AJ1346" s="4"/>
      <c r="AK1346" s="4"/>
      <c r="AL1346" s="4"/>
      <c r="AM1346" s="4">
        <v>200000</v>
      </c>
      <c r="AN1346" s="4"/>
    </row>
    <row r="1347" spans="1:40">
      <c r="A1347" t="s">
        <v>2197</v>
      </c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>
        <v>4150</v>
      </c>
      <c r="AF1347" s="4"/>
      <c r="AG1347" s="4"/>
      <c r="AH1347" s="4"/>
      <c r="AI1347" s="4"/>
      <c r="AJ1347" s="4"/>
      <c r="AK1347" s="4"/>
      <c r="AL1347" s="4"/>
      <c r="AM1347" s="4">
        <v>4150</v>
      </c>
      <c r="AN1347" s="4"/>
    </row>
    <row r="1348" spans="1:40">
      <c r="A1348" t="s">
        <v>2198</v>
      </c>
      <c r="B1348" s="4"/>
      <c r="C1348" s="4"/>
      <c r="D1348" s="4"/>
      <c r="E1348" s="4"/>
      <c r="F1348" s="4"/>
      <c r="G1348" s="4"/>
      <c r="H1348" s="4">
        <v>3007.5</v>
      </c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>
        <v>97920</v>
      </c>
      <c r="AF1348" s="4"/>
      <c r="AG1348" s="4"/>
      <c r="AH1348" s="4"/>
      <c r="AI1348" s="4"/>
      <c r="AJ1348" s="4"/>
      <c r="AK1348" s="4"/>
      <c r="AL1348" s="4"/>
      <c r="AM1348" s="4">
        <v>100927.5</v>
      </c>
      <c r="AN1348" s="4"/>
    </row>
    <row r="1349" spans="1:40">
      <c r="A1349" t="s">
        <v>2199</v>
      </c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>
        <v>24900</v>
      </c>
      <c r="AF1349" s="4"/>
      <c r="AG1349" s="4"/>
      <c r="AH1349" s="4"/>
      <c r="AI1349" s="4"/>
      <c r="AJ1349" s="4"/>
      <c r="AK1349" s="4"/>
      <c r="AL1349" s="4"/>
      <c r="AM1349" s="4">
        <v>24900</v>
      </c>
      <c r="AN1349" s="4"/>
    </row>
    <row r="1350" spans="1:40">
      <c r="A1350" t="s">
        <v>2200</v>
      </c>
      <c r="B1350" s="4"/>
      <c r="C1350" s="4"/>
      <c r="D1350" s="4"/>
      <c r="E1350" s="4"/>
      <c r="F1350" s="4"/>
      <c r="G1350" s="4">
        <v>332.82</v>
      </c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>
        <v>5538.35</v>
      </c>
      <c r="AF1350" s="4"/>
      <c r="AG1350" s="4"/>
      <c r="AH1350" s="4"/>
      <c r="AI1350" s="4"/>
      <c r="AJ1350" s="4"/>
      <c r="AK1350" s="4"/>
      <c r="AL1350" s="4"/>
      <c r="AM1350" s="4">
        <v>5871.17</v>
      </c>
      <c r="AN1350" s="4"/>
    </row>
    <row r="1351" spans="1:40">
      <c r="A1351" t="s">
        <v>2201</v>
      </c>
      <c r="B1351" s="4"/>
      <c r="C1351" s="4"/>
      <c r="D1351" s="4"/>
      <c r="E1351" s="4"/>
      <c r="F1351" s="4"/>
      <c r="G1351" s="4">
        <v>9094.48</v>
      </c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>
        <v>102141.02000000002</v>
      </c>
      <c r="Y1351" s="4"/>
      <c r="Z1351" s="4"/>
      <c r="AA1351" s="4"/>
      <c r="AB1351" s="4"/>
      <c r="AC1351" s="4"/>
      <c r="AD1351" s="4"/>
      <c r="AE1351" s="4">
        <v>155531.46000000008</v>
      </c>
      <c r="AF1351" s="4"/>
      <c r="AG1351" s="4"/>
      <c r="AH1351" s="4"/>
      <c r="AI1351" s="4"/>
      <c r="AJ1351" s="4"/>
      <c r="AK1351" s="4"/>
      <c r="AL1351" s="4"/>
      <c r="AM1351" s="4">
        <v>266766.96000000008</v>
      </c>
      <c r="AN1351" s="4"/>
    </row>
    <row r="1352" spans="1:40">
      <c r="A1352" t="s">
        <v>2202</v>
      </c>
      <c r="B1352" s="4"/>
      <c r="C1352" s="4"/>
      <c r="D1352" s="4"/>
      <c r="E1352" s="4"/>
      <c r="F1352" s="4"/>
      <c r="G1352" s="4">
        <v>1463.3</v>
      </c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>
        <v>24502.33</v>
      </c>
      <c r="AF1352" s="4"/>
      <c r="AG1352" s="4"/>
      <c r="AH1352" s="4"/>
      <c r="AI1352" s="4"/>
      <c r="AJ1352" s="4"/>
      <c r="AK1352" s="4"/>
      <c r="AL1352" s="4"/>
      <c r="AM1352" s="4">
        <v>25965.63</v>
      </c>
      <c r="AN1352" s="4"/>
    </row>
    <row r="1353" spans="1:40">
      <c r="A1353" t="s">
        <v>2203</v>
      </c>
      <c r="B1353" s="4"/>
      <c r="C1353" s="4"/>
      <c r="D1353" s="4"/>
      <c r="E1353" s="4"/>
      <c r="F1353" s="4"/>
      <c r="G1353" s="4"/>
      <c r="H1353" s="4">
        <v>21.54</v>
      </c>
      <c r="I1353" s="4"/>
      <c r="J1353" s="4"/>
      <c r="K1353" s="4"/>
      <c r="L1353" s="4"/>
      <c r="M1353" s="4"/>
      <c r="N1353" s="4"/>
      <c r="O1353" s="4"/>
      <c r="P1353" s="4"/>
      <c r="Q1353" s="4"/>
      <c r="R1353" s="4">
        <v>4467.17</v>
      </c>
      <c r="S1353" s="4"/>
      <c r="T1353" s="4"/>
      <c r="U1353" s="4"/>
      <c r="V1353" s="4"/>
      <c r="W1353" s="4"/>
      <c r="X1353" s="4">
        <v>25640.390000000007</v>
      </c>
      <c r="Y1353" s="4"/>
      <c r="Z1353" s="4"/>
      <c r="AA1353" s="4"/>
      <c r="AB1353" s="4"/>
      <c r="AC1353" s="4"/>
      <c r="AD1353" s="4"/>
      <c r="AE1353" s="4">
        <v>51793.780000000028</v>
      </c>
      <c r="AF1353" s="4"/>
      <c r="AG1353" s="4">
        <v>261.53999999999996</v>
      </c>
      <c r="AH1353" s="4"/>
      <c r="AI1353" s="4"/>
      <c r="AJ1353" s="4"/>
      <c r="AK1353" s="4"/>
      <c r="AL1353" s="4"/>
      <c r="AM1353" s="4">
        <v>82184.420000000027</v>
      </c>
      <c r="AN1353" s="4"/>
    </row>
    <row r="1354" spans="1:40">
      <c r="A1354" t="s">
        <v>2204</v>
      </c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>
        <v>11673.39</v>
      </c>
      <c r="Y1354" s="4"/>
      <c r="Z1354" s="4"/>
      <c r="AA1354" s="4"/>
      <c r="AB1354" s="4"/>
      <c r="AC1354" s="4"/>
      <c r="AD1354" s="4"/>
      <c r="AE1354" s="4">
        <v>31906.569999999992</v>
      </c>
      <c r="AF1354" s="4"/>
      <c r="AG1354" s="4"/>
      <c r="AH1354" s="4"/>
      <c r="AI1354" s="4"/>
      <c r="AJ1354" s="4"/>
      <c r="AK1354" s="4"/>
      <c r="AL1354" s="4"/>
      <c r="AM1354" s="4">
        <v>43579.959999999992</v>
      </c>
      <c r="AN1354" s="4"/>
    </row>
    <row r="1355" spans="1:40">
      <c r="A1355" t="s">
        <v>2205</v>
      </c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>
        <v>19525.170000000002</v>
      </c>
      <c r="AF1355" s="4"/>
      <c r="AG1355" s="4"/>
      <c r="AH1355" s="4"/>
      <c r="AI1355" s="4"/>
      <c r="AJ1355" s="4"/>
      <c r="AK1355" s="4"/>
      <c r="AL1355" s="4"/>
      <c r="AM1355" s="4">
        <v>19525.170000000002</v>
      </c>
      <c r="AN1355" s="4"/>
    </row>
    <row r="1356" spans="1:40">
      <c r="A1356" t="s">
        <v>2206</v>
      </c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>
        <v>2595401.4700000002</v>
      </c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>
        <v>209938.01</v>
      </c>
      <c r="AF1356" s="4"/>
      <c r="AG1356" s="4"/>
      <c r="AH1356" s="4"/>
      <c r="AI1356" s="4"/>
      <c r="AJ1356" s="4"/>
      <c r="AK1356" s="4"/>
      <c r="AL1356" s="4"/>
      <c r="AM1356" s="4">
        <v>2805339.4800000004</v>
      </c>
      <c r="AN1356" s="4"/>
    </row>
    <row r="1357" spans="1:40">
      <c r="A1357" t="s">
        <v>2207</v>
      </c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>
        <v>162319.85</v>
      </c>
      <c r="AF1357" s="4"/>
      <c r="AG1357" s="4"/>
      <c r="AH1357" s="4"/>
      <c r="AI1357" s="4"/>
      <c r="AJ1357" s="4"/>
      <c r="AK1357" s="4"/>
      <c r="AL1357" s="4"/>
      <c r="AM1357" s="4">
        <v>162319.85</v>
      </c>
      <c r="AN1357" s="4"/>
    </row>
    <row r="1358" spans="1:40">
      <c r="A1358" t="s">
        <v>2208</v>
      </c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>
        <v>2272483.7599999993</v>
      </c>
      <c r="AF1358" s="4"/>
      <c r="AG1358" s="4"/>
      <c r="AH1358" s="4"/>
      <c r="AI1358" s="4"/>
      <c r="AJ1358" s="4"/>
      <c r="AK1358" s="4"/>
      <c r="AL1358" s="4"/>
      <c r="AM1358" s="4">
        <v>2272483.7599999993</v>
      </c>
      <c r="AN1358" s="4"/>
    </row>
    <row r="1359" spans="1:40">
      <c r="A1359" t="s">
        <v>2209</v>
      </c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>
        <v>282156.37</v>
      </c>
      <c r="AF1359" s="4"/>
      <c r="AG1359" s="4"/>
      <c r="AH1359" s="4"/>
      <c r="AI1359" s="4"/>
      <c r="AJ1359" s="4"/>
      <c r="AK1359" s="4"/>
      <c r="AL1359" s="4"/>
      <c r="AM1359" s="4">
        <v>282156.37</v>
      </c>
      <c r="AN1359" s="4"/>
    </row>
    <row r="1360" spans="1:40">
      <c r="A1360" t="s">
        <v>2210</v>
      </c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>
        <v>975748.93000000028</v>
      </c>
      <c r="AF1360" s="4"/>
      <c r="AG1360" s="4"/>
      <c r="AH1360" s="4"/>
      <c r="AI1360" s="4"/>
      <c r="AJ1360" s="4"/>
      <c r="AK1360" s="4"/>
      <c r="AL1360" s="4"/>
      <c r="AM1360" s="4">
        <v>975748.93000000028</v>
      </c>
      <c r="AN1360" s="4"/>
    </row>
    <row r="1361" spans="1:40">
      <c r="A1361" t="s">
        <v>2211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>
        <v>44280</v>
      </c>
      <c r="AF1361" s="4"/>
      <c r="AG1361" s="4"/>
      <c r="AH1361" s="4"/>
      <c r="AI1361" s="4"/>
      <c r="AJ1361" s="4"/>
      <c r="AK1361" s="4"/>
      <c r="AL1361" s="4"/>
      <c r="AM1361" s="4">
        <v>44280</v>
      </c>
      <c r="AN1361" s="4"/>
    </row>
    <row r="1362" spans="1:40">
      <c r="A1362" t="s">
        <v>2212</v>
      </c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>
        <v>0.01</v>
      </c>
      <c r="AF1362" s="4"/>
      <c r="AG1362" s="4"/>
      <c r="AH1362" s="4"/>
      <c r="AI1362" s="4"/>
      <c r="AJ1362" s="4"/>
      <c r="AK1362" s="4"/>
      <c r="AL1362" s="4"/>
      <c r="AM1362" s="4">
        <v>0.01</v>
      </c>
      <c r="AN1362" s="4"/>
    </row>
    <row r="1363" spans="1:40">
      <c r="A1363" t="s">
        <v>2213</v>
      </c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>
        <v>1471209.5799999998</v>
      </c>
      <c r="AF1363" s="4"/>
      <c r="AG1363" s="4"/>
      <c r="AH1363" s="4"/>
      <c r="AI1363" s="4"/>
      <c r="AJ1363" s="4"/>
      <c r="AK1363" s="4"/>
      <c r="AL1363" s="4"/>
      <c r="AM1363" s="4">
        <v>1471209.5799999998</v>
      </c>
      <c r="AN1363" s="4"/>
    </row>
    <row r="1364" spans="1:40">
      <c r="A1364" t="s">
        <v>2214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>
        <v>428242.5</v>
      </c>
      <c r="AF1364" s="4"/>
      <c r="AG1364" s="4"/>
      <c r="AH1364" s="4"/>
      <c r="AI1364" s="4"/>
      <c r="AJ1364" s="4"/>
      <c r="AK1364" s="4"/>
      <c r="AL1364" s="4"/>
      <c r="AM1364" s="4">
        <v>428242.5</v>
      </c>
      <c r="AN1364" s="4"/>
    </row>
    <row r="1365" spans="1:40">
      <c r="A1365" t="s">
        <v>2215</v>
      </c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>
        <v>1869332.629999999</v>
      </c>
      <c r="AF1365" s="4"/>
      <c r="AG1365" s="4"/>
      <c r="AH1365" s="4"/>
      <c r="AI1365" s="4"/>
      <c r="AJ1365" s="4"/>
      <c r="AK1365" s="4"/>
      <c r="AL1365" s="4"/>
      <c r="AM1365" s="4">
        <v>1869332.629999999</v>
      </c>
      <c r="AN1365" s="4"/>
    </row>
    <row r="1366" spans="1:40">
      <c r="A1366" t="s">
        <v>2216</v>
      </c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>
        <v>350000</v>
      </c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>
        <v>350000</v>
      </c>
      <c r="AN1366" s="4"/>
    </row>
    <row r="1367" spans="1:40">
      <c r="A1367" t="s">
        <v>2217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>
        <v>42000</v>
      </c>
      <c r="AF1367" s="4"/>
      <c r="AG1367" s="4"/>
      <c r="AH1367" s="4"/>
      <c r="AI1367" s="4"/>
      <c r="AJ1367" s="4"/>
      <c r="AK1367" s="4"/>
      <c r="AL1367" s="4"/>
      <c r="AM1367" s="4">
        <v>42000</v>
      </c>
      <c r="AN1367" s="4"/>
    </row>
    <row r="1368" spans="1:40">
      <c r="A1368" t="s">
        <v>2218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>
        <v>20244</v>
      </c>
      <c r="AF1368" s="4"/>
      <c r="AG1368" s="4"/>
      <c r="AH1368" s="4"/>
      <c r="AI1368" s="4"/>
      <c r="AJ1368" s="4"/>
      <c r="AK1368" s="4"/>
      <c r="AL1368" s="4"/>
      <c r="AM1368" s="4">
        <v>20244</v>
      </c>
      <c r="AN1368" s="4"/>
    </row>
    <row r="1369" spans="1:40">
      <c r="A1369" t="s">
        <v>2219</v>
      </c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>
        <v>1000</v>
      </c>
      <c r="AF1369" s="4"/>
      <c r="AG1369" s="4"/>
      <c r="AH1369" s="4"/>
      <c r="AI1369" s="4"/>
      <c r="AJ1369" s="4"/>
      <c r="AK1369" s="4"/>
      <c r="AL1369" s="4"/>
      <c r="AM1369" s="4">
        <v>1000</v>
      </c>
      <c r="AN1369" s="4"/>
    </row>
    <row r="1370" spans="1:40">
      <c r="A1370" t="s">
        <v>2220</v>
      </c>
      <c r="B1370" s="4"/>
      <c r="C1370" s="4"/>
      <c r="D1370" s="4">
        <v>702790.83000000007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>
        <v>50430</v>
      </c>
      <c r="AF1370" s="4"/>
      <c r="AG1370" s="4"/>
      <c r="AH1370" s="4"/>
      <c r="AI1370" s="4"/>
      <c r="AJ1370" s="4"/>
      <c r="AK1370" s="4"/>
      <c r="AL1370" s="4"/>
      <c r="AM1370" s="4">
        <v>753220.83000000007</v>
      </c>
      <c r="AN1370" s="4"/>
    </row>
    <row r="1371" spans="1:40">
      <c r="A1371" t="s">
        <v>2221</v>
      </c>
      <c r="B1371" s="4"/>
      <c r="C1371" s="4"/>
      <c r="D1371" s="4">
        <v>1811425.52</v>
      </c>
      <c r="E1371" s="4"/>
      <c r="F1371" s="4"/>
      <c r="G1371" s="4"/>
      <c r="H1371" s="4"/>
      <c r="I1371" s="4">
        <v>358897.84</v>
      </c>
      <c r="J1371" s="4"/>
      <c r="K1371" s="4"/>
      <c r="L1371" s="4"/>
      <c r="M1371" s="4"/>
      <c r="N1371" s="4"/>
      <c r="O1371" s="4"/>
      <c r="P1371" s="4"/>
      <c r="Q1371" s="4"/>
      <c r="R1371" s="4">
        <v>800544.77</v>
      </c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>
        <v>758520.89</v>
      </c>
      <c r="AH1371" s="4"/>
      <c r="AI1371" s="4"/>
      <c r="AJ1371" s="4"/>
      <c r="AK1371" s="4"/>
      <c r="AL1371" s="4"/>
      <c r="AM1371" s="4">
        <v>3729389.02</v>
      </c>
      <c r="AN1371" s="4"/>
    </row>
    <row r="1372" spans="1:40">
      <c r="A1372" t="s">
        <v>2222</v>
      </c>
      <c r="B1372" s="4"/>
      <c r="C1372" s="4"/>
      <c r="D1372" s="4"/>
      <c r="E1372" s="4">
        <v>1669.83</v>
      </c>
      <c r="F1372" s="4">
        <v>67938.429999999964</v>
      </c>
      <c r="G1372" s="4">
        <v>1259.82</v>
      </c>
      <c r="H1372" s="4"/>
      <c r="I1372" s="4"/>
      <c r="J1372" s="4"/>
      <c r="K1372" s="4"/>
      <c r="L1372" s="4">
        <v>1908.41</v>
      </c>
      <c r="M1372" s="4"/>
      <c r="N1372" s="4"/>
      <c r="O1372" s="4">
        <v>2641.9300000000003</v>
      </c>
      <c r="P1372" s="4"/>
      <c r="Q1372" s="4"/>
      <c r="R1372" s="4"/>
      <c r="S1372" s="4"/>
      <c r="T1372" s="4">
        <v>4198.9400000000005</v>
      </c>
      <c r="U1372" s="4">
        <v>29500.36</v>
      </c>
      <c r="V1372" s="4"/>
      <c r="W1372" s="4">
        <v>733</v>
      </c>
      <c r="X1372" s="4"/>
      <c r="Y1372" s="4"/>
      <c r="Z1372" s="4">
        <v>1537.38</v>
      </c>
      <c r="AA1372" s="4">
        <v>23398.97</v>
      </c>
      <c r="AB1372" s="4"/>
      <c r="AC1372" s="4"/>
      <c r="AD1372" s="4">
        <v>1099.5</v>
      </c>
      <c r="AE1372" s="4">
        <v>158345.78</v>
      </c>
      <c r="AF1372" s="4"/>
      <c r="AG1372" s="4"/>
      <c r="AH1372" s="4"/>
      <c r="AI1372" s="4"/>
      <c r="AJ1372" s="4"/>
      <c r="AK1372" s="4"/>
      <c r="AL1372" s="4"/>
      <c r="AM1372" s="4">
        <v>294232.34999999998</v>
      </c>
      <c r="AN1372" s="4"/>
    </row>
    <row r="1373" spans="1:40">
      <c r="A1373" t="s">
        <v>2223</v>
      </c>
      <c r="B1373" s="4"/>
      <c r="C1373" s="4"/>
      <c r="D1373" s="4">
        <v>49272.26999999999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>
        <v>113160.95999999999</v>
      </c>
      <c r="AA1373" s="4"/>
      <c r="AB1373" s="4"/>
      <c r="AC1373" s="4"/>
      <c r="AD1373" s="4"/>
      <c r="AE1373" s="4">
        <v>10171.200000000001</v>
      </c>
      <c r="AF1373" s="4"/>
      <c r="AG1373" s="4"/>
      <c r="AH1373" s="4"/>
      <c r="AI1373" s="4"/>
      <c r="AJ1373" s="4"/>
      <c r="AK1373" s="4"/>
      <c r="AL1373" s="4"/>
      <c r="AM1373" s="4">
        <v>172604.43</v>
      </c>
      <c r="AN1373" s="4"/>
    </row>
    <row r="1374" spans="1:40">
      <c r="A1374" t="s">
        <v>2224</v>
      </c>
      <c r="B1374" s="4"/>
      <c r="C1374" s="4"/>
      <c r="D1374" s="4">
        <v>60287.669999999991</v>
      </c>
      <c r="E1374" s="4">
        <v>60287.669999999991</v>
      </c>
      <c r="F1374" s="4"/>
      <c r="G1374" s="4"/>
      <c r="H1374" s="4"/>
      <c r="I1374" s="4"/>
      <c r="J1374" s="4"/>
      <c r="K1374" s="4"/>
      <c r="L1374" s="4">
        <v>60287.669999999991</v>
      </c>
      <c r="M1374" s="4"/>
      <c r="N1374" s="4"/>
      <c r="O1374" s="4">
        <v>60287.669999999991</v>
      </c>
      <c r="P1374" s="4"/>
      <c r="Q1374" s="4"/>
      <c r="R1374" s="4"/>
      <c r="S1374" s="4"/>
      <c r="T1374" s="4"/>
      <c r="U1374" s="4">
        <v>60287.669999999991</v>
      </c>
      <c r="V1374" s="4"/>
      <c r="W1374" s="4">
        <v>60287.669999999991</v>
      </c>
      <c r="X1374" s="4"/>
      <c r="Y1374" s="4"/>
      <c r="Z1374" s="4"/>
      <c r="AA1374" s="4">
        <v>60287.669999999991</v>
      </c>
      <c r="AB1374" s="4"/>
      <c r="AC1374" s="4"/>
      <c r="AD1374" s="4"/>
      <c r="AE1374" s="4">
        <v>167203.71000000005</v>
      </c>
      <c r="AF1374" s="4"/>
      <c r="AG1374" s="4">
        <v>60287.759999999987</v>
      </c>
      <c r="AH1374" s="4"/>
      <c r="AI1374" s="4"/>
      <c r="AJ1374" s="4"/>
      <c r="AK1374" s="4"/>
      <c r="AL1374" s="4"/>
      <c r="AM1374" s="4">
        <v>649505.16</v>
      </c>
      <c r="AN1374" s="4"/>
    </row>
    <row r="1375" spans="1:40">
      <c r="A1375" t="s">
        <v>2225</v>
      </c>
      <c r="B1375" s="4"/>
      <c r="C1375" s="4">
        <v>16880.72</v>
      </c>
      <c r="D1375" s="4">
        <v>101578.87</v>
      </c>
      <c r="E1375" s="4">
        <v>114360.84000000004</v>
      </c>
      <c r="F1375" s="4">
        <v>4310.1200000000008</v>
      </c>
      <c r="G1375" s="4"/>
      <c r="H1375" s="4">
        <v>195.19</v>
      </c>
      <c r="I1375" s="4"/>
      <c r="J1375" s="4"/>
      <c r="K1375" s="4"/>
      <c r="L1375" s="4">
        <v>66834.720000000001</v>
      </c>
      <c r="M1375" s="4"/>
      <c r="N1375" s="4"/>
      <c r="O1375" s="4">
        <v>104629.86999999997</v>
      </c>
      <c r="P1375" s="4"/>
      <c r="Q1375" s="4"/>
      <c r="R1375" s="4"/>
      <c r="S1375" s="4"/>
      <c r="T1375" s="4">
        <v>68044.64999999998</v>
      </c>
      <c r="U1375" s="4">
        <v>187502.47999999995</v>
      </c>
      <c r="V1375" s="4"/>
      <c r="W1375" s="4">
        <v>75007.14999999998</v>
      </c>
      <c r="X1375" s="4"/>
      <c r="Y1375" s="4"/>
      <c r="Z1375" s="4">
        <v>6547.9299999999994</v>
      </c>
      <c r="AA1375" s="4">
        <v>245761.79000000012</v>
      </c>
      <c r="AB1375" s="4"/>
      <c r="AC1375" s="4"/>
      <c r="AD1375" s="4"/>
      <c r="AE1375" s="4">
        <v>2183615.7899999986</v>
      </c>
      <c r="AF1375" s="4"/>
      <c r="AG1375" s="4">
        <v>111049.15999999999</v>
      </c>
      <c r="AH1375" s="4"/>
      <c r="AI1375" s="4"/>
      <c r="AJ1375" s="4"/>
      <c r="AK1375" s="4"/>
      <c r="AL1375" s="4"/>
      <c r="AM1375" s="4">
        <v>3286319.2799999989</v>
      </c>
      <c r="AN1375" s="4"/>
    </row>
    <row r="1376" spans="1:40">
      <c r="A1376" t="s">
        <v>2226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>
        <v>504000</v>
      </c>
      <c r="AF1376" s="4"/>
      <c r="AG1376" s="4"/>
      <c r="AH1376" s="4"/>
      <c r="AI1376" s="4"/>
      <c r="AJ1376" s="4"/>
      <c r="AK1376" s="4"/>
      <c r="AL1376" s="4"/>
      <c r="AM1376" s="4">
        <v>504000</v>
      </c>
      <c r="AN1376" s="4"/>
    </row>
    <row r="1377" spans="1:40">
      <c r="A1377" t="s">
        <v>2227</v>
      </c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>
        <v>5422400</v>
      </c>
      <c r="AF1377" s="4"/>
      <c r="AG1377" s="4"/>
      <c r="AH1377" s="4"/>
      <c r="AI1377" s="4"/>
      <c r="AJ1377" s="4"/>
      <c r="AK1377" s="4"/>
      <c r="AL1377" s="4"/>
      <c r="AM1377" s="4">
        <v>5422400</v>
      </c>
      <c r="AN1377" s="4"/>
    </row>
    <row r="1378" spans="1:40">
      <c r="A1378" t="s">
        <v>2228</v>
      </c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>
        <v>1555092.85</v>
      </c>
      <c r="AF1378" s="4"/>
      <c r="AG1378" s="4"/>
      <c r="AH1378" s="4"/>
      <c r="AI1378" s="4"/>
      <c r="AJ1378" s="4"/>
      <c r="AK1378" s="4"/>
      <c r="AL1378" s="4"/>
      <c r="AM1378" s="4">
        <v>1555092.85</v>
      </c>
      <c r="AN1378" s="4"/>
    </row>
    <row r="1379" spans="1:40">
      <c r="A1379" t="s">
        <v>2229</v>
      </c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>
        <v>241281.83000000013</v>
      </c>
      <c r="AF1379" s="4"/>
      <c r="AG1379" s="4"/>
      <c r="AH1379" s="4"/>
      <c r="AI1379" s="4"/>
      <c r="AJ1379" s="4"/>
      <c r="AK1379" s="4"/>
      <c r="AL1379" s="4"/>
      <c r="AM1379" s="4">
        <v>241281.83000000013</v>
      </c>
      <c r="AN1379" s="4"/>
    </row>
    <row r="1380" spans="1:40">
      <c r="A1380" t="s">
        <v>2230</v>
      </c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>
        <v>50000</v>
      </c>
      <c r="AF1380" s="4"/>
      <c r="AG1380" s="4"/>
      <c r="AH1380" s="4"/>
      <c r="AI1380" s="4"/>
      <c r="AJ1380" s="4"/>
      <c r="AK1380" s="4"/>
      <c r="AL1380" s="4"/>
      <c r="AM1380" s="4">
        <v>50000</v>
      </c>
      <c r="AN1380" s="4"/>
    </row>
    <row r="1381" spans="1:40">
      <c r="A1381" t="s">
        <v>2231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>
        <v>100000</v>
      </c>
      <c r="AF1381" s="4"/>
      <c r="AG1381" s="4"/>
      <c r="AH1381" s="4"/>
      <c r="AI1381" s="4"/>
      <c r="AJ1381" s="4"/>
      <c r="AK1381" s="4"/>
      <c r="AL1381" s="4"/>
      <c r="AM1381" s="4">
        <v>100000</v>
      </c>
      <c r="AN1381" s="4"/>
    </row>
    <row r="1382" spans="1:40">
      <c r="A1382" t="s">
        <v>2232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>
        <v>200000</v>
      </c>
      <c r="AF1382" s="4"/>
      <c r="AG1382" s="4"/>
      <c r="AH1382" s="4"/>
      <c r="AI1382" s="4"/>
      <c r="AJ1382" s="4"/>
      <c r="AK1382" s="4"/>
      <c r="AL1382" s="4"/>
      <c r="AM1382" s="4">
        <v>200000</v>
      </c>
      <c r="AN1382" s="4"/>
    </row>
    <row r="1383" spans="1:40">
      <c r="A1383" t="s">
        <v>2233</v>
      </c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>
        <v>49715</v>
      </c>
      <c r="Z1383" s="4"/>
      <c r="AA1383" s="4"/>
      <c r="AB1383" s="4"/>
      <c r="AC1383" s="4"/>
      <c r="AD1383" s="4"/>
      <c r="AE1383" s="4">
        <v>15000</v>
      </c>
      <c r="AF1383" s="4"/>
      <c r="AG1383" s="4"/>
      <c r="AH1383" s="4"/>
      <c r="AI1383" s="4"/>
      <c r="AJ1383" s="4"/>
      <c r="AK1383" s="4"/>
      <c r="AL1383" s="4"/>
      <c r="AM1383" s="4">
        <v>64715</v>
      </c>
      <c r="AN1383" s="4"/>
    </row>
    <row r="1384" spans="1:40">
      <c r="A1384" t="s">
        <v>2234</v>
      </c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>
        <v>111205</v>
      </c>
      <c r="AF1384" s="4"/>
      <c r="AG1384" s="4"/>
      <c r="AH1384" s="4"/>
      <c r="AI1384" s="4"/>
      <c r="AJ1384" s="4"/>
      <c r="AK1384" s="4"/>
      <c r="AL1384" s="4"/>
      <c r="AM1384" s="4">
        <v>111205</v>
      </c>
      <c r="AN1384" s="4"/>
    </row>
    <row r="1385" spans="1:40">
      <c r="A1385" t="s">
        <v>2235</v>
      </c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>
        <v>350000</v>
      </c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>
        <v>150000</v>
      </c>
      <c r="Y1385" s="4"/>
      <c r="Z1385" s="4"/>
      <c r="AA1385" s="4"/>
      <c r="AB1385" s="4"/>
      <c r="AC1385" s="4"/>
      <c r="AD1385" s="4"/>
      <c r="AE1385" s="4">
        <v>260000</v>
      </c>
      <c r="AF1385" s="4"/>
      <c r="AG1385" s="4"/>
      <c r="AH1385" s="4"/>
      <c r="AI1385" s="4"/>
      <c r="AJ1385" s="4"/>
      <c r="AK1385" s="4"/>
      <c r="AL1385" s="4"/>
      <c r="AM1385" s="4">
        <v>760000</v>
      </c>
      <c r="AN1385" s="4"/>
    </row>
    <row r="1386" spans="1:40">
      <c r="A1386" t="s">
        <v>2236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>
        <v>75000</v>
      </c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>
        <v>75000</v>
      </c>
      <c r="AN1386" s="4"/>
    </row>
    <row r="1387" spans="1:40">
      <c r="A1387" t="s">
        <v>2237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>
        <v>15000</v>
      </c>
      <c r="AF1387" s="4"/>
      <c r="AG1387" s="4"/>
      <c r="AH1387" s="4"/>
      <c r="AI1387" s="4"/>
      <c r="AJ1387" s="4"/>
      <c r="AK1387" s="4"/>
      <c r="AL1387" s="4"/>
      <c r="AM1387" s="4">
        <v>15000</v>
      </c>
      <c r="AN1387" s="4"/>
    </row>
    <row r="1388" spans="1:40">
      <c r="A1388" t="s">
        <v>2238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>
        <v>40000</v>
      </c>
      <c r="AF1388" s="4"/>
      <c r="AG1388" s="4"/>
      <c r="AH1388" s="4"/>
      <c r="AI1388" s="4"/>
      <c r="AJ1388" s="4"/>
      <c r="AK1388" s="4"/>
      <c r="AL1388" s="4"/>
      <c r="AM1388" s="4">
        <v>40000</v>
      </c>
      <c r="AN1388" s="4"/>
    </row>
    <row r="1389" spans="1:40">
      <c r="A1389" t="s">
        <v>2239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>
        <v>130000</v>
      </c>
      <c r="AF1389" s="4"/>
      <c r="AG1389" s="4"/>
      <c r="AH1389" s="4"/>
      <c r="AI1389" s="4"/>
      <c r="AJ1389" s="4"/>
      <c r="AK1389" s="4"/>
      <c r="AL1389" s="4"/>
      <c r="AM1389" s="4">
        <v>130000</v>
      </c>
      <c r="AN1389" s="4"/>
    </row>
    <row r="1390" spans="1:40">
      <c r="A1390" t="s">
        <v>2240</v>
      </c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>
        <v>100000</v>
      </c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>
        <v>100000</v>
      </c>
      <c r="AN1390" s="4"/>
    </row>
    <row r="1391" spans="1:40">
      <c r="A1391" t="s">
        <v>2241</v>
      </c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>
        <v>3800</v>
      </c>
      <c r="AF1391" s="4"/>
      <c r="AG1391" s="4"/>
      <c r="AH1391" s="4"/>
      <c r="AI1391" s="4"/>
      <c r="AJ1391" s="4"/>
      <c r="AK1391" s="4"/>
      <c r="AL1391" s="4"/>
      <c r="AM1391" s="4">
        <v>3800</v>
      </c>
      <c r="AN1391" s="4"/>
    </row>
    <row r="1392" spans="1:40">
      <c r="A1392" t="s">
        <v>2242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>
        <v>6423</v>
      </c>
      <c r="AF1392" s="4"/>
      <c r="AG1392" s="4"/>
      <c r="AH1392" s="4"/>
      <c r="AI1392" s="4"/>
      <c r="AJ1392" s="4"/>
      <c r="AK1392" s="4"/>
      <c r="AL1392" s="4"/>
      <c r="AM1392" s="4">
        <v>6423</v>
      </c>
      <c r="AN1392" s="4"/>
    </row>
    <row r="1393" spans="1:40">
      <c r="A1393" t="s">
        <v>2243</v>
      </c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>
        <v>291.64</v>
      </c>
      <c r="AF1393" s="4"/>
      <c r="AG1393" s="4"/>
      <c r="AH1393" s="4"/>
      <c r="AI1393" s="4"/>
      <c r="AJ1393" s="4"/>
      <c r="AK1393" s="4"/>
      <c r="AL1393" s="4"/>
      <c r="AM1393" s="4">
        <v>291.64</v>
      </c>
      <c r="AN1393" s="4"/>
    </row>
    <row r="1394" spans="1:40">
      <c r="A1394" t="s">
        <v>2244</v>
      </c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>
        <v>5200</v>
      </c>
      <c r="AF1394" s="4"/>
      <c r="AG1394" s="4"/>
      <c r="AH1394" s="4"/>
      <c r="AI1394" s="4"/>
      <c r="AJ1394" s="4"/>
      <c r="AK1394" s="4"/>
      <c r="AL1394" s="4"/>
      <c r="AM1394" s="4">
        <v>5200</v>
      </c>
      <c r="AN1394" s="4"/>
    </row>
    <row r="1395" spans="1:40">
      <c r="A1395" t="s">
        <v>2245</v>
      </c>
      <c r="B1395" s="4"/>
      <c r="C1395" s="4"/>
      <c r="D1395" s="4"/>
      <c r="E1395" s="4"/>
      <c r="F1395" s="4"/>
      <c r="G1395" s="4">
        <v>150000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>
        <v>199317.1</v>
      </c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>
        <v>349317.1</v>
      </c>
      <c r="AN1395" s="4"/>
    </row>
    <row r="1396" spans="1:40">
      <c r="A1396" t="s">
        <v>2246</v>
      </c>
      <c r="B1396" s="4"/>
      <c r="C1396" s="4"/>
      <c r="D1396" s="4">
        <v>150000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>
        <v>150000</v>
      </c>
      <c r="AN1396" s="4"/>
    </row>
    <row r="1397" spans="1:40">
      <c r="A1397" t="s">
        <v>2247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>
        <v>100000</v>
      </c>
      <c r="AE1397" s="4">
        <v>440000</v>
      </c>
      <c r="AF1397" s="4"/>
      <c r="AG1397" s="4"/>
      <c r="AH1397" s="4"/>
      <c r="AI1397" s="4"/>
      <c r="AJ1397" s="4"/>
      <c r="AK1397" s="4"/>
      <c r="AL1397" s="4"/>
      <c r="AM1397" s="4">
        <v>540000</v>
      </c>
      <c r="AN1397" s="4"/>
    </row>
    <row r="1398" spans="1:40">
      <c r="A1398" t="s">
        <v>2248</v>
      </c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>
        <v>80000</v>
      </c>
      <c r="AH1398" s="4"/>
      <c r="AI1398" s="4"/>
      <c r="AJ1398" s="4"/>
      <c r="AK1398" s="4"/>
      <c r="AL1398" s="4"/>
      <c r="AM1398" s="4">
        <v>80000</v>
      </c>
      <c r="AN1398" s="4"/>
    </row>
    <row r="1399" spans="1:40">
      <c r="A1399" t="s">
        <v>2249</v>
      </c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>
        <v>400000</v>
      </c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>
        <v>400000</v>
      </c>
      <c r="AN1399" s="4"/>
    </row>
    <row r="1400" spans="1:40">
      <c r="A1400" t="s">
        <v>2250</v>
      </c>
      <c r="B1400" s="4"/>
      <c r="C1400" s="4">
        <v>200000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>
        <v>200000</v>
      </c>
      <c r="AN1400" s="4"/>
    </row>
    <row r="1401" spans="1:40">
      <c r="A1401" t="s">
        <v>2251</v>
      </c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>
        <v>3019248.21</v>
      </c>
      <c r="AF1401" s="4"/>
      <c r="AG1401" s="4"/>
      <c r="AH1401" s="4"/>
      <c r="AI1401" s="4"/>
      <c r="AJ1401" s="4"/>
      <c r="AK1401" s="4"/>
      <c r="AL1401" s="4"/>
      <c r="AM1401" s="4">
        <v>3019248.21</v>
      </c>
      <c r="AN1401" s="4"/>
    </row>
    <row r="1402" spans="1:40">
      <c r="A1402" t="s">
        <v>2252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>
        <v>72000</v>
      </c>
      <c r="AC1402" s="4"/>
      <c r="AD1402" s="4"/>
      <c r="AE1402" s="4">
        <v>199209.96</v>
      </c>
      <c r="AF1402" s="4"/>
      <c r="AG1402" s="4"/>
      <c r="AH1402" s="4"/>
      <c r="AI1402" s="4"/>
      <c r="AJ1402" s="4"/>
      <c r="AK1402" s="4"/>
      <c r="AL1402" s="4"/>
      <c r="AM1402" s="4">
        <v>271209.95999999996</v>
      </c>
      <c r="AN1402" s="4"/>
    </row>
    <row r="1403" spans="1:40">
      <c r="A1403" t="s">
        <v>2253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>
        <v>29999.96</v>
      </c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>
        <v>29999.96</v>
      </c>
      <c r="AN1403" s="4"/>
    </row>
    <row r="1404" spans="1:40">
      <c r="A1404" t="s">
        <v>2254</v>
      </c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>
        <v>400000</v>
      </c>
      <c r="AF1404" s="4"/>
      <c r="AG1404" s="4"/>
      <c r="AH1404" s="4"/>
      <c r="AI1404" s="4"/>
      <c r="AJ1404" s="4"/>
      <c r="AK1404" s="4"/>
      <c r="AL1404" s="4"/>
      <c r="AM1404" s="4">
        <v>400000</v>
      </c>
      <c r="AN1404" s="4"/>
    </row>
    <row r="1405" spans="1:40">
      <c r="A1405" t="s">
        <v>2255</v>
      </c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>
        <v>10088301.389999999</v>
      </c>
      <c r="AF1405" s="4"/>
      <c r="AG1405" s="4"/>
      <c r="AH1405" s="4"/>
      <c r="AI1405" s="4"/>
      <c r="AJ1405" s="4"/>
      <c r="AK1405" s="4"/>
      <c r="AL1405" s="4"/>
      <c r="AM1405" s="4">
        <v>10088301.389999999</v>
      </c>
      <c r="AN1405" s="4"/>
    </row>
    <row r="1406" spans="1:40">
      <c r="A1406" t="s">
        <v>2256</v>
      </c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>
        <v>17500</v>
      </c>
      <c r="AF1406" s="4"/>
      <c r="AG1406" s="4"/>
      <c r="AH1406" s="4"/>
      <c r="AI1406" s="4"/>
      <c r="AJ1406" s="4"/>
      <c r="AK1406" s="4"/>
      <c r="AL1406" s="4"/>
      <c r="AM1406" s="4">
        <v>17500</v>
      </c>
      <c r="AN1406" s="4"/>
    </row>
    <row r="1407" spans="1:40">
      <c r="A1407" t="s">
        <v>2257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>
        <v>50000</v>
      </c>
      <c r="AF1407" s="4"/>
      <c r="AG1407" s="4"/>
      <c r="AH1407" s="4"/>
      <c r="AI1407" s="4"/>
      <c r="AJ1407" s="4"/>
      <c r="AK1407" s="4"/>
      <c r="AL1407" s="4"/>
      <c r="AM1407" s="4">
        <v>50000</v>
      </c>
      <c r="AN1407" s="4"/>
    </row>
    <row r="1408" spans="1:40">
      <c r="A1408" t="s">
        <v>2258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>
        <v>72000</v>
      </c>
      <c r="AF1408" s="4"/>
      <c r="AG1408" s="4"/>
      <c r="AH1408" s="4"/>
      <c r="AI1408" s="4"/>
      <c r="AJ1408" s="4"/>
      <c r="AK1408" s="4"/>
      <c r="AL1408" s="4"/>
      <c r="AM1408" s="4">
        <v>72000</v>
      </c>
      <c r="AN1408" s="4"/>
    </row>
    <row r="1409" spans="1:40">
      <c r="A1409" t="s">
        <v>2259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>
        <v>50000</v>
      </c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>
        <v>50000</v>
      </c>
      <c r="AN1409" s="4"/>
    </row>
    <row r="1410" spans="1:40">
      <c r="A1410" t="s">
        <v>2260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>
        <v>7411.33</v>
      </c>
      <c r="AF1410" s="4"/>
      <c r="AG1410" s="4"/>
      <c r="AH1410" s="4"/>
      <c r="AI1410" s="4"/>
      <c r="AJ1410" s="4"/>
      <c r="AK1410" s="4"/>
      <c r="AL1410" s="4"/>
      <c r="AM1410" s="4">
        <v>7411.33</v>
      </c>
      <c r="AN1410" s="4"/>
    </row>
    <row r="1411" spans="1:40">
      <c r="A1411" t="s">
        <v>2261</v>
      </c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>
        <v>5708135.7000000002</v>
      </c>
      <c r="AF1411" s="4"/>
      <c r="AG1411" s="4"/>
      <c r="AH1411" s="4"/>
      <c r="AI1411" s="4"/>
      <c r="AJ1411" s="4"/>
      <c r="AK1411" s="4"/>
      <c r="AL1411" s="4"/>
      <c r="AM1411" s="4">
        <v>5708135.7000000002</v>
      </c>
      <c r="AN1411" s="4"/>
    </row>
    <row r="1412" spans="1:40">
      <c r="A1412" t="s">
        <v>2262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>
        <v>200000</v>
      </c>
      <c r="AF1412" s="4"/>
      <c r="AG1412" s="4"/>
      <c r="AH1412" s="4"/>
      <c r="AI1412" s="4"/>
      <c r="AJ1412" s="4"/>
      <c r="AK1412" s="4"/>
      <c r="AL1412" s="4"/>
      <c r="AM1412" s="4">
        <v>200000</v>
      </c>
      <c r="AN1412" s="4"/>
    </row>
    <row r="1413" spans="1:40">
      <c r="A1413" t="s">
        <v>2263</v>
      </c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>
        <v>100000</v>
      </c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>
        <v>100000</v>
      </c>
      <c r="AN1413" s="4"/>
    </row>
    <row r="1414" spans="1:40">
      <c r="A1414" t="s">
        <v>2264</v>
      </c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>
        <v>150000</v>
      </c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>
        <v>150000</v>
      </c>
      <c r="AN1414" s="4"/>
    </row>
    <row r="1415" spans="1:40">
      <c r="A1415" t="s">
        <v>2265</v>
      </c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>
        <v>60000</v>
      </c>
      <c r="AF1415" s="4"/>
      <c r="AG1415" s="4"/>
      <c r="AH1415" s="4"/>
      <c r="AI1415" s="4"/>
      <c r="AJ1415" s="4"/>
      <c r="AK1415" s="4"/>
      <c r="AL1415" s="4"/>
      <c r="AM1415" s="4">
        <v>60000</v>
      </c>
      <c r="AN1415" s="4"/>
    </row>
    <row r="1416" spans="1:40">
      <c r="A1416" t="s">
        <v>2266</v>
      </c>
      <c r="B1416" s="4"/>
      <c r="C1416" s="4"/>
      <c r="D1416" s="4">
        <v>50000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>
        <v>50000</v>
      </c>
      <c r="AN1416" s="4"/>
    </row>
    <row r="1417" spans="1:40">
      <c r="A1417" t="s">
        <v>2267</v>
      </c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>
        <v>100000</v>
      </c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>
        <v>100000</v>
      </c>
      <c r="AN1417" s="4"/>
    </row>
    <row r="1418" spans="1:40">
      <c r="A1418" t="s">
        <v>2268</v>
      </c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>
        <v>170000</v>
      </c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>
        <v>170000</v>
      </c>
      <c r="AN1418" s="4"/>
    </row>
    <row r="1419" spans="1:40">
      <c r="A1419" t="s">
        <v>2269</v>
      </c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>
        <v>90000</v>
      </c>
      <c r="AF1419" s="4"/>
      <c r="AG1419" s="4"/>
      <c r="AH1419" s="4"/>
      <c r="AI1419" s="4"/>
      <c r="AJ1419" s="4"/>
      <c r="AK1419" s="4"/>
      <c r="AL1419" s="4"/>
      <c r="AM1419" s="4">
        <v>90000</v>
      </c>
      <c r="AN1419" s="4"/>
    </row>
    <row r="1420" spans="1:40">
      <c r="A1420" t="s">
        <v>2270</v>
      </c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>
        <v>1500</v>
      </c>
      <c r="AF1420" s="4"/>
      <c r="AG1420" s="4"/>
      <c r="AH1420" s="4"/>
      <c r="AI1420" s="4"/>
      <c r="AJ1420" s="4"/>
      <c r="AK1420" s="4"/>
      <c r="AL1420" s="4"/>
      <c r="AM1420" s="4">
        <v>1500</v>
      </c>
      <c r="AN1420" s="4"/>
    </row>
    <row r="1421" spans="1:40">
      <c r="A1421" t="s">
        <v>2271</v>
      </c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>
        <v>93951</v>
      </c>
      <c r="AF1421" s="4"/>
      <c r="AG1421" s="4"/>
      <c r="AH1421" s="4"/>
      <c r="AI1421" s="4"/>
      <c r="AJ1421" s="4"/>
      <c r="AK1421" s="4"/>
      <c r="AL1421" s="4"/>
      <c r="AM1421" s="4">
        <v>93951</v>
      </c>
      <c r="AN1421" s="4"/>
    </row>
    <row r="1422" spans="1:40">
      <c r="A1422" t="s">
        <v>2272</v>
      </c>
      <c r="B1422" s="4"/>
      <c r="C1422" s="4"/>
      <c r="D1422" s="4"/>
      <c r="E1422" s="4"/>
      <c r="F1422" s="4">
        <v>1071224.97</v>
      </c>
      <c r="G1422" s="4"/>
      <c r="H1422" s="4"/>
      <c r="I1422" s="4"/>
      <c r="J1422" s="4"/>
      <c r="K1422" s="4"/>
      <c r="L1422" s="4"/>
      <c r="M1422" s="4"/>
      <c r="N1422" s="4">
        <v>913007.07</v>
      </c>
      <c r="O1422" s="4"/>
      <c r="P1422" s="4"/>
      <c r="Q1422" s="4"/>
      <c r="R1422" s="4">
        <v>828832.51</v>
      </c>
      <c r="S1422" s="4"/>
      <c r="T1422" s="4"/>
      <c r="U1422" s="4"/>
      <c r="V1422" s="4"/>
      <c r="W1422" s="4"/>
      <c r="X1422" s="4"/>
      <c r="Y1422" s="4"/>
      <c r="Z1422" s="4"/>
      <c r="AA1422" s="4">
        <v>1060574.25</v>
      </c>
      <c r="AB1422" s="4"/>
      <c r="AC1422" s="4"/>
      <c r="AD1422" s="4"/>
      <c r="AE1422" s="4">
        <v>1606782.18</v>
      </c>
      <c r="AF1422" s="4"/>
      <c r="AG1422" s="4"/>
      <c r="AH1422" s="4"/>
      <c r="AI1422" s="4"/>
      <c r="AJ1422" s="4"/>
      <c r="AK1422" s="4"/>
      <c r="AL1422" s="4"/>
      <c r="AM1422" s="4">
        <v>5480420.9799999995</v>
      </c>
      <c r="AN1422" s="4"/>
    </row>
    <row r="1423" spans="1:40">
      <c r="A1423" t="s">
        <v>2273</v>
      </c>
      <c r="B1423" s="4"/>
      <c r="C1423" s="4">
        <v>62120.439999999995</v>
      </c>
      <c r="D1423" s="4"/>
      <c r="E1423" s="4"/>
      <c r="F1423" s="4">
        <v>61488.889999999992</v>
      </c>
      <c r="G1423" s="4"/>
      <c r="H1423" s="4">
        <v>38379.549999999996</v>
      </c>
      <c r="I1423" s="4"/>
      <c r="J1423" s="4"/>
      <c r="K1423" s="4"/>
      <c r="L1423" s="4"/>
      <c r="M1423" s="4"/>
      <c r="N1423" s="4"/>
      <c r="O1423" s="4">
        <v>59276.349999999991</v>
      </c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>
        <v>59276.349999999991</v>
      </c>
      <c r="AB1423" s="4"/>
      <c r="AC1423" s="4"/>
      <c r="AD1423" s="4"/>
      <c r="AE1423" s="4">
        <v>173768.48000000004</v>
      </c>
      <c r="AF1423" s="4"/>
      <c r="AG1423" s="4"/>
      <c r="AH1423" s="4"/>
      <c r="AI1423" s="4"/>
      <c r="AJ1423" s="4"/>
      <c r="AK1423" s="4"/>
      <c r="AL1423" s="4"/>
      <c r="AM1423" s="4">
        <v>454310.06</v>
      </c>
      <c r="AN1423" s="4"/>
    </row>
    <row r="1424" spans="1:40">
      <c r="A1424" t="s">
        <v>2274</v>
      </c>
      <c r="B1424" s="4"/>
      <c r="C1424" s="4">
        <v>199852.02000000002</v>
      </c>
      <c r="D1424" s="4"/>
      <c r="E1424" s="4"/>
      <c r="F1424" s="4">
        <v>199852.02000000002</v>
      </c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>
        <v>199852.03000000003</v>
      </c>
      <c r="AB1424" s="4"/>
      <c r="AC1424" s="4">
        <v>199852.02000000002</v>
      </c>
      <c r="AD1424" s="4"/>
      <c r="AE1424" s="4">
        <v>280997.25</v>
      </c>
      <c r="AF1424" s="4"/>
      <c r="AG1424" s="4"/>
      <c r="AH1424" s="4"/>
      <c r="AI1424" s="4"/>
      <c r="AJ1424" s="4"/>
      <c r="AK1424" s="4"/>
      <c r="AL1424" s="4"/>
      <c r="AM1424" s="4">
        <v>1080405.3400000001</v>
      </c>
      <c r="AN1424" s="4"/>
    </row>
    <row r="1425" spans="1:40">
      <c r="A1425" t="s">
        <v>2275</v>
      </c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>
        <v>123052.74</v>
      </c>
      <c r="AF1425" s="4"/>
      <c r="AG1425" s="4"/>
      <c r="AH1425" s="4"/>
      <c r="AI1425" s="4"/>
      <c r="AJ1425" s="4"/>
      <c r="AK1425" s="4"/>
      <c r="AL1425" s="4"/>
      <c r="AM1425" s="4">
        <v>123052.74</v>
      </c>
      <c r="AN1425" s="4"/>
    </row>
    <row r="1426" spans="1:40">
      <c r="A1426" t="s">
        <v>2276</v>
      </c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>
        <v>50000</v>
      </c>
      <c r="AF1426" s="4"/>
      <c r="AG1426" s="4"/>
      <c r="AH1426" s="4"/>
      <c r="AI1426" s="4"/>
      <c r="AJ1426" s="4"/>
      <c r="AK1426" s="4"/>
      <c r="AL1426" s="4"/>
      <c r="AM1426" s="4">
        <v>50000</v>
      </c>
      <c r="AN1426" s="4"/>
    </row>
    <row r="1427" spans="1:40">
      <c r="A1427" t="s">
        <v>2277</v>
      </c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>
        <v>50000</v>
      </c>
      <c r="AF1427" s="4"/>
      <c r="AG1427" s="4"/>
      <c r="AH1427" s="4"/>
      <c r="AI1427" s="4"/>
      <c r="AJ1427" s="4"/>
      <c r="AK1427" s="4"/>
      <c r="AL1427" s="4"/>
      <c r="AM1427" s="4">
        <v>50000</v>
      </c>
      <c r="AN1427" s="4"/>
    </row>
    <row r="1428" spans="1:40">
      <c r="A1428" t="s">
        <v>2278</v>
      </c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>
        <v>140000</v>
      </c>
      <c r="AF1428" s="4"/>
      <c r="AG1428" s="4"/>
      <c r="AH1428" s="4"/>
      <c r="AI1428" s="4"/>
      <c r="AJ1428" s="4"/>
      <c r="AK1428" s="4"/>
      <c r="AL1428" s="4"/>
      <c r="AM1428" s="4">
        <v>140000</v>
      </c>
      <c r="AN1428" s="4"/>
    </row>
    <row r="1429" spans="1:40">
      <c r="A1429" t="s">
        <v>2279</v>
      </c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>
        <v>30000</v>
      </c>
      <c r="Y1429" s="4"/>
      <c r="Z1429" s="4"/>
      <c r="AA1429" s="4"/>
      <c r="AB1429" s="4"/>
      <c r="AC1429" s="4"/>
      <c r="AD1429" s="4"/>
      <c r="AE1429" s="4">
        <v>30000</v>
      </c>
      <c r="AF1429" s="4"/>
      <c r="AG1429" s="4"/>
      <c r="AH1429" s="4"/>
      <c r="AI1429" s="4"/>
      <c r="AJ1429" s="4"/>
      <c r="AK1429" s="4"/>
      <c r="AL1429" s="4"/>
      <c r="AM1429" s="4">
        <v>60000</v>
      </c>
      <c r="AN1429" s="4"/>
    </row>
    <row r="1430" spans="1:40">
      <c r="A1430" t="s">
        <v>2280</v>
      </c>
      <c r="B1430" s="4"/>
      <c r="C1430" s="4">
        <v>20000</v>
      </c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>
        <v>20000</v>
      </c>
      <c r="AN1430" s="4"/>
    </row>
    <row r="1431" spans="1:40">
      <c r="A1431" t="s">
        <v>2281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>
        <v>100000</v>
      </c>
      <c r="AF1431" s="4"/>
      <c r="AG1431" s="4"/>
      <c r="AH1431" s="4"/>
      <c r="AI1431" s="4"/>
      <c r="AJ1431" s="4"/>
      <c r="AK1431" s="4"/>
      <c r="AL1431" s="4"/>
      <c r="AM1431" s="4">
        <v>100000</v>
      </c>
      <c r="AN1431" s="4"/>
    </row>
    <row r="1432" spans="1:40">
      <c r="A1432" t="s">
        <v>2282</v>
      </c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>
        <v>7444</v>
      </c>
      <c r="AF1432" s="4"/>
      <c r="AG1432" s="4"/>
      <c r="AH1432" s="4"/>
      <c r="AI1432" s="4"/>
      <c r="AJ1432" s="4"/>
      <c r="AK1432" s="4"/>
      <c r="AL1432" s="4"/>
      <c r="AM1432" s="4">
        <v>7444</v>
      </c>
      <c r="AN1432" s="4"/>
    </row>
    <row r="1433" spans="1:40">
      <c r="A1433" t="s">
        <v>702</v>
      </c>
      <c r="B1433" s="4"/>
      <c r="C1433" s="4"/>
      <c r="D1433" s="4"/>
      <c r="E1433" s="4"/>
      <c r="F1433" s="4"/>
      <c r="G1433" s="4"/>
      <c r="H1433" s="4">
        <v>13671</v>
      </c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>
        <v>5400</v>
      </c>
      <c r="AF1433" s="4"/>
      <c r="AG1433" s="4"/>
      <c r="AH1433" s="4"/>
      <c r="AI1433" s="4"/>
      <c r="AJ1433" s="4"/>
      <c r="AK1433" s="4"/>
      <c r="AL1433" s="4"/>
      <c r="AM1433" s="4">
        <v>19071</v>
      </c>
      <c r="AN1433" s="4"/>
    </row>
    <row r="1434" spans="1:40">
      <c r="A1434" t="s">
        <v>2283</v>
      </c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>
        <v>2407</v>
      </c>
      <c r="AF1434" s="4"/>
      <c r="AG1434" s="4"/>
      <c r="AH1434" s="4"/>
      <c r="AI1434" s="4"/>
      <c r="AJ1434" s="4"/>
      <c r="AK1434" s="4"/>
      <c r="AL1434" s="4"/>
      <c r="AM1434" s="4">
        <v>2407</v>
      </c>
      <c r="AN1434" s="4"/>
    </row>
    <row r="1435" spans="1:40">
      <c r="A1435" t="s">
        <v>2284</v>
      </c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>
        <v>291295.30000000005</v>
      </c>
      <c r="AF1435" s="4"/>
      <c r="AG1435" s="4"/>
      <c r="AH1435" s="4"/>
      <c r="AI1435" s="4"/>
      <c r="AJ1435" s="4"/>
      <c r="AK1435" s="4"/>
      <c r="AL1435" s="4"/>
      <c r="AM1435" s="4">
        <v>291295.30000000005</v>
      </c>
      <c r="AN1435" s="4"/>
    </row>
    <row r="1436" spans="1:40">
      <c r="A1436" t="s">
        <v>2285</v>
      </c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>
        <v>26125.57</v>
      </c>
      <c r="AF1436" s="4"/>
      <c r="AG1436" s="4"/>
      <c r="AH1436" s="4"/>
      <c r="AI1436" s="4"/>
      <c r="AJ1436" s="4"/>
      <c r="AK1436" s="4"/>
      <c r="AL1436" s="4"/>
      <c r="AM1436" s="4">
        <v>26125.57</v>
      </c>
      <c r="AN1436" s="4"/>
    </row>
    <row r="1437" spans="1:40">
      <c r="A1437" t="s">
        <v>2286</v>
      </c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>
        <v>11412.29</v>
      </c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>
        <v>501442.49999999965</v>
      </c>
      <c r="AF1437" s="4"/>
      <c r="AG1437" s="4"/>
      <c r="AH1437" s="4"/>
      <c r="AI1437" s="4"/>
      <c r="AJ1437" s="4"/>
      <c r="AK1437" s="4"/>
      <c r="AL1437" s="4"/>
      <c r="AM1437" s="4">
        <v>512854.78999999963</v>
      </c>
      <c r="AN1437" s="4"/>
    </row>
    <row r="1438" spans="1:40">
      <c r="A1438" t="s">
        <v>2287</v>
      </c>
      <c r="B1438" s="4"/>
      <c r="C1438" s="4"/>
      <c r="D1438" s="4"/>
      <c r="E1438" s="4"/>
      <c r="F1438" s="4"/>
      <c r="G1438" s="4"/>
      <c r="H1438" s="4">
        <v>520517.3</v>
      </c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>
        <v>430482.1</v>
      </c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>
        <v>950999.39999999991</v>
      </c>
      <c r="AN1438" s="4"/>
    </row>
    <row r="1439" spans="1:40">
      <c r="A1439" t="s">
        <v>2288</v>
      </c>
      <c r="B1439" s="4"/>
      <c r="C1439" s="4"/>
      <c r="D1439" s="4"/>
      <c r="E1439" s="4"/>
      <c r="F1439" s="4">
        <v>306842.86</v>
      </c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>
        <v>225175.27</v>
      </c>
      <c r="AD1439" s="4">
        <v>305256.11</v>
      </c>
      <c r="AE1439" s="4">
        <v>317199.45999999996</v>
      </c>
      <c r="AF1439" s="4"/>
      <c r="AG1439" s="4"/>
      <c r="AH1439" s="4"/>
      <c r="AI1439" s="4"/>
      <c r="AJ1439" s="4"/>
      <c r="AK1439" s="4"/>
      <c r="AL1439" s="4"/>
      <c r="AM1439" s="4">
        <v>1154473.7</v>
      </c>
      <c r="AN1439" s="4"/>
    </row>
    <row r="1440" spans="1:40">
      <c r="A1440" t="s">
        <v>2289</v>
      </c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>
        <v>3050.37</v>
      </c>
      <c r="AF1440" s="4"/>
      <c r="AG1440" s="4"/>
      <c r="AH1440" s="4"/>
      <c r="AI1440" s="4"/>
      <c r="AJ1440" s="4"/>
      <c r="AK1440" s="4"/>
      <c r="AL1440" s="4"/>
      <c r="AM1440" s="4">
        <v>3050.37</v>
      </c>
      <c r="AN1440" s="4"/>
    </row>
    <row r="1441" spans="1:40">
      <c r="A1441" t="s">
        <v>2290</v>
      </c>
      <c r="B1441" s="4"/>
      <c r="C1441" s="4">
        <v>4928.46</v>
      </c>
      <c r="D1441" s="4"/>
      <c r="E1441" s="4"/>
      <c r="F1441" s="4">
        <v>4928.46</v>
      </c>
      <c r="G1441" s="4"/>
      <c r="H1441" s="4">
        <v>272693.96000000008</v>
      </c>
      <c r="I1441" s="4"/>
      <c r="J1441" s="4"/>
      <c r="K1441" s="4"/>
      <c r="L1441" s="4"/>
      <c r="M1441" s="4"/>
      <c r="N1441" s="4"/>
      <c r="O1441" s="4">
        <v>4928.46</v>
      </c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>
        <v>4928.46</v>
      </c>
      <c r="AB1441" s="4"/>
      <c r="AC1441" s="4"/>
      <c r="AD1441" s="4"/>
      <c r="AE1441" s="4">
        <v>88986.61</v>
      </c>
      <c r="AF1441" s="4"/>
      <c r="AG1441" s="4"/>
      <c r="AH1441" s="4"/>
      <c r="AI1441" s="4"/>
      <c r="AJ1441" s="4"/>
      <c r="AK1441" s="4"/>
      <c r="AL1441" s="4"/>
      <c r="AM1441" s="4">
        <v>381394.41000000009</v>
      </c>
      <c r="AN1441" s="4"/>
    </row>
    <row r="1442" spans="1:40">
      <c r="A1442" t="s">
        <v>2291</v>
      </c>
      <c r="B1442" s="4"/>
      <c r="C1442" s="4"/>
      <c r="D1442" s="4"/>
      <c r="E1442" s="4"/>
      <c r="F1442" s="4"/>
      <c r="G1442" s="4"/>
      <c r="H1442" s="4">
        <v>100000</v>
      </c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>
        <v>100000</v>
      </c>
      <c r="AN1442" s="4"/>
    </row>
    <row r="1443" spans="1:40">
      <c r="A1443" t="s">
        <v>2292</v>
      </c>
      <c r="B1443" s="4"/>
      <c r="C1443" s="4"/>
      <c r="D1443" s="4"/>
      <c r="E1443" s="4"/>
      <c r="F1443" s="4"/>
      <c r="G1443" s="4"/>
      <c r="H1443" s="4">
        <v>206.23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>
        <v>528.21</v>
      </c>
      <c r="AF1443" s="4"/>
      <c r="AG1443" s="4"/>
      <c r="AH1443" s="4"/>
      <c r="AI1443" s="4"/>
      <c r="AJ1443" s="4"/>
      <c r="AK1443" s="4"/>
      <c r="AL1443" s="4"/>
      <c r="AM1443" s="4">
        <v>734.44</v>
      </c>
      <c r="AN1443" s="4"/>
    </row>
    <row r="1444" spans="1:40">
      <c r="A1444" t="s">
        <v>2293</v>
      </c>
      <c r="B1444" s="4"/>
      <c r="C1444" s="4"/>
      <c r="D1444" s="4"/>
      <c r="E1444" s="4"/>
      <c r="F1444" s="4"/>
      <c r="G1444" s="4"/>
      <c r="H1444" s="4">
        <v>90782.189999999959</v>
      </c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>
        <v>386465.25999999995</v>
      </c>
      <c r="AF1444" s="4"/>
      <c r="AG1444" s="4"/>
      <c r="AH1444" s="4"/>
      <c r="AI1444" s="4"/>
      <c r="AJ1444" s="4"/>
      <c r="AK1444" s="4"/>
      <c r="AL1444" s="4"/>
      <c r="AM1444" s="4">
        <v>477247.4499999999</v>
      </c>
      <c r="AN1444" s="4"/>
    </row>
    <row r="1445" spans="1:40">
      <c r="A1445" t="s">
        <v>2294</v>
      </c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>
        <v>20000</v>
      </c>
      <c r="AF1445" s="4"/>
      <c r="AG1445" s="4"/>
      <c r="AH1445" s="4"/>
      <c r="AI1445" s="4"/>
      <c r="AJ1445" s="4"/>
      <c r="AK1445" s="4"/>
      <c r="AL1445" s="4"/>
      <c r="AM1445" s="4">
        <v>20000</v>
      </c>
      <c r="AN1445" s="4"/>
    </row>
    <row r="1446" spans="1:40">
      <c r="A1446" t="s">
        <v>2295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>
        <v>500000</v>
      </c>
      <c r="AF1446" s="4"/>
      <c r="AG1446" s="4"/>
      <c r="AH1446" s="4"/>
      <c r="AI1446" s="4"/>
      <c r="AJ1446" s="4"/>
      <c r="AK1446" s="4"/>
      <c r="AL1446" s="4"/>
      <c r="AM1446" s="4">
        <v>500000</v>
      </c>
      <c r="AN1446" s="4"/>
    </row>
    <row r="1447" spans="1:40">
      <c r="A1447" t="s">
        <v>2296</v>
      </c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>
        <v>355939.2</v>
      </c>
      <c r="AF1447" s="4"/>
      <c r="AG1447" s="4"/>
      <c r="AH1447" s="4"/>
      <c r="AI1447" s="4"/>
      <c r="AJ1447" s="4"/>
      <c r="AK1447" s="4"/>
      <c r="AL1447" s="4"/>
      <c r="AM1447" s="4">
        <v>355939.2</v>
      </c>
      <c r="AN1447" s="4"/>
    </row>
    <row r="1448" spans="1:40">
      <c r="A1448" t="s">
        <v>2297</v>
      </c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>
        <v>66000</v>
      </c>
      <c r="AF1448" s="4"/>
      <c r="AG1448" s="4"/>
      <c r="AH1448" s="4"/>
      <c r="AI1448" s="4"/>
      <c r="AJ1448" s="4"/>
      <c r="AK1448" s="4"/>
      <c r="AL1448" s="4"/>
      <c r="AM1448" s="4">
        <v>66000</v>
      </c>
      <c r="AN1448" s="4"/>
    </row>
    <row r="1449" spans="1:40">
      <c r="A1449" t="s">
        <v>2298</v>
      </c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>
        <v>70000</v>
      </c>
      <c r="AF1449" s="4"/>
      <c r="AG1449" s="4"/>
      <c r="AH1449" s="4"/>
      <c r="AI1449" s="4"/>
      <c r="AJ1449" s="4"/>
      <c r="AK1449" s="4"/>
      <c r="AL1449" s="4"/>
      <c r="AM1449" s="4">
        <v>70000</v>
      </c>
      <c r="AN1449" s="4"/>
    </row>
    <row r="1450" spans="1:40">
      <c r="A1450" t="s">
        <v>2299</v>
      </c>
      <c r="B1450" s="4"/>
      <c r="C1450" s="4"/>
      <c r="D1450" s="4">
        <v>100000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>
        <v>100000</v>
      </c>
      <c r="AN1450" s="4"/>
    </row>
    <row r="1451" spans="1:40">
      <c r="A1451" t="s">
        <v>2300</v>
      </c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>
        <v>20000</v>
      </c>
      <c r="AF1451" s="4"/>
      <c r="AG1451" s="4"/>
      <c r="AH1451" s="4"/>
      <c r="AI1451" s="4"/>
      <c r="AJ1451" s="4"/>
      <c r="AK1451" s="4"/>
      <c r="AL1451" s="4"/>
      <c r="AM1451" s="4">
        <v>20000</v>
      </c>
      <c r="AN1451" s="4"/>
    </row>
    <row r="1452" spans="1:40">
      <c r="A1452" t="s">
        <v>2301</v>
      </c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>
        <v>230000</v>
      </c>
      <c r="AF1452" s="4"/>
      <c r="AG1452" s="4"/>
      <c r="AH1452" s="4"/>
      <c r="AI1452" s="4"/>
      <c r="AJ1452" s="4"/>
      <c r="AK1452" s="4"/>
      <c r="AL1452" s="4"/>
      <c r="AM1452" s="4">
        <v>230000</v>
      </c>
      <c r="AN1452" s="4"/>
    </row>
    <row r="1453" spans="1:40">
      <c r="A1453" t="s">
        <v>2302</v>
      </c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>
        <v>623610</v>
      </c>
      <c r="AF1453" s="4"/>
      <c r="AG1453" s="4"/>
      <c r="AH1453" s="4"/>
      <c r="AI1453" s="4"/>
      <c r="AJ1453" s="4"/>
      <c r="AK1453" s="4"/>
      <c r="AL1453" s="4"/>
      <c r="AM1453" s="4">
        <v>623610</v>
      </c>
      <c r="AN1453" s="4"/>
    </row>
    <row r="1454" spans="1:40">
      <c r="A1454" t="s">
        <v>2303</v>
      </c>
      <c r="B1454" s="4"/>
      <c r="C1454" s="4"/>
      <c r="D1454" s="4">
        <v>50000</v>
      </c>
      <c r="E1454" s="4"/>
      <c r="F1454" s="4">
        <v>50000</v>
      </c>
      <c r="G1454" s="4"/>
      <c r="H1454" s="4"/>
      <c r="I1454" s="4"/>
      <c r="J1454" s="4"/>
      <c r="K1454" s="4"/>
      <c r="L1454" s="4">
        <v>50000</v>
      </c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>
        <v>50000</v>
      </c>
      <c r="AF1454" s="4"/>
      <c r="AG1454" s="4"/>
      <c r="AH1454" s="4"/>
      <c r="AI1454" s="4"/>
      <c r="AJ1454" s="4"/>
      <c r="AK1454" s="4"/>
      <c r="AL1454" s="4"/>
      <c r="AM1454" s="4">
        <v>200000</v>
      </c>
      <c r="AN1454" s="4"/>
    </row>
    <row r="1455" spans="1:40">
      <c r="A1455" t="s">
        <v>2304</v>
      </c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>
        <v>60000</v>
      </c>
      <c r="AA1455" s="4"/>
      <c r="AB1455" s="4"/>
      <c r="AC1455" s="4"/>
      <c r="AD1455" s="4"/>
      <c r="AE1455" s="4">
        <v>80000</v>
      </c>
      <c r="AF1455" s="4"/>
      <c r="AG1455" s="4"/>
      <c r="AH1455" s="4"/>
      <c r="AI1455" s="4"/>
      <c r="AJ1455" s="4"/>
      <c r="AK1455" s="4"/>
      <c r="AL1455" s="4"/>
      <c r="AM1455" s="4">
        <v>140000</v>
      </c>
      <c r="AN1455" s="4"/>
    </row>
    <row r="1456" spans="1:40">
      <c r="A1456" t="s">
        <v>2305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>
        <v>500000</v>
      </c>
      <c r="AF1456" s="4"/>
      <c r="AG1456" s="4"/>
      <c r="AH1456" s="4"/>
      <c r="AI1456" s="4"/>
      <c r="AJ1456" s="4"/>
      <c r="AK1456" s="4"/>
      <c r="AL1456" s="4"/>
      <c r="AM1456" s="4">
        <v>500000</v>
      </c>
      <c r="AN1456" s="4"/>
    </row>
    <row r="1457" spans="1:40">
      <c r="A1457" t="s">
        <v>2306</v>
      </c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>
        <v>150000</v>
      </c>
      <c r="AF1457" s="4"/>
      <c r="AG1457" s="4"/>
      <c r="AH1457" s="4"/>
      <c r="AI1457" s="4"/>
      <c r="AJ1457" s="4"/>
      <c r="AK1457" s="4"/>
      <c r="AL1457" s="4"/>
      <c r="AM1457" s="4">
        <v>150000</v>
      </c>
      <c r="AN1457" s="4"/>
    </row>
    <row r="1458" spans="1:40">
      <c r="A1458" t="s">
        <v>2307</v>
      </c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>
        <v>250000</v>
      </c>
      <c r="AF1458" s="4"/>
      <c r="AG1458" s="4"/>
      <c r="AH1458" s="4"/>
      <c r="AI1458" s="4"/>
      <c r="AJ1458" s="4"/>
      <c r="AK1458" s="4"/>
      <c r="AL1458" s="4"/>
      <c r="AM1458" s="4">
        <v>250000</v>
      </c>
      <c r="AN1458" s="4"/>
    </row>
    <row r="1459" spans="1:40">
      <c r="A1459" t="s">
        <v>2308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>
        <v>700000</v>
      </c>
      <c r="AF1459" s="4"/>
      <c r="AG1459" s="4"/>
      <c r="AH1459" s="4"/>
      <c r="AI1459" s="4"/>
      <c r="AJ1459" s="4"/>
      <c r="AK1459" s="4"/>
      <c r="AL1459" s="4"/>
      <c r="AM1459" s="4">
        <v>700000</v>
      </c>
      <c r="AN1459" s="4"/>
    </row>
    <row r="1460" spans="1:40">
      <c r="A1460" t="s">
        <v>2309</v>
      </c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>
        <v>700000</v>
      </c>
      <c r="AF1460" s="4"/>
      <c r="AG1460" s="4"/>
      <c r="AH1460" s="4"/>
      <c r="AI1460" s="4"/>
      <c r="AJ1460" s="4"/>
      <c r="AK1460" s="4"/>
      <c r="AL1460" s="4"/>
      <c r="AM1460" s="4">
        <v>700000</v>
      </c>
      <c r="AN1460" s="4"/>
    </row>
    <row r="1461" spans="1:40">
      <c r="A1461" t="s">
        <v>2310</v>
      </c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>
        <v>2535017.94</v>
      </c>
      <c r="AF1461" s="4"/>
      <c r="AG1461" s="4"/>
      <c r="AH1461" s="4"/>
      <c r="AI1461" s="4"/>
      <c r="AJ1461" s="4"/>
      <c r="AK1461" s="4"/>
      <c r="AL1461" s="4"/>
      <c r="AM1461" s="4">
        <v>2535017.94</v>
      </c>
      <c r="AN1461" s="4"/>
    </row>
    <row r="1462" spans="1:40">
      <c r="A1462" t="s">
        <v>2311</v>
      </c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>
        <v>25400</v>
      </c>
      <c r="AF1462" s="4"/>
      <c r="AG1462" s="4"/>
      <c r="AH1462" s="4"/>
      <c r="AI1462" s="4"/>
      <c r="AJ1462" s="4"/>
      <c r="AK1462" s="4"/>
      <c r="AL1462" s="4"/>
      <c r="AM1462" s="4">
        <v>25400</v>
      </c>
      <c r="AN1462" s="4"/>
    </row>
    <row r="1463" spans="1:40">
      <c r="A1463" t="s">
        <v>2312</v>
      </c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>
        <v>5844277.6699999999</v>
      </c>
      <c r="AF1463" s="4">
        <v>2760.66</v>
      </c>
      <c r="AG1463" s="4"/>
      <c r="AH1463" s="4"/>
      <c r="AI1463" s="4"/>
      <c r="AJ1463" s="4"/>
      <c r="AK1463" s="4"/>
      <c r="AL1463" s="4"/>
      <c r="AM1463" s="4">
        <v>5847038.3300000001</v>
      </c>
      <c r="AN1463" s="4"/>
    </row>
    <row r="1464" spans="1:40">
      <c r="A1464" t="s">
        <v>2313</v>
      </c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>
        <v>2000</v>
      </c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>
        <v>18000</v>
      </c>
      <c r="AF1464" s="4"/>
      <c r="AG1464" s="4"/>
      <c r="AH1464" s="4"/>
      <c r="AI1464" s="4"/>
      <c r="AJ1464" s="4"/>
      <c r="AK1464" s="4"/>
      <c r="AL1464" s="4"/>
      <c r="AM1464" s="4">
        <v>20000</v>
      </c>
      <c r="AN1464" s="4"/>
    </row>
    <row r="1465" spans="1:40">
      <c r="A1465" t="s">
        <v>2314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>
        <v>1000054.7699999999</v>
      </c>
      <c r="AF1465" s="4"/>
      <c r="AG1465" s="4"/>
      <c r="AH1465" s="4"/>
      <c r="AI1465" s="4"/>
      <c r="AJ1465" s="4"/>
      <c r="AK1465" s="4"/>
      <c r="AL1465" s="4"/>
      <c r="AM1465" s="4">
        <v>1000054.7699999999</v>
      </c>
      <c r="AN1465" s="4"/>
    </row>
    <row r="1466" spans="1:40">
      <c r="A1466" t="s">
        <v>2315</v>
      </c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>
        <v>292604.94000000006</v>
      </c>
      <c r="AF1466" s="4"/>
      <c r="AG1466" s="4"/>
      <c r="AH1466" s="4"/>
      <c r="AI1466" s="4"/>
      <c r="AJ1466" s="4"/>
      <c r="AK1466" s="4"/>
      <c r="AL1466" s="4"/>
      <c r="AM1466" s="4">
        <v>292604.94000000006</v>
      </c>
      <c r="AN1466" s="4"/>
    </row>
    <row r="1467" spans="1:40">
      <c r="A1467" t="s">
        <v>2316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>
        <v>16716527.419999994</v>
      </c>
      <c r="AF1467" s="4"/>
      <c r="AG1467" s="4"/>
      <c r="AH1467" s="4"/>
      <c r="AI1467" s="4"/>
      <c r="AJ1467" s="4"/>
      <c r="AK1467" s="4"/>
      <c r="AL1467" s="4"/>
      <c r="AM1467" s="4">
        <v>16716527.419999994</v>
      </c>
      <c r="AN1467" s="4"/>
    </row>
    <row r="1468" spans="1:40">
      <c r="A1468" t="s">
        <v>2317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>
        <v>11450</v>
      </c>
      <c r="T1468" s="4"/>
      <c r="U1468" s="4"/>
      <c r="V1468" s="4"/>
      <c r="W1468" s="4">
        <v>11450</v>
      </c>
      <c r="X1468" s="4"/>
      <c r="Y1468" s="4"/>
      <c r="Z1468" s="4"/>
      <c r="AA1468" s="4">
        <v>11450</v>
      </c>
      <c r="AB1468" s="4"/>
      <c r="AC1468" s="4"/>
      <c r="AD1468" s="4"/>
      <c r="AE1468" s="4">
        <v>7638.4</v>
      </c>
      <c r="AF1468" s="4"/>
      <c r="AG1468" s="4">
        <v>16450</v>
      </c>
      <c r="AH1468" s="4"/>
      <c r="AI1468" s="4"/>
      <c r="AJ1468" s="4"/>
      <c r="AK1468" s="4"/>
      <c r="AL1468" s="4"/>
      <c r="AM1468" s="4">
        <v>58438.400000000001</v>
      </c>
      <c r="AN1468" s="4"/>
    </row>
    <row r="1469" spans="1:40">
      <c r="A1469" t="s">
        <v>336</v>
      </c>
      <c r="B1469" s="4">
        <v>5920</v>
      </c>
      <c r="C1469" s="4">
        <v>3420</v>
      </c>
      <c r="D1469" s="4"/>
      <c r="E1469" s="4"/>
      <c r="F1469" s="4">
        <v>3420</v>
      </c>
      <c r="G1469" s="4">
        <v>3420</v>
      </c>
      <c r="H1469" s="4">
        <v>3420</v>
      </c>
      <c r="I1469" s="4">
        <v>3420</v>
      </c>
      <c r="J1469" s="4">
        <v>3420</v>
      </c>
      <c r="K1469" s="4"/>
      <c r="L1469" s="4">
        <v>3420</v>
      </c>
      <c r="M1469" s="4">
        <v>3420</v>
      </c>
      <c r="N1469" s="4">
        <v>3420</v>
      </c>
      <c r="O1469" s="4">
        <v>6840</v>
      </c>
      <c r="P1469" s="4"/>
      <c r="Q1469" s="4"/>
      <c r="R1469" s="4">
        <v>3420</v>
      </c>
      <c r="S1469" s="4">
        <v>6840</v>
      </c>
      <c r="T1469" s="4"/>
      <c r="U1469" s="4"/>
      <c r="V1469" s="4"/>
      <c r="W1469" s="4">
        <v>3420</v>
      </c>
      <c r="X1469" s="4"/>
      <c r="Y1469" s="4"/>
      <c r="Z1469" s="4">
        <v>1365873.39</v>
      </c>
      <c r="AA1469" s="4"/>
      <c r="AB1469" s="4">
        <v>3420</v>
      </c>
      <c r="AC1469" s="4"/>
      <c r="AD1469" s="4"/>
      <c r="AE1469" s="4">
        <v>211035.41</v>
      </c>
      <c r="AF1469" s="4">
        <v>3420</v>
      </c>
      <c r="AG1469" s="4"/>
      <c r="AH1469" s="4"/>
      <c r="AI1469" s="4"/>
      <c r="AJ1469" s="4"/>
      <c r="AK1469" s="4"/>
      <c r="AL1469" s="4"/>
      <c r="AM1469" s="4">
        <v>1640968.7999999998</v>
      </c>
      <c r="AN1469" s="4"/>
    </row>
    <row r="1470" spans="1:40">
      <c r="A1470" t="s">
        <v>338</v>
      </c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>
        <v>61259.37</v>
      </c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>
        <v>61259.37</v>
      </c>
      <c r="AN1470" s="4"/>
    </row>
    <row r="1471" spans="1:40">
      <c r="A1471" t="s">
        <v>2318</v>
      </c>
      <c r="B1471" s="4">
        <v>2324</v>
      </c>
      <c r="C1471" s="4">
        <v>2324</v>
      </c>
      <c r="D1471" s="4"/>
      <c r="E1471" s="4">
        <v>11450</v>
      </c>
      <c r="F1471" s="4">
        <v>2324</v>
      </c>
      <c r="G1471" s="4">
        <v>10664</v>
      </c>
      <c r="H1471" s="4">
        <v>2324</v>
      </c>
      <c r="I1471" s="4">
        <v>2324</v>
      </c>
      <c r="J1471" s="4">
        <v>2324</v>
      </c>
      <c r="K1471" s="4"/>
      <c r="L1471" s="4">
        <v>4648</v>
      </c>
      <c r="M1471" s="4">
        <v>2324</v>
      </c>
      <c r="N1471" s="4">
        <v>2324</v>
      </c>
      <c r="O1471" s="4">
        <v>4648</v>
      </c>
      <c r="P1471" s="4"/>
      <c r="Q1471" s="4">
        <v>2324</v>
      </c>
      <c r="R1471" s="4">
        <v>2324</v>
      </c>
      <c r="S1471" s="4">
        <v>12988</v>
      </c>
      <c r="T1471" s="4"/>
      <c r="U1471" s="4"/>
      <c r="V1471" s="4"/>
      <c r="W1471" s="4">
        <v>4648</v>
      </c>
      <c r="X1471" s="4"/>
      <c r="Y1471" s="4">
        <v>10664</v>
      </c>
      <c r="Z1471" s="4">
        <v>2324</v>
      </c>
      <c r="AA1471" s="4">
        <v>8340</v>
      </c>
      <c r="AB1471" s="4">
        <v>2324</v>
      </c>
      <c r="AC1471" s="4"/>
      <c r="AD1471" s="4"/>
      <c r="AE1471" s="4">
        <v>4648</v>
      </c>
      <c r="AF1471" s="4">
        <v>2324</v>
      </c>
      <c r="AG1471" s="4">
        <v>23130</v>
      </c>
      <c r="AH1471" s="4"/>
      <c r="AI1471" s="4"/>
      <c r="AJ1471" s="4"/>
      <c r="AK1471" s="4"/>
      <c r="AL1471" s="4"/>
      <c r="AM1471" s="4">
        <v>126040</v>
      </c>
      <c r="AN1471" s="4"/>
    </row>
    <row r="1472" spans="1:40">
      <c r="A1472" t="s">
        <v>2319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>
        <v>464.81</v>
      </c>
      <c r="X1472" s="4"/>
      <c r="Y1472" s="4">
        <v>1392.69</v>
      </c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>
        <v>1857.5</v>
      </c>
      <c r="AN1472" s="4"/>
    </row>
    <row r="1473" spans="1:40">
      <c r="A1473" t="s">
        <v>2320</v>
      </c>
      <c r="B1473" s="4">
        <v>194.34</v>
      </c>
      <c r="C1473" s="4">
        <v>509.96000000000004</v>
      </c>
      <c r="D1473" s="4">
        <v>754.69999999999993</v>
      </c>
      <c r="E1473" s="4">
        <v>1579.5000000000002</v>
      </c>
      <c r="F1473" s="4">
        <v>591.16</v>
      </c>
      <c r="G1473" s="4">
        <v>886.76</v>
      </c>
      <c r="H1473" s="4">
        <v>40.650000000000006</v>
      </c>
      <c r="I1473" s="4">
        <v>434.31999999999994</v>
      </c>
      <c r="J1473" s="4">
        <v>3092.2300000000005</v>
      </c>
      <c r="K1473" s="4">
        <v>460.36</v>
      </c>
      <c r="L1473" s="4">
        <v>731.08</v>
      </c>
      <c r="M1473" s="4">
        <v>1211.6199999999999</v>
      </c>
      <c r="N1473" s="4">
        <v>413.84</v>
      </c>
      <c r="O1473" s="4">
        <v>557.29</v>
      </c>
      <c r="P1473" s="4">
        <v>443.30000000000007</v>
      </c>
      <c r="Q1473" s="4">
        <v>1069.0999999999999</v>
      </c>
      <c r="R1473" s="4">
        <v>959.95000000000016</v>
      </c>
      <c r="S1473" s="4">
        <v>442.62</v>
      </c>
      <c r="T1473" s="4">
        <v>928.43</v>
      </c>
      <c r="U1473" s="4">
        <v>1230.4000000000001</v>
      </c>
      <c r="V1473" s="4">
        <v>284.93</v>
      </c>
      <c r="W1473" s="4">
        <v>42.83</v>
      </c>
      <c r="X1473" s="4">
        <v>852.3900000000001</v>
      </c>
      <c r="Y1473" s="4">
        <v>1108.6899999999998</v>
      </c>
      <c r="Z1473" s="4">
        <v>1076.5999999999999</v>
      </c>
      <c r="AA1473" s="4">
        <v>3446.2899999999991</v>
      </c>
      <c r="AB1473" s="4">
        <v>460.04</v>
      </c>
      <c r="AC1473" s="4">
        <v>207.18</v>
      </c>
      <c r="AD1473" s="4">
        <v>449.46</v>
      </c>
      <c r="AE1473" s="4">
        <v>2677.61</v>
      </c>
      <c r="AF1473" s="4">
        <v>679.81</v>
      </c>
      <c r="AG1473" s="4">
        <v>591.94000000000005</v>
      </c>
      <c r="AH1473" s="4"/>
      <c r="AI1473" s="4"/>
      <c r="AJ1473" s="4"/>
      <c r="AK1473" s="4"/>
      <c r="AL1473" s="4"/>
      <c r="AM1473" s="4">
        <v>28409.380000000005</v>
      </c>
      <c r="AN1473" s="4"/>
    </row>
    <row r="1474" spans="1:40">
      <c r="A1474" t="s">
        <v>2321</v>
      </c>
      <c r="B1474" s="4">
        <v>480.40000000000003</v>
      </c>
      <c r="C1474" s="4">
        <v>713.89</v>
      </c>
      <c r="D1474" s="4">
        <v>718.56000000000006</v>
      </c>
      <c r="E1474" s="4">
        <v>1622.8999999999999</v>
      </c>
      <c r="F1474" s="4">
        <v>108.89999999999998</v>
      </c>
      <c r="G1474" s="4">
        <v>729.42999999999984</v>
      </c>
      <c r="H1474" s="4">
        <v>71.66</v>
      </c>
      <c r="I1474" s="4">
        <v>1147.9599999999998</v>
      </c>
      <c r="J1474" s="4">
        <v>763.74000000000012</v>
      </c>
      <c r="K1474" s="4">
        <v>1245.17</v>
      </c>
      <c r="L1474" s="4">
        <v>1264.0500000000002</v>
      </c>
      <c r="M1474" s="4">
        <v>511.29999999999995</v>
      </c>
      <c r="N1474" s="4">
        <v>534.36</v>
      </c>
      <c r="O1474" s="4">
        <v>1436.3199999999997</v>
      </c>
      <c r="P1474" s="4">
        <v>534.78000000000009</v>
      </c>
      <c r="Q1474" s="4">
        <v>789.68</v>
      </c>
      <c r="R1474" s="4">
        <v>1335.89</v>
      </c>
      <c r="S1474" s="4">
        <v>664.99000000000012</v>
      </c>
      <c r="T1474" s="4">
        <v>328.61</v>
      </c>
      <c r="U1474" s="4">
        <v>1203.95</v>
      </c>
      <c r="V1474" s="4">
        <v>688.08999999999992</v>
      </c>
      <c r="W1474" s="4">
        <v>48.009999999999991</v>
      </c>
      <c r="X1474" s="4">
        <v>856.55</v>
      </c>
      <c r="Y1474" s="4">
        <v>1406.06</v>
      </c>
      <c r="Z1474" s="4">
        <v>1902.4600000000003</v>
      </c>
      <c r="AA1474" s="4">
        <v>1331.1000000000004</v>
      </c>
      <c r="AB1474" s="4">
        <v>1197.8300000000002</v>
      </c>
      <c r="AC1474" s="4">
        <v>515.07000000000005</v>
      </c>
      <c r="AD1474" s="4">
        <v>1207.3499999999999</v>
      </c>
      <c r="AE1474" s="4">
        <v>6101.57</v>
      </c>
      <c r="AF1474" s="4">
        <v>904.4</v>
      </c>
      <c r="AG1474" s="4">
        <v>385.7</v>
      </c>
      <c r="AH1474" s="4"/>
      <c r="AI1474" s="4"/>
      <c r="AJ1474" s="4"/>
      <c r="AK1474" s="4"/>
      <c r="AL1474" s="4"/>
      <c r="AM1474" s="4">
        <v>32750.73</v>
      </c>
      <c r="AN1474" s="4"/>
    </row>
    <row r="1475" spans="1:40">
      <c r="A1475" t="s">
        <v>2322</v>
      </c>
      <c r="B1475" s="4">
        <v>10826073.42</v>
      </c>
      <c r="C1475" s="4">
        <v>10498881.860000001</v>
      </c>
      <c r="D1475" s="4">
        <v>11535606.5</v>
      </c>
      <c r="E1475" s="4">
        <v>14674949.890000001</v>
      </c>
      <c r="F1475" s="4">
        <v>9760516.3300000001</v>
      </c>
      <c r="G1475" s="4">
        <v>9002219.8100000005</v>
      </c>
      <c r="H1475" s="4">
        <v>10500747.549999999</v>
      </c>
      <c r="I1475" s="4">
        <v>10393732.77</v>
      </c>
      <c r="J1475" s="4">
        <v>9970169.0999999996</v>
      </c>
      <c r="K1475" s="4">
        <v>10145224.310000001</v>
      </c>
      <c r="L1475" s="4">
        <v>11093854.57</v>
      </c>
      <c r="M1475" s="4">
        <v>10391581.539999999</v>
      </c>
      <c r="N1475" s="4">
        <v>12015230.140000001</v>
      </c>
      <c r="O1475" s="4">
        <v>18312597.82</v>
      </c>
      <c r="P1475" s="4">
        <v>8719420.620000001</v>
      </c>
      <c r="Q1475" s="4">
        <v>10977250.650000002</v>
      </c>
      <c r="R1475" s="4">
        <v>14464595.310000001</v>
      </c>
      <c r="S1475" s="4">
        <v>8781723.9200000018</v>
      </c>
      <c r="T1475" s="4">
        <v>41850889.68</v>
      </c>
      <c r="U1475" s="4">
        <v>11855999.15</v>
      </c>
      <c r="V1475" s="4">
        <v>13798038.280000001</v>
      </c>
      <c r="W1475" s="4">
        <v>8660192.5800000001</v>
      </c>
      <c r="X1475" s="4">
        <v>9803059.8300000019</v>
      </c>
      <c r="Y1475" s="4">
        <v>10942791</v>
      </c>
      <c r="Z1475" s="4">
        <v>13910754.650000002</v>
      </c>
      <c r="AA1475" s="4">
        <v>8640066.5</v>
      </c>
      <c r="AB1475" s="4">
        <v>11580582.440000001</v>
      </c>
      <c r="AC1475" s="4">
        <v>11259192.760000002</v>
      </c>
      <c r="AD1475" s="4">
        <v>10259599.620000001</v>
      </c>
      <c r="AE1475" s="4">
        <v>135053727.82000002</v>
      </c>
      <c r="AF1475" s="4">
        <v>11366079.420000002</v>
      </c>
      <c r="AG1475" s="4">
        <v>19032368.470000003</v>
      </c>
      <c r="AH1475" s="4"/>
      <c r="AI1475" s="4"/>
      <c r="AJ1475" s="4"/>
      <c r="AK1475" s="4"/>
      <c r="AL1475" s="4"/>
      <c r="AM1475" s="4">
        <v>520077718.31</v>
      </c>
      <c r="AN1475" s="4"/>
    </row>
    <row r="1476" spans="1:40">
      <c r="A1476" t="s">
        <v>2323</v>
      </c>
      <c r="B1476" s="4">
        <v>1177261.03</v>
      </c>
      <c r="C1476" s="4">
        <v>1141681.2</v>
      </c>
      <c r="D1476" s="4">
        <v>1254417.8699999999</v>
      </c>
      <c r="E1476" s="4">
        <v>1595799.8699999999</v>
      </c>
      <c r="F1476" s="4">
        <v>1061389.03</v>
      </c>
      <c r="G1476" s="4">
        <v>978929.5</v>
      </c>
      <c r="H1476" s="4">
        <v>1141884.07</v>
      </c>
      <c r="I1476" s="4">
        <v>1130246.9600000002</v>
      </c>
      <c r="J1476" s="4">
        <v>1084187.3199999998</v>
      </c>
      <c r="K1476" s="4">
        <v>1103223.3700000001</v>
      </c>
      <c r="L1476" s="4">
        <v>1206380.3800000001</v>
      </c>
      <c r="M1476" s="4">
        <v>1130013.02</v>
      </c>
      <c r="N1476" s="4">
        <v>1306573.6400000001</v>
      </c>
      <c r="O1476" s="4">
        <v>1991369.07</v>
      </c>
      <c r="P1476" s="4">
        <v>948177.03</v>
      </c>
      <c r="Q1476" s="4">
        <v>1193700.51</v>
      </c>
      <c r="R1476" s="4">
        <v>1572925.26</v>
      </c>
      <c r="S1476" s="4">
        <v>954952.09</v>
      </c>
      <c r="T1476" s="4">
        <v>4550996.42</v>
      </c>
      <c r="U1476" s="4">
        <v>1289258.3699999999</v>
      </c>
      <c r="V1476" s="4">
        <v>1500441.77</v>
      </c>
      <c r="W1476" s="4">
        <v>941736.38</v>
      </c>
      <c r="X1476" s="4">
        <v>1066015.3399999999</v>
      </c>
      <c r="Y1476" s="4">
        <v>1189953.26</v>
      </c>
      <c r="Z1476" s="4">
        <v>1512698.89</v>
      </c>
      <c r="AA1476" s="4">
        <v>939547.81</v>
      </c>
      <c r="AB1476" s="4">
        <v>1259308.7</v>
      </c>
      <c r="AC1476" s="4">
        <v>1224359.78</v>
      </c>
      <c r="AD1476" s="4">
        <v>1115660.8999999999</v>
      </c>
      <c r="AE1476" s="4">
        <v>14686164.08</v>
      </c>
      <c r="AF1476" s="4">
        <v>1235982.98</v>
      </c>
      <c r="AG1476" s="4">
        <v>2069639.19</v>
      </c>
      <c r="AH1476" s="4"/>
      <c r="AI1476" s="4"/>
      <c r="AJ1476" s="4"/>
      <c r="AK1476" s="4"/>
      <c r="AL1476" s="4"/>
      <c r="AM1476" s="4">
        <v>56554875.090000004</v>
      </c>
      <c r="AN1476" s="4"/>
    </row>
    <row r="1477" spans="1:40">
      <c r="A1477" t="s">
        <v>2324</v>
      </c>
      <c r="B1477" s="4">
        <v>485545.8</v>
      </c>
      <c r="C1477" s="4">
        <v>470871.36</v>
      </c>
      <c r="D1477" s="4">
        <v>517368.12</v>
      </c>
      <c r="E1477" s="4">
        <v>658166.63</v>
      </c>
      <c r="F1477" s="4">
        <v>437755.91</v>
      </c>
      <c r="G1477" s="4">
        <v>403746.57</v>
      </c>
      <c r="H1477" s="4">
        <v>470955.04</v>
      </c>
      <c r="I1477" s="4">
        <v>466155.45999999996</v>
      </c>
      <c r="J1477" s="4">
        <v>447158.76999999996</v>
      </c>
      <c r="K1477" s="4">
        <v>455009.94</v>
      </c>
      <c r="L1477" s="4">
        <v>497555.69</v>
      </c>
      <c r="M1477" s="4">
        <v>466058.98000000004</v>
      </c>
      <c r="N1477" s="4">
        <v>538879.07999999996</v>
      </c>
      <c r="O1477" s="4">
        <v>821313.92</v>
      </c>
      <c r="P1477" s="4">
        <v>391063.11</v>
      </c>
      <c r="Q1477" s="4">
        <v>492326.05</v>
      </c>
      <c r="R1477" s="4">
        <v>648732.29</v>
      </c>
      <c r="S1477" s="4">
        <v>393857.4</v>
      </c>
      <c r="T1477" s="4">
        <v>1876998.49</v>
      </c>
      <c r="U1477" s="4">
        <v>531737.62</v>
      </c>
      <c r="V1477" s="4">
        <v>618837.42999999993</v>
      </c>
      <c r="W1477" s="4">
        <v>388406.75</v>
      </c>
      <c r="X1477" s="4">
        <v>439663.98</v>
      </c>
      <c r="Y1477" s="4">
        <v>490780.54000000004</v>
      </c>
      <c r="Z1477" s="4">
        <v>623892.72000000009</v>
      </c>
      <c r="AA1477" s="4">
        <v>387504.11</v>
      </c>
      <c r="AB1477" s="4">
        <v>519385.27</v>
      </c>
      <c r="AC1477" s="4">
        <v>504971.05</v>
      </c>
      <c r="AD1477" s="4">
        <v>460139.63</v>
      </c>
      <c r="AE1477" s="4">
        <v>6057114.7999999998</v>
      </c>
      <c r="AF1477" s="4">
        <v>509764.87999999995</v>
      </c>
      <c r="AG1477" s="4">
        <v>853595.39999999991</v>
      </c>
      <c r="AH1477" s="4"/>
      <c r="AI1477" s="4"/>
      <c r="AJ1477" s="4"/>
      <c r="AK1477" s="4"/>
      <c r="AL1477" s="4"/>
      <c r="AM1477" s="4">
        <v>23325312.789999999</v>
      </c>
      <c r="AN1477" s="4"/>
    </row>
    <row r="1478" spans="1:40">
      <c r="A1478" t="s">
        <v>2325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>
        <v>0</v>
      </c>
      <c r="AF1478" s="4"/>
      <c r="AG1478" s="4"/>
      <c r="AH1478" s="4"/>
      <c r="AI1478" s="4"/>
      <c r="AJ1478" s="4"/>
      <c r="AK1478" s="4"/>
      <c r="AL1478" s="4"/>
      <c r="AM1478" s="4">
        <v>0</v>
      </c>
      <c r="AN1478" s="4"/>
    </row>
    <row r="1479" spans="1:40">
      <c r="A1479" t="s">
        <v>2326</v>
      </c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>
        <v>0</v>
      </c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>
        <v>26544</v>
      </c>
      <c r="AF1479" s="4"/>
      <c r="AG1479" s="4"/>
      <c r="AH1479" s="4"/>
      <c r="AI1479" s="4"/>
      <c r="AJ1479" s="4"/>
      <c r="AK1479" s="4"/>
      <c r="AL1479" s="4"/>
      <c r="AM1479" s="4">
        <v>26544</v>
      </c>
      <c r="AN1479" s="4"/>
    </row>
    <row r="1480" spans="1:40">
      <c r="A1480" t="s">
        <v>2327</v>
      </c>
      <c r="B1480" s="4">
        <v>70.72</v>
      </c>
      <c r="C1480" s="4">
        <v>117.46</v>
      </c>
      <c r="D1480" s="4">
        <v>144.49</v>
      </c>
      <c r="E1480" s="4">
        <v>271.04000000000002</v>
      </c>
      <c r="F1480" s="4">
        <v>82.98</v>
      </c>
      <c r="G1480" s="4">
        <v>138.81</v>
      </c>
      <c r="H1480" s="4">
        <v>69.19</v>
      </c>
      <c r="I1480" s="4">
        <v>70.739999999999995</v>
      </c>
      <c r="J1480" s="4">
        <v>70.14</v>
      </c>
      <c r="K1480" s="4">
        <v>69.08</v>
      </c>
      <c r="L1480" s="4">
        <v>78.61</v>
      </c>
      <c r="M1480" s="4">
        <v>140.34</v>
      </c>
      <c r="N1480" s="4">
        <v>137.03</v>
      </c>
      <c r="O1480" s="4">
        <v>141.12</v>
      </c>
      <c r="P1480" s="4">
        <v>133.38</v>
      </c>
      <c r="Q1480" s="4">
        <v>81.87</v>
      </c>
      <c r="R1480" s="4">
        <v>214.42</v>
      </c>
      <c r="S1480" s="4">
        <v>143.22</v>
      </c>
      <c r="T1480" s="4">
        <v>136.24</v>
      </c>
      <c r="U1480" s="4">
        <v>194.39</v>
      </c>
      <c r="V1480" s="4">
        <v>76.34</v>
      </c>
      <c r="W1480" s="4">
        <v>106.97</v>
      </c>
      <c r="X1480" s="4">
        <v>137.69</v>
      </c>
      <c r="Y1480" s="4">
        <v>117.81</v>
      </c>
      <c r="Z1480" s="4">
        <v>147.41</v>
      </c>
      <c r="AA1480" s="4">
        <v>133.80000000000001</v>
      </c>
      <c r="AB1480" s="4">
        <v>75.040000000000006</v>
      </c>
      <c r="AC1480" s="4">
        <v>73.48</v>
      </c>
      <c r="AD1480" s="4">
        <v>71.17</v>
      </c>
      <c r="AE1480" s="4">
        <v>472.89</v>
      </c>
      <c r="AF1480" s="4">
        <v>82.24</v>
      </c>
      <c r="AG1480" s="4">
        <v>73.430000000000007</v>
      </c>
      <c r="AH1480" s="4"/>
      <c r="AI1480" s="4"/>
      <c r="AJ1480" s="4"/>
      <c r="AK1480" s="4"/>
      <c r="AL1480" s="4"/>
      <c r="AM1480" s="4">
        <v>4073.5399999999995</v>
      </c>
      <c r="AN1480" s="4"/>
    </row>
    <row r="1481" spans="1:40">
      <c r="A1481" t="s">
        <v>2328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199.62</v>
      </c>
      <c r="AF1481" s="4">
        <v>0</v>
      </c>
      <c r="AG1481" s="4">
        <v>0</v>
      </c>
      <c r="AH1481" s="4"/>
      <c r="AI1481" s="4"/>
      <c r="AJ1481" s="4"/>
      <c r="AK1481" s="4"/>
      <c r="AL1481" s="4"/>
      <c r="AM1481" s="4">
        <v>199.62</v>
      </c>
      <c r="AN1481" s="4"/>
    </row>
    <row r="1482" spans="1:40">
      <c r="A1482" t="s">
        <v>2329</v>
      </c>
      <c r="B1482" s="4">
        <v>46.17</v>
      </c>
      <c r="C1482" s="4">
        <v>44.78</v>
      </c>
      <c r="D1482" s="4">
        <v>49.21</v>
      </c>
      <c r="E1482" s="4">
        <v>62.589999999999996</v>
      </c>
      <c r="F1482" s="4">
        <v>41.64</v>
      </c>
      <c r="G1482" s="4">
        <v>38.4</v>
      </c>
      <c r="H1482" s="4">
        <v>44.78</v>
      </c>
      <c r="I1482" s="4">
        <v>44.33</v>
      </c>
      <c r="J1482" s="4">
        <v>42.519999999999996</v>
      </c>
      <c r="K1482" s="4">
        <v>43.269999999999996</v>
      </c>
      <c r="L1482" s="4">
        <v>47.31</v>
      </c>
      <c r="M1482" s="4">
        <v>44.32</v>
      </c>
      <c r="N1482" s="4">
        <v>51.24</v>
      </c>
      <c r="O1482" s="4">
        <v>78.099999999999994</v>
      </c>
      <c r="P1482" s="4">
        <v>37.19</v>
      </c>
      <c r="Q1482" s="4">
        <v>46.84</v>
      </c>
      <c r="R1482" s="4">
        <v>61.69</v>
      </c>
      <c r="S1482" s="4">
        <v>37.450000000000003</v>
      </c>
      <c r="T1482" s="4">
        <v>178.49</v>
      </c>
      <c r="U1482" s="4">
        <v>50.570000000000007</v>
      </c>
      <c r="V1482" s="4">
        <v>58.84</v>
      </c>
      <c r="W1482" s="4">
        <v>36.909999999999997</v>
      </c>
      <c r="X1482" s="4">
        <v>41.81</v>
      </c>
      <c r="Y1482" s="4">
        <v>46.67</v>
      </c>
      <c r="Z1482" s="4">
        <v>59.33</v>
      </c>
      <c r="AA1482" s="4">
        <v>36.849999999999994</v>
      </c>
      <c r="AB1482" s="4">
        <v>49.39</v>
      </c>
      <c r="AC1482" s="4">
        <v>48.019999999999996</v>
      </c>
      <c r="AD1482" s="4">
        <v>43.76</v>
      </c>
      <c r="AE1482" s="4">
        <v>6021.17</v>
      </c>
      <c r="AF1482" s="4">
        <v>48.480000000000004</v>
      </c>
      <c r="AG1482" s="4">
        <v>81.11</v>
      </c>
      <c r="AH1482" s="4"/>
      <c r="AI1482" s="4"/>
      <c r="AJ1482" s="4"/>
      <c r="AK1482" s="4"/>
      <c r="AL1482" s="4"/>
      <c r="AM1482" s="4">
        <v>7663.2299999999987</v>
      </c>
      <c r="AN1482" s="4"/>
    </row>
    <row r="1483" spans="1:40">
      <c r="A1483" t="s">
        <v>2330</v>
      </c>
      <c r="B1483" s="4">
        <v>1320181.5900000001</v>
      </c>
      <c r="C1483" s="4">
        <v>1280282.32</v>
      </c>
      <c r="D1483" s="4">
        <v>1406705.35</v>
      </c>
      <c r="E1483" s="4">
        <v>1789531.4399999997</v>
      </c>
      <c r="F1483" s="4">
        <v>1190242.6100000001</v>
      </c>
      <c r="G1483" s="4">
        <v>1097772.4099999999</v>
      </c>
      <c r="H1483" s="4">
        <v>1280509.8099999998</v>
      </c>
      <c r="I1483" s="4">
        <v>1267459.9799999997</v>
      </c>
      <c r="J1483" s="4">
        <v>1215808.6799999997</v>
      </c>
      <c r="K1483" s="4">
        <v>1237155.67</v>
      </c>
      <c r="L1483" s="4">
        <v>1352836.03</v>
      </c>
      <c r="M1483" s="4">
        <v>1267197.6499999999</v>
      </c>
      <c r="N1483" s="4">
        <v>1465192.89</v>
      </c>
      <c r="O1483" s="4">
        <v>2233123.0699999998</v>
      </c>
      <c r="P1483" s="4">
        <v>1063286.6099999999</v>
      </c>
      <c r="Q1483" s="4">
        <v>1338616.8600000001</v>
      </c>
      <c r="R1483" s="4">
        <v>1763879.8099999998</v>
      </c>
      <c r="S1483" s="4">
        <v>1070884.1200000001</v>
      </c>
      <c r="T1483" s="4">
        <v>5103491.580000001</v>
      </c>
      <c r="U1483" s="4">
        <v>1445775.5099999998</v>
      </c>
      <c r="V1483" s="4">
        <v>1682596.79</v>
      </c>
      <c r="W1483" s="4">
        <v>1056064.0499999996</v>
      </c>
      <c r="X1483" s="4">
        <v>1195430.5699999998</v>
      </c>
      <c r="Y1483" s="4">
        <v>1334414.6999999995</v>
      </c>
      <c r="Z1483" s="4">
        <v>1696341.9100000001</v>
      </c>
      <c r="AA1483" s="4">
        <v>1053609.78</v>
      </c>
      <c r="AB1483" s="4">
        <v>1412189.9399999997</v>
      </c>
      <c r="AC1483" s="4">
        <v>1372998.18</v>
      </c>
      <c r="AD1483" s="4">
        <v>1251103.1800000004</v>
      </c>
      <c r="AE1483" s="4">
        <v>16469077.870000007</v>
      </c>
      <c r="AF1483" s="4">
        <v>1386032.3800000004</v>
      </c>
      <c r="AG1483" s="4">
        <v>2320895.4500000011</v>
      </c>
      <c r="AH1483" s="4"/>
      <c r="AI1483" s="4"/>
      <c r="AJ1483" s="4"/>
      <c r="AK1483" s="4"/>
      <c r="AL1483" s="4"/>
      <c r="AM1483" s="4">
        <v>63420688.790000014</v>
      </c>
      <c r="AN1483" s="4"/>
    </row>
    <row r="1484" spans="1:40">
      <c r="A1484" t="s">
        <v>2331</v>
      </c>
      <c r="B1484" s="4">
        <v>129944.99</v>
      </c>
      <c r="C1484" s="4">
        <v>126017.71</v>
      </c>
      <c r="D1484" s="4">
        <v>138461.48000000001</v>
      </c>
      <c r="E1484" s="4">
        <v>176142.92</v>
      </c>
      <c r="F1484" s="4">
        <v>117155.13</v>
      </c>
      <c r="G1484" s="4">
        <v>108053.31999999999</v>
      </c>
      <c r="H1484" s="4">
        <v>126040.11</v>
      </c>
      <c r="I1484" s="4">
        <v>124755.61</v>
      </c>
      <c r="J1484" s="4">
        <v>119671.59</v>
      </c>
      <c r="K1484" s="4">
        <v>121772.78</v>
      </c>
      <c r="L1484" s="4">
        <v>133159.15</v>
      </c>
      <c r="M1484" s="4">
        <v>124729.78</v>
      </c>
      <c r="N1484" s="4">
        <v>144218.40000000002</v>
      </c>
      <c r="O1484" s="4">
        <v>219805.47</v>
      </c>
      <c r="P1484" s="4">
        <v>104658.9</v>
      </c>
      <c r="Q1484" s="4">
        <v>131759.55000000002</v>
      </c>
      <c r="R1484" s="4">
        <v>173618.03</v>
      </c>
      <c r="S1484" s="4">
        <v>105406.73</v>
      </c>
      <c r="T1484" s="4">
        <v>502334.77999999997</v>
      </c>
      <c r="U1484" s="4">
        <v>142307.14000000001</v>
      </c>
      <c r="V1484" s="4">
        <v>165617.37</v>
      </c>
      <c r="W1484" s="4">
        <v>103947.99</v>
      </c>
      <c r="X1484" s="4">
        <v>117665.78</v>
      </c>
      <c r="Y1484" s="4">
        <v>131345.94</v>
      </c>
      <c r="Z1484" s="4">
        <v>166970.31</v>
      </c>
      <c r="AA1484" s="4">
        <v>103706.41</v>
      </c>
      <c r="AB1484" s="4">
        <v>139001.32999999999</v>
      </c>
      <c r="AC1484" s="4">
        <v>135143.69</v>
      </c>
      <c r="AD1484" s="4">
        <v>123145.63</v>
      </c>
      <c r="AE1484" s="4">
        <v>1621045.1899999997</v>
      </c>
      <c r="AF1484" s="4">
        <v>136426.65</v>
      </c>
      <c r="AG1484" s="4">
        <v>228444.85</v>
      </c>
      <c r="AH1484" s="4"/>
      <c r="AI1484" s="4"/>
      <c r="AJ1484" s="4"/>
      <c r="AK1484" s="4"/>
      <c r="AL1484" s="4"/>
      <c r="AM1484" s="4">
        <v>6242474.71</v>
      </c>
      <c r="AN1484" s="4"/>
    </row>
    <row r="1485" spans="1:40">
      <c r="A1485" t="s">
        <v>2332</v>
      </c>
      <c r="B1485" s="4">
        <v>18780.850000000002</v>
      </c>
      <c r="C1485" s="4">
        <v>18213.269999999997</v>
      </c>
      <c r="D1485" s="4">
        <v>20011.77</v>
      </c>
      <c r="E1485" s="4">
        <v>25457.819999999996</v>
      </c>
      <c r="F1485" s="4">
        <v>16932.329999999998</v>
      </c>
      <c r="G1485" s="4">
        <v>15616.880000000001</v>
      </c>
      <c r="H1485" s="4">
        <v>18216.489999999998</v>
      </c>
      <c r="I1485" s="4">
        <v>18030.82</v>
      </c>
      <c r="J1485" s="4">
        <v>17296.050000000003</v>
      </c>
      <c r="K1485" s="4">
        <v>17599.719999999998</v>
      </c>
      <c r="L1485" s="4">
        <v>19245.380000000005</v>
      </c>
      <c r="M1485" s="4">
        <v>18027.100000000002</v>
      </c>
      <c r="N1485" s="4">
        <v>20843.789999999997</v>
      </c>
      <c r="O1485" s="4">
        <v>31768.34</v>
      </c>
      <c r="P1485" s="4">
        <v>15126.28</v>
      </c>
      <c r="Q1485" s="4">
        <v>19043.11</v>
      </c>
      <c r="R1485" s="4">
        <v>25092.879999999997</v>
      </c>
      <c r="S1485" s="4">
        <v>15234.350000000002</v>
      </c>
      <c r="T1485" s="4">
        <v>72602.089999999982</v>
      </c>
      <c r="U1485" s="4">
        <v>20567.53</v>
      </c>
      <c r="V1485" s="4">
        <v>23936.58</v>
      </c>
      <c r="W1485" s="4">
        <v>15023.52</v>
      </c>
      <c r="X1485" s="4">
        <v>17006.16</v>
      </c>
      <c r="Y1485" s="4">
        <v>18983.350000000002</v>
      </c>
      <c r="Z1485" s="4">
        <v>24132.13</v>
      </c>
      <c r="AA1485" s="4">
        <v>14988.630000000001</v>
      </c>
      <c r="AB1485" s="4">
        <v>20089.759999999998</v>
      </c>
      <c r="AC1485" s="4">
        <v>19532.240000000002</v>
      </c>
      <c r="AD1485" s="4">
        <v>17798.14</v>
      </c>
      <c r="AE1485" s="4">
        <v>234288.53</v>
      </c>
      <c r="AF1485" s="4">
        <v>19717.650000000001</v>
      </c>
      <c r="AG1485" s="4">
        <v>33016.959999999999</v>
      </c>
      <c r="AH1485" s="4"/>
      <c r="AI1485" s="4"/>
      <c r="AJ1485" s="4"/>
      <c r="AK1485" s="4"/>
      <c r="AL1485" s="4"/>
      <c r="AM1485" s="4">
        <v>902220.5</v>
      </c>
      <c r="AN1485" s="4"/>
    </row>
    <row r="1486" spans="1:40">
      <c r="A1486" t="s">
        <v>2333</v>
      </c>
      <c r="B1486" s="4"/>
      <c r="C1486" s="4"/>
      <c r="D1486" s="4"/>
      <c r="E1486" s="4"/>
      <c r="F1486" s="4"/>
      <c r="G1486" s="4"/>
      <c r="H1486" s="4">
        <v>1095903.82</v>
      </c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>
        <v>32994.29</v>
      </c>
      <c r="Z1486" s="4"/>
      <c r="AA1486" s="4"/>
      <c r="AB1486" s="4"/>
      <c r="AC1486" s="4"/>
      <c r="AD1486" s="4"/>
      <c r="AE1486" s="4">
        <v>924422.34</v>
      </c>
      <c r="AF1486" s="4"/>
      <c r="AG1486" s="4"/>
      <c r="AH1486" s="4"/>
      <c r="AI1486" s="4"/>
      <c r="AJ1486" s="4"/>
      <c r="AK1486" s="4"/>
      <c r="AL1486" s="4"/>
      <c r="AM1486" s="4">
        <v>2053320.4500000002</v>
      </c>
      <c r="AN1486" s="4"/>
    </row>
    <row r="1487" spans="1:40">
      <c r="A1487" t="s">
        <v>2334</v>
      </c>
      <c r="B1487" s="4"/>
      <c r="C1487" s="4"/>
      <c r="D1487" s="4">
        <v>10298.6</v>
      </c>
      <c r="E1487" s="4">
        <v>10092.07</v>
      </c>
      <c r="F1487" s="4"/>
      <c r="G1487" s="4">
        <v>6971.95</v>
      </c>
      <c r="H1487" s="4"/>
      <c r="I1487" s="4"/>
      <c r="J1487" s="4"/>
      <c r="K1487" s="4"/>
      <c r="L1487" s="4"/>
      <c r="M1487" s="4">
        <v>7867.72</v>
      </c>
      <c r="N1487" s="4"/>
      <c r="O1487" s="4"/>
      <c r="P1487" s="4">
        <v>3796.08</v>
      </c>
      <c r="Q1487" s="4"/>
      <c r="R1487" s="4"/>
      <c r="S1487" s="4">
        <v>9555.6</v>
      </c>
      <c r="T1487" s="4"/>
      <c r="U1487" s="4">
        <v>2365.4</v>
      </c>
      <c r="V1487" s="4"/>
      <c r="W1487" s="4"/>
      <c r="X1487" s="4"/>
      <c r="Y1487" s="4"/>
      <c r="Z1487" s="4">
        <v>74723.97</v>
      </c>
      <c r="AA1487" s="4">
        <v>4037.73</v>
      </c>
      <c r="AB1487" s="4"/>
      <c r="AC1487" s="4"/>
      <c r="AD1487" s="4"/>
      <c r="AE1487" s="4">
        <v>454670.03</v>
      </c>
      <c r="AF1487" s="4"/>
      <c r="AG1487" s="4">
        <v>178288.2</v>
      </c>
      <c r="AH1487" s="4"/>
      <c r="AI1487" s="4"/>
      <c r="AJ1487" s="4"/>
      <c r="AK1487" s="4"/>
      <c r="AL1487" s="4"/>
      <c r="AM1487" s="4">
        <v>762667.35000000009</v>
      </c>
      <c r="AN1487" s="4"/>
    </row>
    <row r="1488" spans="1:40">
      <c r="A1488" t="s">
        <v>2335</v>
      </c>
      <c r="B1488" s="4"/>
      <c r="C1488" s="4"/>
      <c r="D1488" s="4"/>
      <c r="E1488" s="4"/>
      <c r="F1488" s="4">
        <v>412139.6</v>
      </c>
      <c r="G1488" s="4"/>
      <c r="H1488" s="4"/>
      <c r="I1488" s="4"/>
      <c r="J1488" s="4"/>
      <c r="K1488" s="4"/>
      <c r="L1488" s="4">
        <v>446912.36</v>
      </c>
      <c r="M1488" s="4">
        <v>13600</v>
      </c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>
        <v>272886.73</v>
      </c>
      <c r="AF1488" s="4"/>
      <c r="AG1488" s="4"/>
      <c r="AH1488" s="4"/>
      <c r="AI1488" s="4"/>
      <c r="AJ1488" s="4"/>
      <c r="AK1488" s="4"/>
      <c r="AL1488" s="4"/>
      <c r="AM1488" s="4">
        <v>1145538.69</v>
      </c>
      <c r="AN1488" s="4"/>
    </row>
    <row r="1489" spans="1:40">
      <c r="A1489" t="s">
        <v>2336</v>
      </c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>
        <v>372502.78</v>
      </c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>
        <v>372502.78</v>
      </c>
      <c r="AN1489" s="4"/>
    </row>
    <row r="1490" spans="1:40">
      <c r="A1490" t="s">
        <v>2337</v>
      </c>
      <c r="B1490" s="4">
        <v>2809.93</v>
      </c>
      <c r="C1490" s="4">
        <v>1293.0900000000001</v>
      </c>
      <c r="D1490" s="4">
        <v>1714.8700000000001</v>
      </c>
      <c r="E1490" s="4">
        <v>79210.459999999992</v>
      </c>
      <c r="F1490" s="4">
        <v>2609.4300000000003</v>
      </c>
      <c r="G1490" s="4">
        <v>3580.75</v>
      </c>
      <c r="H1490" s="4">
        <v>1413.73</v>
      </c>
      <c r="I1490" s="4">
        <v>1794.77</v>
      </c>
      <c r="J1490" s="4">
        <v>2999.33</v>
      </c>
      <c r="K1490" s="4">
        <v>499.34</v>
      </c>
      <c r="L1490" s="4">
        <v>3071.4900000000002</v>
      </c>
      <c r="M1490" s="4">
        <v>7932.87</v>
      </c>
      <c r="N1490" s="4">
        <v>897.88</v>
      </c>
      <c r="O1490" s="4">
        <v>4031.5299999999997</v>
      </c>
      <c r="P1490" s="4">
        <v>632.1</v>
      </c>
      <c r="Q1490" s="4">
        <v>702.34</v>
      </c>
      <c r="R1490" s="4">
        <v>3992.0599999999995</v>
      </c>
      <c r="S1490" s="4">
        <v>5429.8099999999995</v>
      </c>
      <c r="T1490" s="4">
        <v>8708.48</v>
      </c>
      <c r="U1490" s="4">
        <v>393.87</v>
      </c>
      <c r="V1490" s="4">
        <v>1142.2</v>
      </c>
      <c r="W1490" s="4">
        <v>1397.21</v>
      </c>
      <c r="X1490" s="4">
        <v>6593.9100000000017</v>
      </c>
      <c r="Y1490" s="4">
        <v>4186.4399999999996</v>
      </c>
      <c r="Z1490" s="4">
        <v>3269.64</v>
      </c>
      <c r="AA1490" s="4">
        <v>2073.7400000000007</v>
      </c>
      <c r="AB1490" s="4">
        <v>1027.02</v>
      </c>
      <c r="AC1490" s="4">
        <v>889.14</v>
      </c>
      <c r="AD1490" s="4">
        <v>684.67</v>
      </c>
      <c r="AE1490" s="4">
        <v>241961.01</v>
      </c>
      <c r="AF1490" s="4">
        <v>4653</v>
      </c>
      <c r="AG1490" s="4">
        <v>98121.069999999978</v>
      </c>
      <c r="AH1490" s="4"/>
      <c r="AI1490" s="4"/>
      <c r="AJ1490" s="4"/>
      <c r="AK1490" s="4"/>
      <c r="AL1490" s="4"/>
      <c r="AM1490" s="4">
        <v>499717.18000000005</v>
      </c>
      <c r="AN1490" s="4"/>
    </row>
    <row r="1491" spans="1:40">
      <c r="A1491" t="s">
        <v>2338</v>
      </c>
      <c r="B1491" s="4">
        <v>892.21</v>
      </c>
      <c r="C1491" s="4">
        <v>1476.4299999999998</v>
      </c>
      <c r="D1491" s="4">
        <v>589.98</v>
      </c>
      <c r="E1491" s="4">
        <v>583.55999999999995</v>
      </c>
      <c r="F1491" s="4">
        <v>1165.48</v>
      </c>
      <c r="G1491" s="4">
        <v>486.62</v>
      </c>
      <c r="H1491" s="4">
        <v>802.5</v>
      </c>
      <c r="I1491" s="4">
        <v>829.6</v>
      </c>
      <c r="J1491" s="4">
        <v>819.18</v>
      </c>
      <c r="K1491" s="4">
        <v>800.6099999999999</v>
      </c>
      <c r="L1491" s="4">
        <v>1438.51</v>
      </c>
      <c r="M1491" s="4">
        <v>514.45000000000005</v>
      </c>
      <c r="N1491" s="4">
        <v>879.31000000000006</v>
      </c>
      <c r="O1491" s="4">
        <v>950.93</v>
      </c>
      <c r="P1491" s="4">
        <v>387.94</v>
      </c>
      <c r="Q1491" s="4">
        <v>1139.25</v>
      </c>
      <c r="R1491" s="4">
        <v>1254.54</v>
      </c>
      <c r="S1491" s="4">
        <v>566.89</v>
      </c>
      <c r="T1491" s="4">
        <v>8322.65</v>
      </c>
      <c r="U1491" s="4">
        <v>1819.5</v>
      </c>
      <c r="V1491" s="4">
        <v>927.55</v>
      </c>
      <c r="W1491" s="4">
        <v>534.13</v>
      </c>
      <c r="X1491" s="4">
        <v>1226</v>
      </c>
      <c r="Y1491" s="4">
        <v>1230.99</v>
      </c>
      <c r="Z1491" s="4">
        <v>1188.6200000000001</v>
      </c>
      <c r="AA1491" s="4">
        <v>395.46000000000004</v>
      </c>
      <c r="AB1491" s="4">
        <v>904.81000000000006</v>
      </c>
      <c r="AC1491" s="4">
        <v>877.58</v>
      </c>
      <c r="AD1491" s="4">
        <v>837.2</v>
      </c>
      <c r="AE1491" s="4">
        <v>972975.67</v>
      </c>
      <c r="AF1491" s="4">
        <v>1148.01</v>
      </c>
      <c r="AG1491" s="4">
        <v>1009.64</v>
      </c>
      <c r="AH1491" s="4"/>
      <c r="AI1491" s="4"/>
      <c r="AJ1491" s="4"/>
      <c r="AK1491" s="4"/>
      <c r="AL1491" s="4"/>
      <c r="AM1491" s="4">
        <v>1008975.8</v>
      </c>
      <c r="AN1491" s="4"/>
    </row>
    <row r="1492" spans="1:40">
      <c r="A1492" t="s">
        <v>2339</v>
      </c>
      <c r="B1492" s="4">
        <v>346587.44000000006</v>
      </c>
      <c r="C1492" s="4">
        <v>494941.02</v>
      </c>
      <c r="D1492" s="4">
        <v>492030.79000000004</v>
      </c>
      <c r="E1492" s="4">
        <v>617016.29999999993</v>
      </c>
      <c r="F1492" s="4">
        <v>419284.51999999979</v>
      </c>
      <c r="G1492" s="4">
        <v>402384.06999999989</v>
      </c>
      <c r="H1492" s="4">
        <v>348759.67</v>
      </c>
      <c r="I1492" s="4">
        <v>420981.35000000009</v>
      </c>
      <c r="J1492" s="4">
        <v>347021.88999999972</v>
      </c>
      <c r="K1492" s="4">
        <v>361733.08999999997</v>
      </c>
      <c r="L1492" s="4">
        <v>460470.46000000037</v>
      </c>
      <c r="M1492" s="4">
        <v>517881.47</v>
      </c>
      <c r="N1492" s="4">
        <v>393016.49999999965</v>
      </c>
      <c r="O1492" s="4">
        <v>553634.82000000007</v>
      </c>
      <c r="P1492" s="4">
        <v>334308.67999999993</v>
      </c>
      <c r="Q1492" s="4">
        <v>445712.23</v>
      </c>
      <c r="R1492" s="4">
        <v>520235.92000000033</v>
      </c>
      <c r="S1492" s="4">
        <v>453385.42999999993</v>
      </c>
      <c r="T1492" s="4">
        <v>1552393.9400000002</v>
      </c>
      <c r="U1492" s="4">
        <v>616897.5200000006</v>
      </c>
      <c r="V1492" s="4">
        <v>429126.95999999967</v>
      </c>
      <c r="W1492" s="4">
        <v>283655.2999999997</v>
      </c>
      <c r="X1492" s="4">
        <v>408402.16000000015</v>
      </c>
      <c r="Y1492" s="4">
        <v>424490.68000000023</v>
      </c>
      <c r="Z1492" s="4">
        <v>544373.55000000016</v>
      </c>
      <c r="AA1492" s="4">
        <v>368291.19000000029</v>
      </c>
      <c r="AB1492" s="4">
        <v>429571.99</v>
      </c>
      <c r="AC1492" s="4">
        <v>364307.60999999987</v>
      </c>
      <c r="AD1492" s="4">
        <v>375061.63999999984</v>
      </c>
      <c r="AE1492" s="4">
        <v>4330089.4399999995</v>
      </c>
      <c r="AF1492" s="4">
        <v>462073.71000000008</v>
      </c>
      <c r="AG1492" s="4">
        <v>620598.15000000037</v>
      </c>
      <c r="AH1492" s="4"/>
      <c r="AI1492" s="4"/>
      <c r="AJ1492" s="4"/>
      <c r="AK1492" s="4"/>
      <c r="AL1492" s="4"/>
      <c r="AM1492" s="4">
        <v>19138719.489999995</v>
      </c>
      <c r="AN1492" s="4"/>
    </row>
    <row r="1493" spans="1:40">
      <c r="A1493" t="s">
        <v>2340</v>
      </c>
      <c r="B1493" s="4">
        <v>35618.58</v>
      </c>
      <c r="C1493" s="4">
        <v>45017.549999999996</v>
      </c>
      <c r="D1493" s="4">
        <v>46514.189999999995</v>
      </c>
      <c r="E1493" s="4">
        <v>72392.679999999993</v>
      </c>
      <c r="F1493" s="4">
        <v>33821.83</v>
      </c>
      <c r="G1493" s="4">
        <v>36793.61</v>
      </c>
      <c r="H1493" s="4">
        <v>29973.629999999997</v>
      </c>
      <c r="I1493" s="4">
        <v>48668.17</v>
      </c>
      <c r="J1493" s="4">
        <v>41365.89</v>
      </c>
      <c r="K1493" s="4">
        <v>48908.26</v>
      </c>
      <c r="L1493" s="4">
        <v>52979.75</v>
      </c>
      <c r="M1493" s="4">
        <v>39642.509999999995</v>
      </c>
      <c r="N1493" s="4">
        <v>42556.919999999991</v>
      </c>
      <c r="O1493" s="4">
        <v>75685.420000000013</v>
      </c>
      <c r="P1493" s="4">
        <v>33594.74</v>
      </c>
      <c r="Q1493" s="4">
        <v>43292.43</v>
      </c>
      <c r="R1493" s="4">
        <v>66421.55</v>
      </c>
      <c r="S1493" s="4">
        <v>40971.910000000003</v>
      </c>
      <c r="T1493" s="4">
        <v>136575.74000000002</v>
      </c>
      <c r="U1493" s="4">
        <v>64705.64</v>
      </c>
      <c r="V1493" s="4">
        <v>45751.079999999994</v>
      </c>
      <c r="W1493" s="4">
        <v>26236.030000000002</v>
      </c>
      <c r="X1493" s="4">
        <v>43825.14</v>
      </c>
      <c r="Y1493" s="4">
        <v>55396.79</v>
      </c>
      <c r="Z1493" s="4">
        <v>68039.789999999994</v>
      </c>
      <c r="AA1493" s="4">
        <v>47709.42</v>
      </c>
      <c r="AB1493" s="4">
        <v>55327.229999999996</v>
      </c>
      <c r="AC1493" s="4">
        <v>40030.35</v>
      </c>
      <c r="AD1493" s="4">
        <v>51188.780000000006</v>
      </c>
      <c r="AE1493" s="4">
        <v>222884.59999999998</v>
      </c>
      <c r="AF1493" s="4">
        <v>47046.020000000004</v>
      </c>
      <c r="AG1493" s="4">
        <v>60815.9</v>
      </c>
      <c r="AH1493" s="4"/>
      <c r="AI1493" s="4"/>
      <c r="AJ1493" s="4"/>
      <c r="AK1493" s="4"/>
      <c r="AL1493" s="4"/>
      <c r="AM1493" s="4">
        <v>1799752.1300000004</v>
      </c>
      <c r="AN1493" s="4"/>
    </row>
    <row r="1494" spans="1:40">
      <c r="A1494" t="s">
        <v>2341</v>
      </c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>
        <v>1799.94</v>
      </c>
      <c r="U1494" s="4">
        <v>1389.81</v>
      </c>
      <c r="V1494" s="4"/>
      <c r="W1494" s="4"/>
      <c r="X1494" s="4"/>
      <c r="Y1494" s="4"/>
      <c r="Z1494" s="4"/>
      <c r="AA1494" s="4"/>
      <c r="AB1494" s="4"/>
      <c r="AC1494" s="4"/>
      <c r="AD1494" s="4"/>
      <c r="AE1494" s="4">
        <v>1799.94</v>
      </c>
      <c r="AF1494" s="4"/>
      <c r="AG1494" s="4"/>
      <c r="AH1494" s="4"/>
      <c r="AI1494" s="4"/>
      <c r="AJ1494" s="4"/>
      <c r="AK1494" s="4"/>
      <c r="AL1494" s="4"/>
      <c r="AM1494" s="4">
        <v>4989.6900000000005</v>
      </c>
      <c r="AN1494" s="4"/>
    </row>
    <row r="1495" spans="1:40">
      <c r="A1495" t="s">
        <v>2342</v>
      </c>
      <c r="B1495" s="4"/>
      <c r="C1495" s="4"/>
      <c r="D1495" s="4"/>
      <c r="E1495" s="4"/>
      <c r="F1495" s="4"/>
      <c r="G1495" s="4"/>
      <c r="H1495" s="4"/>
      <c r="I1495" s="4">
        <v>15770.34</v>
      </c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>
        <v>15770.34</v>
      </c>
      <c r="AN1495" s="4"/>
    </row>
    <row r="1496" spans="1:40">
      <c r="A1496" t="s">
        <v>2343</v>
      </c>
      <c r="B1496" s="4"/>
      <c r="C1496" s="4"/>
      <c r="D1496" s="4">
        <v>1890</v>
      </c>
      <c r="E1496" s="4">
        <v>13860</v>
      </c>
      <c r="F1496" s="4">
        <v>1575</v>
      </c>
      <c r="G1496" s="4"/>
      <c r="H1496" s="4">
        <v>18270</v>
      </c>
      <c r="I1496" s="4">
        <v>14805</v>
      </c>
      <c r="J1496" s="4"/>
      <c r="K1496" s="4">
        <v>16695</v>
      </c>
      <c r="L1496" s="4">
        <v>22365</v>
      </c>
      <c r="M1496" s="4">
        <v>10395</v>
      </c>
      <c r="N1496" s="4">
        <v>15750</v>
      </c>
      <c r="O1496" s="4"/>
      <c r="P1496" s="4">
        <v>14490</v>
      </c>
      <c r="Q1496" s="4">
        <v>11340</v>
      </c>
      <c r="R1496" s="4"/>
      <c r="S1496" s="4">
        <v>8505</v>
      </c>
      <c r="T1496" s="4"/>
      <c r="U1496" s="4">
        <v>10710</v>
      </c>
      <c r="V1496" s="4">
        <v>16695</v>
      </c>
      <c r="W1496" s="4"/>
      <c r="X1496" s="4">
        <v>22995</v>
      </c>
      <c r="Y1496" s="4"/>
      <c r="Z1496" s="4"/>
      <c r="AA1496" s="4">
        <v>6300</v>
      </c>
      <c r="AB1496" s="4">
        <v>23625</v>
      </c>
      <c r="AC1496" s="4"/>
      <c r="AD1496" s="4"/>
      <c r="AE1496" s="4">
        <v>5040</v>
      </c>
      <c r="AF1496" s="4">
        <v>11970</v>
      </c>
      <c r="AG1496" s="4"/>
      <c r="AH1496" s="4"/>
      <c r="AI1496" s="4"/>
      <c r="AJ1496" s="4"/>
      <c r="AK1496" s="4"/>
      <c r="AL1496" s="4"/>
      <c r="AM1496" s="4">
        <v>247275</v>
      </c>
      <c r="AN1496" s="4"/>
    </row>
    <row r="1497" spans="1:40">
      <c r="A1497" t="s">
        <v>2344</v>
      </c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>
        <v>11700</v>
      </c>
      <c r="AF1497" s="4"/>
      <c r="AG1497" s="4"/>
      <c r="AH1497" s="4"/>
      <c r="AI1497" s="4"/>
      <c r="AJ1497" s="4"/>
      <c r="AK1497" s="4"/>
      <c r="AL1497" s="4"/>
      <c r="AM1497" s="4">
        <v>11700</v>
      </c>
      <c r="AN1497" s="4"/>
    </row>
    <row r="1498" spans="1:40">
      <c r="A1498" t="s">
        <v>2345</v>
      </c>
      <c r="B1498" s="4"/>
      <c r="C1498" s="4"/>
      <c r="D1498" s="4">
        <v>1121873.32</v>
      </c>
      <c r="E1498" s="4">
        <v>1512321.5299999998</v>
      </c>
      <c r="F1498" s="4"/>
      <c r="G1498" s="4">
        <v>646227.5</v>
      </c>
      <c r="H1498" s="4">
        <v>672831.49</v>
      </c>
      <c r="I1498" s="4">
        <v>915251.66</v>
      </c>
      <c r="J1498" s="4"/>
      <c r="K1498" s="4"/>
      <c r="L1498" s="4">
        <v>697423.87999999989</v>
      </c>
      <c r="M1498" s="4">
        <v>1076099.42</v>
      </c>
      <c r="N1498" s="4"/>
      <c r="O1498" s="4"/>
      <c r="P1498" s="4">
        <v>1264725.4100000001</v>
      </c>
      <c r="Q1498" s="4">
        <v>685075.12</v>
      </c>
      <c r="R1498" s="4">
        <v>2441583.3099999996</v>
      </c>
      <c r="S1498" s="4"/>
      <c r="T1498" s="4">
        <v>17414521.23</v>
      </c>
      <c r="U1498" s="4">
        <v>871964.44000000006</v>
      </c>
      <c r="V1498" s="4">
        <v>1185067.75</v>
      </c>
      <c r="W1498" s="4"/>
      <c r="X1498" s="4">
        <v>3544463.63</v>
      </c>
      <c r="Y1498" s="4"/>
      <c r="Z1498" s="4">
        <v>1647709.71</v>
      </c>
      <c r="AA1498" s="4">
        <v>2239565.4300000002</v>
      </c>
      <c r="AB1498" s="4"/>
      <c r="AC1498" s="4">
        <v>1107366.54</v>
      </c>
      <c r="AD1498" s="4"/>
      <c r="AE1498" s="4">
        <v>42471836.480000004</v>
      </c>
      <c r="AF1498" s="4"/>
      <c r="AG1498" s="4">
        <v>1408535.93</v>
      </c>
      <c r="AH1498" s="4"/>
      <c r="AI1498" s="4"/>
      <c r="AJ1498" s="4"/>
      <c r="AK1498" s="4"/>
      <c r="AL1498" s="4"/>
      <c r="AM1498" s="4">
        <v>82924443.780000016</v>
      </c>
      <c r="AN1498" s="4"/>
    </row>
    <row r="1499" spans="1:40">
      <c r="A1499" t="s">
        <v>2346</v>
      </c>
      <c r="B1499" s="4"/>
      <c r="C1499" s="4"/>
      <c r="D1499" s="4">
        <v>506054.26</v>
      </c>
      <c r="E1499" s="4">
        <v>652955.26000000013</v>
      </c>
      <c r="F1499" s="4"/>
      <c r="G1499" s="4">
        <v>275815.48</v>
      </c>
      <c r="H1499" s="4">
        <v>318883.81</v>
      </c>
      <c r="I1499" s="4">
        <v>356162.83</v>
      </c>
      <c r="J1499" s="4"/>
      <c r="K1499" s="4"/>
      <c r="L1499" s="4">
        <v>300375.96000000002</v>
      </c>
      <c r="M1499" s="4">
        <v>450165.94000000006</v>
      </c>
      <c r="N1499" s="4"/>
      <c r="O1499" s="4"/>
      <c r="P1499" s="4">
        <v>542220.78999999992</v>
      </c>
      <c r="Q1499" s="4">
        <v>300554.55</v>
      </c>
      <c r="R1499" s="4">
        <v>1185496.72</v>
      </c>
      <c r="S1499" s="4"/>
      <c r="T1499" s="4">
        <v>9382240.1600000001</v>
      </c>
      <c r="U1499" s="4">
        <v>382489.89999999997</v>
      </c>
      <c r="V1499" s="4">
        <v>560007.57000000007</v>
      </c>
      <c r="W1499" s="4"/>
      <c r="X1499" s="4">
        <v>1618621.92</v>
      </c>
      <c r="Y1499" s="4"/>
      <c r="Z1499" s="4">
        <v>744867.75999999989</v>
      </c>
      <c r="AA1499" s="4">
        <v>1008801.41</v>
      </c>
      <c r="AB1499" s="4"/>
      <c r="AC1499" s="4">
        <v>481074.72</v>
      </c>
      <c r="AD1499" s="4"/>
      <c r="AE1499" s="4">
        <v>26047091.27</v>
      </c>
      <c r="AF1499" s="4"/>
      <c r="AG1499" s="4">
        <v>578218.70000000007</v>
      </c>
      <c r="AH1499" s="4"/>
      <c r="AI1499" s="4"/>
      <c r="AJ1499" s="4"/>
      <c r="AK1499" s="4"/>
      <c r="AL1499" s="4"/>
      <c r="AM1499" s="4">
        <v>45692099.010000005</v>
      </c>
      <c r="AN1499" s="4"/>
    </row>
    <row r="1500" spans="1:40">
      <c r="A1500" t="s">
        <v>2347</v>
      </c>
      <c r="B1500" s="4">
        <v>2688.21</v>
      </c>
      <c r="C1500" s="4">
        <v>4951.74</v>
      </c>
      <c r="D1500" s="4">
        <v>3470.58</v>
      </c>
      <c r="E1500" s="4">
        <v>3532.51</v>
      </c>
      <c r="F1500" s="4">
        <v>3154.79</v>
      </c>
      <c r="G1500" s="4">
        <v>2838.5499999999997</v>
      </c>
      <c r="H1500" s="4">
        <v>2441.6800000000003</v>
      </c>
      <c r="I1500" s="4">
        <v>2691.75</v>
      </c>
      <c r="J1500" s="4">
        <v>2595.59</v>
      </c>
      <c r="K1500" s="4">
        <v>2424.17</v>
      </c>
      <c r="L1500" s="4">
        <v>3665.46</v>
      </c>
      <c r="M1500" s="4">
        <v>3008.74</v>
      </c>
      <c r="N1500" s="4">
        <v>3150.66</v>
      </c>
      <c r="O1500" s="4">
        <v>3913.01</v>
      </c>
      <c r="P1500" s="4">
        <v>2235.1499999999996</v>
      </c>
      <c r="Q1500" s="4">
        <v>3061.9199999999996</v>
      </c>
      <c r="R1500" s="4">
        <v>4067.9499999999994</v>
      </c>
      <c r="S1500" s="4">
        <v>3329.4000000000005</v>
      </c>
      <c r="T1500" s="4">
        <v>263672.89</v>
      </c>
      <c r="U1500" s="4">
        <v>2013.9299999999998</v>
      </c>
      <c r="V1500" s="4">
        <v>3596.0400000000004</v>
      </c>
      <c r="W1500" s="4">
        <v>2285.39</v>
      </c>
      <c r="X1500" s="4">
        <v>3840.04</v>
      </c>
      <c r="Y1500" s="4">
        <v>3825.78</v>
      </c>
      <c r="Z1500" s="4">
        <v>3287.28</v>
      </c>
      <c r="AA1500" s="4">
        <v>2281.06</v>
      </c>
      <c r="AB1500" s="4">
        <v>3386.08</v>
      </c>
      <c r="AC1500" s="4">
        <v>3134.73</v>
      </c>
      <c r="AD1500" s="4">
        <v>2762.0000000000005</v>
      </c>
      <c r="AE1500" s="4">
        <v>9297.36</v>
      </c>
      <c r="AF1500" s="4">
        <v>3092.93</v>
      </c>
      <c r="AG1500" s="4">
        <v>2784.62</v>
      </c>
      <c r="AH1500" s="4"/>
      <c r="AI1500" s="4"/>
      <c r="AJ1500" s="4"/>
      <c r="AK1500" s="4"/>
      <c r="AL1500" s="4"/>
      <c r="AM1500" s="4">
        <v>366481.99</v>
      </c>
      <c r="AN1500" s="4"/>
    </row>
    <row r="1501" spans="1:40">
      <c r="A1501" t="s">
        <v>2348</v>
      </c>
      <c r="B1501" s="4">
        <v>31808.699999999979</v>
      </c>
      <c r="C1501" s="4">
        <v>42401.780000000013</v>
      </c>
      <c r="D1501" s="4">
        <v>39099.800000000003</v>
      </c>
      <c r="E1501" s="4">
        <v>44110.590000000018</v>
      </c>
      <c r="F1501" s="4">
        <v>30924.289999999997</v>
      </c>
      <c r="G1501" s="4">
        <v>35051.749999999993</v>
      </c>
      <c r="H1501" s="4">
        <v>37324.409999999974</v>
      </c>
      <c r="I1501" s="4">
        <v>30527.620000000003</v>
      </c>
      <c r="J1501" s="4">
        <v>35567.75</v>
      </c>
      <c r="K1501" s="4">
        <v>32173.039999999983</v>
      </c>
      <c r="L1501" s="4">
        <v>35034.86</v>
      </c>
      <c r="M1501" s="4">
        <v>37188.880000000012</v>
      </c>
      <c r="N1501" s="4">
        <v>39294.139999999992</v>
      </c>
      <c r="O1501" s="4">
        <v>40992.559999999976</v>
      </c>
      <c r="P1501" s="4">
        <v>30156.950000000012</v>
      </c>
      <c r="Q1501" s="4">
        <v>38441.26</v>
      </c>
      <c r="R1501" s="4">
        <v>37341.769999999968</v>
      </c>
      <c r="S1501" s="4">
        <v>35849.829999999987</v>
      </c>
      <c r="T1501" s="4">
        <v>154418.42999999988</v>
      </c>
      <c r="U1501" s="4">
        <v>30779.890000000003</v>
      </c>
      <c r="V1501" s="4">
        <v>38686.780000000028</v>
      </c>
      <c r="W1501" s="4">
        <v>21918.80999999999</v>
      </c>
      <c r="X1501" s="4">
        <v>38548.389999999992</v>
      </c>
      <c r="Y1501" s="4">
        <v>57019.82</v>
      </c>
      <c r="Z1501" s="4">
        <v>36389.299999999996</v>
      </c>
      <c r="AA1501" s="4">
        <v>35093.039999999986</v>
      </c>
      <c r="AB1501" s="4">
        <v>42089.760000000009</v>
      </c>
      <c r="AC1501" s="4">
        <v>39009.569999999992</v>
      </c>
      <c r="AD1501" s="4">
        <v>34847.140000000029</v>
      </c>
      <c r="AE1501" s="4">
        <v>128912.62999999986</v>
      </c>
      <c r="AF1501" s="4">
        <v>33835.219999999979</v>
      </c>
      <c r="AG1501" s="4">
        <v>31632.01999999999</v>
      </c>
      <c r="AH1501" s="4"/>
      <c r="AI1501" s="4"/>
      <c r="AJ1501" s="4"/>
      <c r="AK1501" s="4"/>
      <c r="AL1501" s="4"/>
      <c r="AM1501" s="4">
        <v>1376470.78</v>
      </c>
      <c r="AN1501" s="4"/>
    </row>
    <row r="1502" spans="1:40">
      <c r="A1502" t="s">
        <v>2349</v>
      </c>
      <c r="B1502" s="4">
        <v>214.03</v>
      </c>
      <c r="C1502" s="4">
        <v>332.49</v>
      </c>
      <c r="D1502" s="4">
        <v>254.67</v>
      </c>
      <c r="E1502" s="4">
        <v>252.62</v>
      </c>
      <c r="F1502" s="4">
        <v>238.01</v>
      </c>
      <c r="G1502" s="4">
        <v>221.73</v>
      </c>
      <c r="H1502" s="4">
        <v>201.15</v>
      </c>
      <c r="I1502" s="4">
        <v>214.21</v>
      </c>
      <c r="J1502" s="4">
        <v>209.19</v>
      </c>
      <c r="K1502" s="4">
        <v>200.24</v>
      </c>
      <c r="L1502" s="4">
        <v>265</v>
      </c>
      <c r="M1502" s="4">
        <v>230.6</v>
      </c>
      <c r="N1502" s="4">
        <v>238.19</v>
      </c>
      <c r="O1502" s="4">
        <v>272.72000000000003</v>
      </c>
      <c r="P1502" s="4">
        <v>190.28</v>
      </c>
      <c r="Q1502" s="4">
        <v>233.18</v>
      </c>
      <c r="R1502" s="4">
        <v>280.98</v>
      </c>
      <c r="S1502" s="4">
        <v>247.31</v>
      </c>
      <c r="T1502" s="4">
        <v>190300.34</v>
      </c>
      <c r="U1502" s="4">
        <v>176.11</v>
      </c>
      <c r="V1502" s="4">
        <v>261.45</v>
      </c>
      <c r="W1502" s="4">
        <v>192.99</v>
      </c>
      <c r="X1502" s="4">
        <v>274.35000000000002</v>
      </c>
      <c r="Y1502" s="4">
        <v>273.37</v>
      </c>
      <c r="Z1502" s="4">
        <v>242.27</v>
      </c>
      <c r="AA1502" s="4">
        <v>192.67</v>
      </c>
      <c r="AB1502" s="4">
        <v>250.48</v>
      </c>
      <c r="AC1502" s="4">
        <v>237.35</v>
      </c>
      <c r="AD1502" s="4">
        <v>217.88</v>
      </c>
      <c r="AE1502" s="4">
        <v>2318.67</v>
      </c>
      <c r="AF1502" s="4">
        <v>234.79</v>
      </c>
      <c r="AG1502" s="4">
        <v>218.98</v>
      </c>
      <c r="AH1502" s="4"/>
      <c r="AI1502" s="4"/>
      <c r="AJ1502" s="4"/>
      <c r="AK1502" s="4"/>
      <c r="AL1502" s="4"/>
      <c r="AM1502" s="4">
        <v>199688.30000000005</v>
      </c>
      <c r="AN1502" s="4"/>
    </row>
    <row r="1503" spans="1:40">
      <c r="A1503" t="s">
        <v>2350</v>
      </c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>
        <v>36244.990000000005</v>
      </c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>
        <v>36244.990000000005</v>
      </c>
      <c r="AN1503" s="4"/>
    </row>
    <row r="1504" spans="1:40">
      <c r="A1504" t="s">
        <v>2351</v>
      </c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>
        <v>31941.100000000006</v>
      </c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>
        <v>31941.100000000006</v>
      </c>
      <c r="AN1504" s="4"/>
    </row>
    <row r="1505" spans="1:40">
      <c r="A1505" t="s">
        <v>2352</v>
      </c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>
        <v>1690606.49</v>
      </c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>
        <v>1690606.49</v>
      </c>
      <c r="AN1505" s="4"/>
    </row>
    <row r="1506" spans="1:40">
      <c r="A1506" t="s">
        <v>2353</v>
      </c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>
        <v>17573.5</v>
      </c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>
        <v>17573.5</v>
      </c>
      <c r="AN1506" s="4"/>
    </row>
    <row r="1507" spans="1:40">
      <c r="A1507" t="s">
        <v>2354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>
        <v>974311.98</v>
      </c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>
        <v>974311.98</v>
      </c>
      <c r="AN1507" s="4"/>
    </row>
    <row r="1508" spans="1:40">
      <c r="A1508" t="s">
        <v>2355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>
        <v>237831.97999999998</v>
      </c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>
        <v>237831.97999999998</v>
      </c>
      <c r="AN1508" s="4"/>
    </row>
    <row r="1509" spans="1:40">
      <c r="A1509" t="s">
        <v>2356</v>
      </c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>
        <v>179610.09</v>
      </c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>
        <v>179610.09</v>
      </c>
      <c r="AN1509" s="4"/>
    </row>
    <row r="1510" spans="1:40">
      <c r="A1510" t="s">
        <v>745</v>
      </c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>
        <v>4571230.4899999984</v>
      </c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>
        <v>4571230.4899999984</v>
      </c>
      <c r="AN1510" s="4"/>
    </row>
    <row r="1511" spans="1:40">
      <c r="A1511" t="s">
        <v>2357</v>
      </c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>
        <v>7373.57</v>
      </c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>
        <v>7373.57</v>
      </c>
      <c r="AN1511" s="4"/>
    </row>
    <row r="1512" spans="1:40">
      <c r="A1512" t="s">
        <v>2358</v>
      </c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>
        <v>247548.59000000003</v>
      </c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>
        <v>247548.59000000003</v>
      </c>
      <c r="AN1512" s="4"/>
    </row>
    <row r="1513" spans="1:40">
      <c r="A1513" t="s">
        <v>398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>
        <v>61971.479999999996</v>
      </c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>
        <v>61971.479999999996</v>
      </c>
      <c r="AN1513" s="4"/>
    </row>
    <row r="1514" spans="1:40">
      <c r="A1514" t="s">
        <v>399</v>
      </c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>
        <v>1166777.0000000002</v>
      </c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>
        <v>1166777.0000000002</v>
      </c>
      <c r="AN1514" s="4"/>
    </row>
    <row r="1515" spans="1:40">
      <c r="A1515" t="s">
        <v>400</v>
      </c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>
        <v>681673.61</v>
      </c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>
        <v>681673.61</v>
      </c>
      <c r="AN1515" s="4"/>
    </row>
    <row r="1516" spans="1:40">
      <c r="A1516" t="s">
        <v>2359</v>
      </c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>
        <v>65820</v>
      </c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>
        <v>65820</v>
      </c>
      <c r="AN1516" s="4"/>
    </row>
    <row r="1517" spans="1:40">
      <c r="A1517" t="s">
        <v>2360</v>
      </c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>
        <v>63122.9</v>
      </c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>
        <v>63122.9</v>
      </c>
      <c r="AN1517" s="4"/>
    </row>
    <row r="1518" spans="1:40">
      <c r="A1518" t="s">
        <v>2361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>
        <v>2043304.3399999996</v>
      </c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>
        <v>2043304.3399999996</v>
      </c>
      <c r="AN1518" s="4"/>
    </row>
    <row r="1519" spans="1:40">
      <c r="A1519" t="s">
        <v>2362</v>
      </c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>
        <v>269398.73000000004</v>
      </c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>
        <v>269398.73000000004</v>
      </c>
      <c r="AN1519" s="4"/>
    </row>
    <row r="1520" spans="1:40">
      <c r="A1520" t="s">
        <v>401</v>
      </c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>
        <v>4558956.9300000034</v>
      </c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>
        <v>4558956.9300000034</v>
      </c>
      <c r="AN1520" s="4"/>
    </row>
    <row r="1521" spans="1:40">
      <c r="A1521" t="s">
        <v>402</v>
      </c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>
        <v>587786.80000000005</v>
      </c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>
        <v>587786.80000000005</v>
      </c>
      <c r="AN1521" s="4"/>
    </row>
    <row r="1522" spans="1:40">
      <c r="A1522" t="s">
        <v>2363</v>
      </c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>
        <v>56935.050000000017</v>
      </c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>
        <v>56935.050000000017</v>
      </c>
      <c r="AN1522" s="4"/>
    </row>
    <row r="1523" spans="1:40">
      <c r="A1523" t="s">
        <v>2364</v>
      </c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>
        <v>50000</v>
      </c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>
        <v>50000</v>
      </c>
      <c r="AN1523" s="4"/>
    </row>
    <row r="1524" spans="1:40">
      <c r="A1524" t="s">
        <v>2365</v>
      </c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>
        <v>185000</v>
      </c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>
        <v>185000</v>
      </c>
      <c r="AN1524" s="4"/>
    </row>
    <row r="1525" spans="1:40">
      <c r="A1525" t="s">
        <v>2366</v>
      </c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>
        <v>73873.440000000002</v>
      </c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>
        <v>73873.440000000002</v>
      </c>
      <c r="AN1525" s="4"/>
    </row>
    <row r="1526" spans="1:40">
      <c r="A1526" t="s">
        <v>2367</v>
      </c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>
        <v>1314638.3199999994</v>
      </c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>
        <v>1314638.3199999994</v>
      </c>
      <c r="AN1526" s="4"/>
    </row>
    <row r="1527" spans="1:40">
      <c r="A1527" t="s">
        <v>2368</v>
      </c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>
        <v>29312.400000000001</v>
      </c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>
        <v>29312.400000000001</v>
      </c>
      <c r="AN1527" s="4"/>
    </row>
    <row r="1528" spans="1:40">
      <c r="A1528" t="s">
        <v>2369</v>
      </c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>
        <v>5612628.2100000009</v>
      </c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>
        <v>5612628.2100000009</v>
      </c>
      <c r="AN1528" s="4"/>
    </row>
    <row r="1529" spans="1:40">
      <c r="A1529" t="s">
        <v>747</v>
      </c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>
        <v>2899346.7300000014</v>
      </c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>
        <v>2899346.7300000014</v>
      </c>
      <c r="AN1529" s="4"/>
    </row>
    <row r="1530" spans="1:40">
      <c r="A1530" t="s">
        <v>748</v>
      </c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>
        <v>3838071.0999999996</v>
      </c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>
        <v>3838071.0999999996</v>
      </c>
      <c r="AN1530" s="4"/>
    </row>
    <row r="1531" spans="1:40">
      <c r="A1531" t="s">
        <v>403</v>
      </c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>
        <v>170512.02</v>
      </c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>
        <v>170512.02</v>
      </c>
      <c r="AN1531" s="4"/>
    </row>
    <row r="1532" spans="1:40">
      <c r="A1532" t="s">
        <v>404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>
        <v>2987854.8200000008</v>
      </c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>
        <v>2987854.8200000008</v>
      </c>
      <c r="AN1532" s="4"/>
    </row>
    <row r="1533" spans="1:40">
      <c r="A1533" t="s">
        <v>405</v>
      </c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>
        <v>2670654.1800000006</v>
      </c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>
        <v>2670654.1800000006</v>
      </c>
      <c r="AN1533" s="4"/>
    </row>
    <row r="1534" spans="1:40">
      <c r="A1534" t="s">
        <v>2370</v>
      </c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>
        <v>494140.49999999988</v>
      </c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>
        <v>494140.49999999988</v>
      </c>
      <c r="AN1534" s="4"/>
    </row>
    <row r="1535" spans="1:40">
      <c r="A1535" t="s">
        <v>2371</v>
      </c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>
        <v>205012.8</v>
      </c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>
        <v>205012.8</v>
      </c>
      <c r="AN1535" s="4"/>
    </row>
    <row r="1536" spans="1:40">
      <c r="A1536" t="s">
        <v>2372</v>
      </c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>
        <v>652976.49000000011</v>
      </c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>
        <v>652976.49000000011</v>
      </c>
      <c r="AN1536" s="4"/>
    </row>
    <row r="1537" spans="1:40">
      <c r="A1537" t="s">
        <v>2373</v>
      </c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>
        <v>260193.51</v>
      </c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>
        <v>260193.51</v>
      </c>
      <c r="AN1537" s="4"/>
    </row>
    <row r="1538" spans="1:40">
      <c r="A1538" t="s">
        <v>2374</v>
      </c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>
        <v>122500</v>
      </c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>
        <v>122500</v>
      </c>
      <c r="AN1538" s="4"/>
    </row>
    <row r="1539" spans="1:40">
      <c r="A1539" t="s">
        <v>2375</v>
      </c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>
        <v>390881.25</v>
      </c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>
        <v>390881.25</v>
      </c>
      <c r="AN1539" s="4"/>
    </row>
    <row r="1540" spans="1:40">
      <c r="A1540" t="s">
        <v>407</v>
      </c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>
        <v>6873949.4799999967</v>
      </c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>
        <v>6873949.4799999967</v>
      </c>
      <c r="AN1540" s="4"/>
    </row>
    <row r="1541" spans="1:40">
      <c r="A1541" t="s">
        <v>2376</v>
      </c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>
        <v>16306.49</v>
      </c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>
        <v>16306.49</v>
      </c>
      <c r="AN1541" s="4"/>
    </row>
    <row r="1542" spans="1:40">
      <c r="A1542" t="s">
        <v>409</v>
      </c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>
        <v>10430949.92</v>
      </c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>
        <v>10430949.92</v>
      </c>
      <c r="AN1542" s="4"/>
    </row>
    <row r="1543" spans="1:40">
      <c r="A1543" t="s">
        <v>2377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>
        <v>13775.949999999999</v>
      </c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>
        <v>13775.949999999999</v>
      </c>
      <c r="AN1543" s="4"/>
    </row>
    <row r="1544" spans="1:40">
      <c r="A1544" t="s">
        <v>2378</v>
      </c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>
        <v>200000</v>
      </c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>
        <v>200000</v>
      </c>
      <c r="AN1544" s="4"/>
    </row>
    <row r="1545" spans="1:40">
      <c r="A1545" t="s">
        <v>2379</v>
      </c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>
        <v>39277.54</v>
      </c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>
        <v>39277.54</v>
      </c>
      <c r="AN1545" s="4"/>
    </row>
    <row r="1546" spans="1:40">
      <c r="A1546" t="s">
        <v>2380</v>
      </c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>
        <v>38170</v>
      </c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>
        <v>38170</v>
      </c>
      <c r="AN1546" s="4"/>
    </row>
    <row r="1547" spans="1:40">
      <c r="A1547" t="s">
        <v>2381</v>
      </c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>
        <v>1431177.3499999987</v>
      </c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>
        <v>1431177.3499999987</v>
      </c>
      <c r="AN1547" s="4"/>
    </row>
    <row r="1548" spans="1:40">
      <c r="A1548" t="s">
        <v>2382</v>
      </c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>
        <v>350702.20999999996</v>
      </c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>
        <v>350702.20999999996</v>
      </c>
      <c r="AN1548" s="4"/>
    </row>
    <row r="1549" spans="1:40">
      <c r="A1549" t="s">
        <v>2383</v>
      </c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>
        <v>1690609.2999999998</v>
      </c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>
        <v>1690609.2999999998</v>
      </c>
      <c r="AN1549" s="4"/>
    </row>
    <row r="1550" spans="1:40">
      <c r="A1550" t="s">
        <v>2384</v>
      </c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>
        <v>439648.33</v>
      </c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>
        <v>439648.33</v>
      </c>
      <c r="AN1550" s="4"/>
    </row>
    <row r="1551" spans="1:40">
      <c r="A1551" t="s">
        <v>2385</v>
      </c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>
        <v>617913.47</v>
      </c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>
        <v>617913.47</v>
      </c>
      <c r="AN1551" s="4"/>
    </row>
    <row r="1552" spans="1:40">
      <c r="A1552" t="s">
        <v>2386</v>
      </c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>
        <v>464728.92000000004</v>
      </c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>
        <v>464728.92000000004</v>
      </c>
      <c r="AN1552" s="4"/>
    </row>
    <row r="1553" spans="1:40">
      <c r="A1553" t="s">
        <v>749</v>
      </c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>
        <v>2146863.5899999994</v>
      </c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>
        <v>2146863.5899999994</v>
      </c>
      <c r="AN1553" s="4"/>
    </row>
    <row r="1554" spans="1:40">
      <c r="A1554" t="s">
        <v>750</v>
      </c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>
        <v>1447213.7399999998</v>
      </c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>
        <v>1447213.7399999998</v>
      </c>
      <c r="AN1554" s="4"/>
    </row>
    <row r="1555" spans="1:40">
      <c r="A1555" t="s">
        <v>410</v>
      </c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>
        <v>350221.88</v>
      </c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>
        <v>350221.88</v>
      </c>
      <c r="AN1555" s="4"/>
    </row>
    <row r="1556" spans="1:40">
      <c r="A1556" t="s">
        <v>411</v>
      </c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>
        <v>175758.77</v>
      </c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>
        <v>175758.77</v>
      </c>
      <c r="AN1556" s="4"/>
    </row>
    <row r="1557" spans="1:40">
      <c r="A1557" t="s">
        <v>412</v>
      </c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>
        <v>1552077.61</v>
      </c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>
        <v>1552077.61</v>
      </c>
      <c r="AN1557" s="4"/>
    </row>
    <row r="1558" spans="1:40">
      <c r="A1558" t="s">
        <v>413</v>
      </c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>
        <v>1275015.26</v>
      </c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>
        <v>1275015.26</v>
      </c>
      <c r="AN1558" s="4"/>
    </row>
    <row r="1559" spans="1:40">
      <c r="A1559" t="s">
        <v>2387</v>
      </c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>
        <v>74695.5</v>
      </c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>
        <v>74695.5</v>
      </c>
      <c r="AN1559" s="4"/>
    </row>
    <row r="1560" spans="1:40">
      <c r="A1560" t="s">
        <v>2388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>
        <v>1204507.6699999997</v>
      </c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>
        <v>1204507.6699999997</v>
      </c>
      <c r="AN1560" s="4"/>
    </row>
    <row r="1561" spans="1:40">
      <c r="A1561" t="s">
        <v>2389</v>
      </c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>
        <v>213098.71000000005</v>
      </c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>
        <v>213098.71000000005</v>
      </c>
      <c r="AN1561" s="4"/>
    </row>
    <row r="1562" spans="1:40">
      <c r="A1562" t="s">
        <v>414</v>
      </c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>
        <v>5612578.6900000023</v>
      </c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>
        <v>5612578.6900000023</v>
      </c>
      <c r="AN1562" s="4"/>
    </row>
    <row r="1563" spans="1:40">
      <c r="A1563" t="s">
        <v>416</v>
      </c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>
        <v>3169075.5200000005</v>
      </c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>
        <v>3169075.5200000005</v>
      </c>
      <c r="AN1563" s="4"/>
    </row>
    <row r="1564" spans="1:40">
      <c r="A1564" t="s">
        <v>2390</v>
      </c>
      <c r="B1564" s="4"/>
      <c r="C1564" s="4"/>
      <c r="D1564" s="4"/>
      <c r="E1564" s="4"/>
      <c r="F1564" s="4">
        <v>3165</v>
      </c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>
        <v>3165</v>
      </c>
      <c r="AN1564" s="4"/>
    </row>
    <row r="1565" spans="1:40">
      <c r="A1565" t="s">
        <v>2391</v>
      </c>
      <c r="B1565" s="4"/>
      <c r="C1565" s="4"/>
      <c r="D1565" s="4"/>
      <c r="E1565" s="4"/>
      <c r="F1565" s="4">
        <v>12904.579999999998</v>
      </c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>
        <v>12904.579999999998</v>
      </c>
      <c r="AN1565" s="4"/>
    </row>
    <row r="1566" spans="1:40">
      <c r="A1566" t="s">
        <v>2392</v>
      </c>
      <c r="B1566" s="4"/>
      <c r="C1566" s="4"/>
      <c r="D1566" s="4"/>
      <c r="E1566" s="4"/>
      <c r="F1566" s="4">
        <v>20560</v>
      </c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>
        <v>20560</v>
      </c>
      <c r="AN1566" s="4"/>
    </row>
    <row r="1567" spans="1:40">
      <c r="A1567" t="s">
        <v>2393</v>
      </c>
      <c r="B1567" s="4"/>
      <c r="C1567" s="4"/>
      <c r="D1567" s="4"/>
      <c r="E1567" s="4"/>
      <c r="F1567" s="4">
        <v>215530.24999999997</v>
      </c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>
        <v>215530.24999999997</v>
      </c>
      <c r="AN1567" s="4"/>
    </row>
    <row r="1568" spans="1:40">
      <c r="A1568" t="s">
        <v>2394</v>
      </c>
      <c r="B1568" s="4"/>
      <c r="C1568" s="4"/>
      <c r="D1568" s="4"/>
      <c r="E1568" s="4"/>
      <c r="F1568" s="4">
        <v>841646.05000000028</v>
      </c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>
        <v>841646.05000000028</v>
      </c>
      <c r="AN1568" s="4"/>
    </row>
    <row r="1569" spans="1:40">
      <c r="A1569" t="s">
        <v>2395</v>
      </c>
      <c r="B1569" s="4"/>
      <c r="C1569" s="4"/>
      <c r="D1569" s="4"/>
      <c r="E1569" s="4"/>
      <c r="F1569" s="4">
        <v>154861.43000000005</v>
      </c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>
        <v>154861.43000000005</v>
      </c>
      <c r="AN1569" s="4"/>
    </row>
    <row r="1570" spans="1:40">
      <c r="A1570" t="s">
        <v>2396</v>
      </c>
      <c r="B1570" s="4"/>
      <c r="C1570" s="4"/>
      <c r="D1570" s="4"/>
      <c r="E1570" s="4"/>
      <c r="F1570" s="4">
        <v>6628.05</v>
      </c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>
        <v>6628.05</v>
      </c>
      <c r="AN1570" s="4"/>
    </row>
    <row r="1571" spans="1:40">
      <c r="A1571" t="s">
        <v>2397</v>
      </c>
      <c r="B1571" s="4"/>
      <c r="C1571" s="4"/>
      <c r="D1571" s="4"/>
      <c r="E1571" s="4"/>
      <c r="F1571" s="4">
        <v>224684.04</v>
      </c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>
        <v>224684.04</v>
      </c>
      <c r="AN1571" s="4"/>
    </row>
    <row r="1572" spans="1:40">
      <c r="A1572" t="s">
        <v>2398</v>
      </c>
      <c r="B1572" s="4"/>
      <c r="C1572" s="4"/>
      <c r="D1572" s="4"/>
      <c r="E1572" s="4"/>
      <c r="F1572" s="4">
        <v>1715755.41</v>
      </c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>
        <v>1715755.41</v>
      </c>
      <c r="AN1572" s="4"/>
    </row>
    <row r="1573" spans="1:40">
      <c r="A1573" t="s">
        <v>2399</v>
      </c>
      <c r="B1573" s="4"/>
      <c r="C1573" s="4"/>
      <c r="D1573" s="4"/>
      <c r="E1573" s="4"/>
      <c r="F1573" s="4">
        <v>380277.29000000004</v>
      </c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>
        <v>380277.29000000004</v>
      </c>
      <c r="AN1573" s="4"/>
    </row>
    <row r="1574" spans="1:40">
      <c r="A1574" t="s">
        <v>2400</v>
      </c>
      <c r="B1574" s="4"/>
      <c r="C1574" s="4"/>
      <c r="D1574" s="4"/>
      <c r="E1574" s="4"/>
      <c r="F1574" s="4">
        <v>304342.92</v>
      </c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>
        <v>304342.92</v>
      </c>
      <c r="AN1574" s="4"/>
    </row>
    <row r="1575" spans="1:40">
      <c r="A1575" t="s">
        <v>2401</v>
      </c>
      <c r="B1575" s="4"/>
      <c r="C1575" s="4"/>
      <c r="D1575" s="4"/>
      <c r="E1575" s="4"/>
      <c r="F1575" s="4">
        <v>776797.1399999999</v>
      </c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>
        <v>776797.1399999999</v>
      </c>
      <c r="AN1575" s="4"/>
    </row>
    <row r="1576" spans="1:40">
      <c r="A1576" t="s">
        <v>751</v>
      </c>
      <c r="B1576" s="4"/>
      <c r="C1576" s="4"/>
      <c r="D1576" s="4"/>
      <c r="E1576" s="4"/>
      <c r="F1576" s="4">
        <v>4768936.799999998</v>
      </c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>
        <v>4768936.799999998</v>
      </c>
      <c r="AN1576" s="4"/>
    </row>
    <row r="1577" spans="1:40">
      <c r="A1577" t="s">
        <v>752</v>
      </c>
      <c r="B1577" s="4"/>
      <c r="C1577" s="4"/>
      <c r="D1577" s="4"/>
      <c r="E1577" s="4"/>
      <c r="F1577" s="4">
        <v>714090.24000000011</v>
      </c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>
        <v>714090.24000000011</v>
      </c>
      <c r="AN1577" s="4"/>
    </row>
    <row r="1578" spans="1:40">
      <c r="A1578" t="s">
        <v>417</v>
      </c>
      <c r="B1578" s="4"/>
      <c r="C1578" s="4"/>
      <c r="D1578" s="4"/>
      <c r="E1578" s="4"/>
      <c r="F1578" s="4">
        <v>635558.32000000007</v>
      </c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>
        <v>635558.32000000007</v>
      </c>
      <c r="AN1578" s="4"/>
    </row>
    <row r="1579" spans="1:40">
      <c r="A1579" t="s">
        <v>418</v>
      </c>
      <c r="B1579" s="4"/>
      <c r="C1579" s="4"/>
      <c r="D1579" s="4"/>
      <c r="E1579" s="4"/>
      <c r="F1579" s="4">
        <v>2511725.6299999994</v>
      </c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>
        <v>2511725.6299999994</v>
      </c>
      <c r="AN1579" s="4"/>
    </row>
    <row r="1580" spans="1:40">
      <c r="A1580" t="s">
        <v>419</v>
      </c>
      <c r="B1580" s="4"/>
      <c r="C1580" s="4"/>
      <c r="D1580" s="4"/>
      <c r="E1580" s="4"/>
      <c r="F1580" s="4">
        <v>1093841.0999999999</v>
      </c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>
        <v>1093841.0999999999</v>
      </c>
      <c r="AN1580" s="4"/>
    </row>
    <row r="1581" spans="1:40">
      <c r="A1581" t="s">
        <v>2402</v>
      </c>
      <c r="B1581" s="4"/>
      <c r="C1581" s="4"/>
      <c r="D1581" s="4"/>
      <c r="E1581" s="4"/>
      <c r="F1581" s="4">
        <v>70110.600000000006</v>
      </c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>
        <v>70110.600000000006</v>
      </c>
      <c r="AN1581" s="4"/>
    </row>
    <row r="1582" spans="1:40">
      <c r="A1582" t="s">
        <v>2403</v>
      </c>
      <c r="B1582" s="4"/>
      <c r="C1582" s="4"/>
      <c r="D1582" s="4"/>
      <c r="E1582" s="4"/>
      <c r="F1582" s="4">
        <v>831807.35999999975</v>
      </c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>
        <v>831807.35999999975</v>
      </c>
      <c r="AN1582" s="4"/>
    </row>
    <row r="1583" spans="1:40">
      <c r="A1583" t="s">
        <v>2404</v>
      </c>
      <c r="B1583" s="4"/>
      <c r="C1583" s="4"/>
      <c r="D1583" s="4"/>
      <c r="E1583" s="4"/>
      <c r="F1583" s="4">
        <v>621864.96000000008</v>
      </c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>
        <v>621864.96000000008</v>
      </c>
      <c r="AN1583" s="4"/>
    </row>
    <row r="1584" spans="1:40">
      <c r="A1584" t="s">
        <v>421</v>
      </c>
      <c r="B1584" s="4"/>
      <c r="C1584" s="4"/>
      <c r="D1584" s="4"/>
      <c r="E1584" s="4"/>
      <c r="F1584" s="4">
        <v>5640631.8699999982</v>
      </c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>
        <v>5640631.8699999982</v>
      </c>
      <c r="AN1584" s="4"/>
    </row>
    <row r="1585" spans="1:40">
      <c r="A1585" t="s">
        <v>422</v>
      </c>
      <c r="B1585" s="4"/>
      <c r="C1585" s="4"/>
      <c r="D1585" s="4"/>
      <c r="E1585" s="4"/>
      <c r="F1585" s="4">
        <v>2551826.2300000009</v>
      </c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>
        <v>2551826.2300000009</v>
      </c>
      <c r="AN1585" s="4"/>
    </row>
    <row r="1586" spans="1:40">
      <c r="A1586" t="s">
        <v>2405</v>
      </c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>
        <v>7864.24</v>
      </c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>
        <v>7864.24</v>
      </c>
      <c r="AN1586" s="4"/>
    </row>
    <row r="1587" spans="1:40">
      <c r="A1587" t="s">
        <v>2406</v>
      </c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>
        <v>73190.740000000034</v>
      </c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>
        <v>73190.740000000034</v>
      </c>
      <c r="AN1587" s="4"/>
    </row>
    <row r="1588" spans="1:40">
      <c r="A1588" t="s">
        <v>2407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>
        <v>4950</v>
      </c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>
        <v>4950</v>
      </c>
      <c r="AN1588" s="4"/>
    </row>
    <row r="1589" spans="1:40">
      <c r="A1589" t="s">
        <v>2408</v>
      </c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>
        <v>297466.65999999997</v>
      </c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>
        <v>297466.65999999997</v>
      </c>
      <c r="AN1589" s="4"/>
    </row>
    <row r="1590" spans="1:40">
      <c r="A1590" t="s">
        <v>2409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>
        <v>300000</v>
      </c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>
        <v>300000</v>
      </c>
      <c r="AN1590" s="4"/>
    </row>
    <row r="1591" spans="1:40">
      <c r="A1591" t="s">
        <v>2410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>
        <v>77272.670000000013</v>
      </c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>
        <v>77272.670000000013</v>
      </c>
      <c r="AN1591" s="4"/>
    </row>
    <row r="1592" spans="1:40">
      <c r="A1592" t="s">
        <v>2411</v>
      </c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>
        <v>3091385.0200000023</v>
      </c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>
        <v>3091385.0200000023</v>
      </c>
      <c r="AN1592" s="4"/>
    </row>
    <row r="1593" spans="1:40">
      <c r="A1593" t="s">
        <v>2412</v>
      </c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>
        <v>16567.989999999998</v>
      </c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>
        <v>16567.989999999998</v>
      </c>
      <c r="AN1593" s="4"/>
    </row>
    <row r="1594" spans="1:40">
      <c r="A1594" t="s">
        <v>2413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>
        <v>63150</v>
      </c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>
        <v>63150</v>
      </c>
      <c r="AN1594" s="4"/>
    </row>
    <row r="1595" spans="1:40">
      <c r="A1595" t="s">
        <v>2414</v>
      </c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>
        <v>333220.26999999996</v>
      </c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>
        <v>333220.26999999996</v>
      </c>
      <c r="AN1595" s="4"/>
    </row>
    <row r="1596" spans="1:40">
      <c r="A1596" t="s">
        <v>2415</v>
      </c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>
        <v>308811.47000000003</v>
      </c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>
        <v>308811.47000000003</v>
      </c>
      <c r="AN1596" s="4"/>
    </row>
    <row r="1597" spans="1:40">
      <c r="A1597" t="s">
        <v>2416</v>
      </c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>
        <v>1000</v>
      </c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>
        <v>1000</v>
      </c>
      <c r="AN1597" s="4"/>
    </row>
    <row r="1598" spans="1:40">
      <c r="A1598" t="s">
        <v>2417</v>
      </c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>
        <v>117076.86</v>
      </c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>
        <v>117076.86</v>
      </c>
      <c r="AN1598" s="4"/>
    </row>
    <row r="1599" spans="1:40">
      <c r="A1599" t="s">
        <v>753</v>
      </c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>
        <v>6005860.3500000006</v>
      </c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>
        <v>6005860.3500000006</v>
      </c>
      <c r="AN1599" s="4"/>
    </row>
    <row r="1600" spans="1:40">
      <c r="A1600" t="s">
        <v>754</v>
      </c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>
        <v>953267.95000000019</v>
      </c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>
        <v>953267.95000000019</v>
      </c>
      <c r="AN1600" s="4"/>
    </row>
    <row r="1601" spans="1:40">
      <c r="A1601" t="s">
        <v>755</v>
      </c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>
        <v>1750595.1099999999</v>
      </c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>
        <v>1750595.1099999999</v>
      </c>
      <c r="AN1601" s="4"/>
    </row>
    <row r="1602" spans="1:40">
      <c r="A1602" t="s">
        <v>423</v>
      </c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>
        <v>826179.17000000016</v>
      </c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>
        <v>826179.17000000016</v>
      </c>
      <c r="AN1602" s="4"/>
    </row>
    <row r="1603" spans="1:40">
      <c r="A1603" t="s">
        <v>424</v>
      </c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>
        <v>181143.4</v>
      </c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>
        <v>181143.4</v>
      </c>
      <c r="AN1603" s="4"/>
    </row>
    <row r="1604" spans="1:40">
      <c r="A1604" t="s">
        <v>425</v>
      </c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>
        <v>2283688.4499999993</v>
      </c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>
        <v>2283688.4499999993</v>
      </c>
      <c r="AN1604" s="4"/>
    </row>
    <row r="1605" spans="1:40">
      <c r="A1605" t="s">
        <v>426</v>
      </c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>
        <v>561902.9</v>
      </c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>
        <v>561902.9</v>
      </c>
      <c r="AN1605" s="4"/>
    </row>
    <row r="1606" spans="1:40">
      <c r="A1606" t="s">
        <v>2418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>
        <v>426944.42</v>
      </c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>
        <v>426944.42</v>
      </c>
      <c r="AN1606" s="4"/>
    </row>
    <row r="1607" spans="1:40">
      <c r="A1607" t="s">
        <v>427</v>
      </c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>
        <v>4931365.0299999975</v>
      </c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>
        <v>4931365.0299999975</v>
      </c>
      <c r="AN1607" s="4"/>
    </row>
    <row r="1608" spans="1:40">
      <c r="A1608" t="s">
        <v>2419</v>
      </c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>
        <v>29809.599999999999</v>
      </c>
      <c r="AG1608" s="4"/>
      <c r="AH1608" s="4"/>
      <c r="AI1608" s="4"/>
      <c r="AJ1608" s="4"/>
      <c r="AK1608" s="4"/>
      <c r="AL1608" s="4"/>
      <c r="AM1608" s="4">
        <v>29809.599999999999</v>
      </c>
      <c r="AN1608" s="4"/>
    </row>
    <row r="1609" spans="1:40">
      <c r="A1609" t="s">
        <v>2420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>
        <v>75000</v>
      </c>
      <c r="AG1609" s="4"/>
      <c r="AH1609" s="4"/>
      <c r="AI1609" s="4"/>
      <c r="AJ1609" s="4"/>
      <c r="AK1609" s="4"/>
      <c r="AL1609" s="4"/>
      <c r="AM1609" s="4">
        <v>75000</v>
      </c>
      <c r="AN1609" s="4"/>
    </row>
    <row r="1610" spans="1:40">
      <c r="A1610" t="s">
        <v>2421</v>
      </c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>
        <v>6208636.7600000007</v>
      </c>
      <c r="AG1610" s="4"/>
      <c r="AH1610" s="4"/>
      <c r="AI1610" s="4"/>
      <c r="AJ1610" s="4"/>
      <c r="AK1610" s="4"/>
      <c r="AL1610" s="4"/>
      <c r="AM1610" s="4">
        <v>6208636.7600000007</v>
      </c>
      <c r="AN1610" s="4"/>
    </row>
    <row r="1611" spans="1:40">
      <c r="A1611" t="s">
        <v>2422</v>
      </c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>
        <v>1548494.65</v>
      </c>
      <c r="AG1611" s="4"/>
      <c r="AH1611" s="4"/>
      <c r="AI1611" s="4"/>
      <c r="AJ1611" s="4"/>
      <c r="AK1611" s="4"/>
      <c r="AL1611" s="4"/>
      <c r="AM1611" s="4">
        <v>1548494.65</v>
      </c>
      <c r="AN1611" s="4"/>
    </row>
    <row r="1612" spans="1:40">
      <c r="A1612" t="s">
        <v>2423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>
        <v>478142.06</v>
      </c>
      <c r="AG1612" s="4"/>
      <c r="AH1612" s="4"/>
      <c r="AI1612" s="4"/>
      <c r="AJ1612" s="4"/>
      <c r="AK1612" s="4"/>
      <c r="AL1612" s="4"/>
      <c r="AM1612" s="4">
        <v>478142.06</v>
      </c>
      <c r="AN1612" s="4"/>
    </row>
    <row r="1613" spans="1:40">
      <c r="A1613" t="s">
        <v>2424</v>
      </c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>
        <v>15904.3</v>
      </c>
      <c r="AG1613" s="4"/>
      <c r="AH1613" s="4"/>
      <c r="AI1613" s="4"/>
      <c r="AJ1613" s="4"/>
      <c r="AK1613" s="4"/>
      <c r="AL1613" s="4"/>
      <c r="AM1613" s="4">
        <v>15904.3</v>
      </c>
      <c r="AN1613" s="4"/>
    </row>
    <row r="1614" spans="1:40">
      <c r="A1614" t="s">
        <v>2425</v>
      </c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>
        <v>1794692.4999999986</v>
      </c>
      <c r="AG1614" s="4"/>
      <c r="AH1614" s="4"/>
      <c r="AI1614" s="4"/>
      <c r="AJ1614" s="4"/>
      <c r="AK1614" s="4"/>
      <c r="AL1614" s="4"/>
      <c r="AM1614" s="4">
        <v>1794692.4999999986</v>
      </c>
      <c r="AN1614" s="4"/>
    </row>
    <row r="1615" spans="1:40">
      <c r="A1615" t="s">
        <v>2426</v>
      </c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>
        <v>842859.56999999983</v>
      </c>
      <c r="AG1615" s="4"/>
      <c r="AH1615" s="4"/>
      <c r="AI1615" s="4"/>
      <c r="AJ1615" s="4"/>
      <c r="AK1615" s="4"/>
      <c r="AL1615" s="4"/>
      <c r="AM1615" s="4">
        <v>842859.56999999983</v>
      </c>
      <c r="AN1615" s="4"/>
    </row>
    <row r="1616" spans="1:40">
      <c r="A1616" t="s">
        <v>2427</v>
      </c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>
        <v>21953.32</v>
      </c>
      <c r="AG1616" s="4"/>
      <c r="AH1616" s="4"/>
      <c r="AI1616" s="4"/>
      <c r="AJ1616" s="4"/>
      <c r="AK1616" s="4"/>
      <c r="AL1616" s="4"/>
      <c r="AM1616" s="4">
        <v>21953.32</v>
      </c>
      <c r="AN1616" s="4"/>
    </row>
    <row r="1617" spans="1:40">
      <c r="A1617" t="s">
        <v>2428</v>
      </c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>
        <v>292839.89</v>
      </c>
      <c r="AG1617" s="4"/>
      <c r="AH1617" s="4"/>
      <c r="AI1617" s="4"/>
      <c r="AJ1617" s="4"/>
      <c r="AK1617" s="4"/>
      <c r="AL1617" s="4"/>
      <c r="AM1617" s="4">
        <v>292839.89</v>
      </c>
      <c r="AN1617" s="4"/>
    </row>
    <row r="1618" spans="1:40">
      <c r="A1618" t="s">
        <v>2429</v>
      </c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>
        <v>889921.17999999993</v>
      </c>
      <c r="AG1618" s="4"/>
      <c r="AH1618" s="4"/>
      <c r="AI1618" s="4"/>
      <c r="AJ1618" s="4"/>
      <c r="AK1618" s="4"/>
      <c r="AL1618" s="4"/>
      <c r="AM1618" s="4">
        <v>889921.17999999993</v>
      </c>
      <c r="AN1618" s="4"/>
    </row>
    <row r="1619" spans="1:40">
      <c r="A1619" t="s">
        <v>2430</v>
      </c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>
        <v>361473.72</v>
      </c>
      <c r="AG1619" s="4"/>
      <c r="AH1619" s="4"/>
      <c r="AI1619" s="4"/>
      <c r="AJ1619" s="4"/>
      <c r="AK1619" s="4"/>
      <c r="AL1619" s="4"/>
      <c r="AM1619" s="4">
        <v>361473.72</v>
      </c>
      <c r="AN1619" s="4"/>
    </row>
    <row r="1620" spans="1:40">
      <c r="A1620" t="s">
        <v>2431</v>
      </c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>
        <v>544236.14</v>
      </c>
      <c r="AG1620" s="4"/>
      <c r="AH1620" s="4"/>
      <c r="AI1620" s="4"/>
      <c r="AJ1620" s="4"/>
      <c r="AK1620" s="4"/>
      <c r="AL1620" s="4"/>
      <c r="AM1620" s="4">
        <v>544236.14</v>
      </c>
      <c r="AN1620" s="4"/>
    </row>
    <row r="1621" spans="1:40">
      <c r="A1621" t="s">
        <v>758</v>
      </c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>
        <v>2576223.2999999998</v>
      </c>
      <c r="AG1621" s="4"/>
      <c r="AH1621" s="4"/>
      <c r="AI1621" s="4"/>
      <c r="AJ1621" s="4"/>
      <c r="AK1621" s="4"/>
      <c r="AL1621" s="4"/>
      <c r="AM1621" s="4">
        <v>2576223.2999999998</v>
      </c>
      <c r="AN1621" s="4"/>
    </row>
    <row r="1622" spans="1:40">
      <c r="A1622" t="s">
        <v>759</v>
      </c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>
        <v>32413.09</v>
      </c>
      <c r="AG1622" s="4"/>
      <c r="AH1622" s="4"/>
      <c r="AI1622" s="4"/>
      <c r="AJ1622" s="4"/>
      <c r="AK1622" s="4"/>
      <c r="AL1622" s="4"/>
      <c r="AM1622" s="4">
        <v>32413.09</v>
      </c>
      <c r="AN1622" s="4"/>
    </row>
    <row r="1623" spans="1:40">
      <c r="A1623" t="s">
        <v>760</v>
      </c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>
        <v>741930.88000000012</v>
      </c>
      <c r="AG1623" s="4"/>
      <c r="AH1623" s="4"/>
      <c r="AI1623" s="4"/>
      <c r="AJ1623" s="4"/>
      <c r="AK1623" s="4"/>
      <c r="AL1623" s="4"/>
      <c r="AM1623" s="4">
        <v>741930.88000000012</v>
      </c>
      <c r="AN1623" s="4"/>
    </row>
    <row r="1624" spans="1:40">
      <c r="A1624" t="s">
        <v>435</v>
      </c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>
        <v>521311.1</v>
      </c>
      <c r="AG1624" s="4"/>
      <c r="AH1624" s="4"/>
      <c r="AI1624" s="4"/>
      <c r="AJ1624" s="4"/>
      <c r="AK1624" s="4"/>
      <c r="AL1624" s="4"/>
      <c r="AM1624" s="4">
        <v>521311.1</v>
      </c>
      <c r="AN1624" s="4"/>
    </row>
    <row r="1625" spans="1:40">
      <c r="A1625" t="s">
        <v>436</v>
      </c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>
        <v>207751.1</v>
      </c>
      <c r="AG1625" s="4"/>
      <c r="AH1625" s="4"/>
      <c r="AI1625" s="4"/>
      <c r="AJ1625" s="4"/>
      <c r="AK1625" s="4"/>
      <c r="AL1625" s="4"/>
      <c r="AM1625" s="4">
        <v>207751.1</v>
      </c>
      <c r="AN1625" s="4"/>
    </row>
    <row r="1626" spans="1:40">
      <c r="A1626" t="s">
        <v>437</v>
      </c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>
        <v>2976218.9999999995</v>
      </c>
      <c r="AG1626" s="4"/>
      <c r="AH1626" s="4"/>
      <c r="AI1626" s="4"/>
      <c r="AJ1626" s="4"/>
      <c r="AK1626" s="4"/>
      <c r="AL1626" s="4"/>
      <c r="AM1626" s="4">
        <v>2976218.9999999995</v>
      </c>
      <c r="AN1626" s="4"/>
    </row>
    <row r="1627" spans="1:40">
      <c r="A1627" t="s">
        <v>438</v>
      </c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>
        <v>637990.17000000004</v>
      </c>
      <c r="AG1627" s="4"/>
      <c r="AH1627" s="4"/>
      <c r="AI1627" s="4"/>
      <c r="AJ1627" s="4"/>
      <c r="AK1627" s="4"/>
      <c r="AL1627" s="4"/>
      <c r="AM1627" s="4">
        <v>637990.17000000004</v>
      </c>
      <c r="AN1627" s="4"/>
    </row>
    <row r="1628" spans="1:40">
      <c r="A1628" t="s">
        <v>439</v>
      </c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>
        <v>3979194.5400000014</v>
      </c>
      <c r="AG1628" s="4"/>
      <c r="AH1628" s="4"/>
      <c r="AI1628" s="4"/>
      <c r="AJ1628" s="4"/>
      <c r="AK1628" s="4"/>
      <c r="AL1628" s="4"/>
      <c r="AM1628" s="4">
        <v>3979194.5400000014</v>
      </c>
      <c r="AN1628" s="4"/>
    </row>
    <row r="1629" spans="1:40">
      <c r="A1629" t="s">
        <v>440</v>
      </c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>
        <v>930351.63000000012</v>
      </c>
      <c r="AG1629" s="4"/>
      <c r="AH1629" s="4"/>
      <c r="AI1629" s="4"/>
      <c r="AJ1629" s="4"/>
      <c r="AK1629" s="4"/>
      <c r="AL1629" s="4"/>
      <c r="AM1629" s="4">
        <v>930351.63000000012</v>
      </c>
      <c r="AN1629" s="4"/>
    </row>
    <row r="1630" spans="1:40">
      <c r="A1630" t="s">
        <v>2432</v>
      </c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>
        <v>349</v>
      </c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>
        <v>349</v>
      </c>
      <c r="AN1630" s="4"/>
    </row>
    <row r="1631" spans="1:40">
      <c r="A1631" t="s">
        <v>2433</v>
      </c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>
        <v>62154.310000000019</v>
      </c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>
        <v>62154.310000000019</v>
      </c>
      <c r="AN1631" s="4"/>
    </row>
    <row r="1632" spans="1:40">
      <c r="A1632" t="s">
        <v>2434</v>
      </c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>
        <v>63741.87</v>
      </c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>
        <v>63741.87</v>
      </c>
      <c r="AN1632" s="4"/>
    </row>
    <row r="1633" spans="1:40">
      <c r="A1633" t="s">
        <v>2435</v>
      </c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>
        <v>5612.03</v>
      </c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>
        <v>5612.03</v>
      </c>
      <c r="AN1633" s="4"/>
    </row>
    <row r="1634" spans="1:40">
      <c r="A1634" t="s">
        <v>2436</v>
      </c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>
        <v>700000</v>
      </c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>
        <v>700000</v>
      </c>
      <c r="AN1634" s="4"/>
    </row>
    <row r="1635" spans="1:40">
      <c r="A1635" t="s">
        <v>2437</v>
      </c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>
        <v>15718.039999999999</v>
      </c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>
        <v>15718.039999999999</v>
      </c>
      <c r="AN1635" s="4"/>
    </row>
    <row r="1636" spans="1:40">
      <c r="A1636" t="s">
        <v>2438</v>
      </c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>
        <v>96064.579999999973</v>
      </c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>
        <v>96064.579999999973</v>
      </c>
      <c r="AN1636" s="4"/>
    </row>
    <row r="1637" spans="1:40">
      <c r="A1637" t="s">
        <v>2439</v>
      </c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>
        <v>1705759.5099999988</v>
      </c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>
        <v>1705759.5099999988</v>
      </c>
      <c r="AN1637" s="4"/>
    </row>
    <row r="1638" spans="1:40">
      <c r="A1638" t="s">
        <v>2440</v>
      </c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>
        <v>64390.42</v>
      </c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>
        <v>64390.42</v>
      </c>
      <c r="AN1638" s="4"/>
    </row>
    <row r="1639" spans="1:40">
      <c r="A1639" t="s">
        <v>2441</v>
      </c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>
        <v>378934.57</v>
      </c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>
        <v>378934.57</v>
      </c>
      <c r="AN1639" s="4"/>
    </row>
    <row r="1640" spans="1:40">
      <c r="A1640" t="s">
        <v>2442</v>
      </c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>
        <v>2018423.25</v>
      </c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>
        <v>2018423.25</v>
      </c>
      <c r="AN1640" s="4"/>
    </row>
    <row r="1641" spans="1:40">
      <c r="A1641" t="s">
        <v>2443</v>
      </c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>
        <v>109718.89</v>
      </c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>
        <v>109718.89</v>
      </c>
      <c r="AN1641" s="4"/>
    </row>
    <row r="1642" spans="1:40">
      <c r="A1642" t="s">
        <v>2444</v>
      </c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>
        <v>98323.13</v>
      </c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>
        <v>98323.13</v>
      </c>
      <c r="AN1642" s="4"/>
    </row>
    <row r="1643" spans="1:40">
      <c r="A1643" t="s">
        <v>761</v>
      </c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>
        <v>8722157.7300000042</v>
      </c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>
        <v>8722157.7300000042</v>
      </c>
      <c r="AN1643" s="4"/>
    </row>
    <row r="1644" spans="1:40">
      <c r="A1644" t="s">
        <v>762</v>
      </c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>
        <v>2960032.8899999997</v>
      </c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>
        <v>2960032.8899999997</v>
      </c>
      <c r="AN1644" s="4"/>
    </row>
    <row r="1645" spans="1:40">
      <c r="A1645" t="s">
        <v>441</v>
      </c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>
        <v>262922.78999999998</v>
      </c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>
        <v>262922.78999999998</v>
      </c>
      <c r="AN1645" s="4"/>
    </row>
    <row r="1646" spans="1:40">
      <c r="A1646" t="s">
        <v>442</v>
      </c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>
        <v>227898.5</v>
      </c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>
        <v>227898.5</v>
      </c>
      <c r="AN1646" s="4"/>
    </row>
    <row r="1647" spans="1:40">
      <c r="A1647" t="s">
        <v>443</v>
      </c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>
        <v>5645242.570000005</v>
      </c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>
        <v>5645242.570000005</v>
      </c>
      <c r="AN1647" s="4"/>
    </row>
    <row r="1648" spans="1:40">
      <c r="A1648" t="s">
        <v>444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>
        <v>2630594.0400000005</v>
      </c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>
        <v>2630594.0400000005</v>
      </c>
      <c r="AN1648" s="4"/>
    </row>
    <row r="1649" spans="1:40">
      <c r="A1649" t="s">
        <v>2445</v>
      </c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>
        <v>86101.540000000008</v>
      </c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>
        <v>86101.540000000008</v>
      </c>
      <c r="AN1649" s="4"/>
    </row>
    <row r="1650" spans="1:40">
      <c r="A1650" t="s">
        <v>2446</v>
      </c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>
        <v>2655533.33</v>
      </c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>
        <v>2655533.33</v>
      </c>
      <c r="AN1650" s="4"/>
    </row>
    <row r="1651" spans="1:40">
      <c r="A1651" t="s">
        <v>445</v>
      </c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>
        <v>4634731.5699999994</v>
      </c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>
        <v>4634731.5699999994</v>
      </c>
      <c r="AN1651" s="4"/>
    </row>
    <row r="1652" spans="1:40">
      <c r="A1652" t="s">
        <v>446</v>
      </c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>
        <v>1190380.8800000001</v>
      </c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>
        <v>1190380.8800000001</v>
      </c>
      <c r="AN1652" s="4"/>
    </row>
    <row r="1653" spans="1:40">
      <c r="A1653" t="s">
        <v>2447</v>
      </c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>
        <v>13912.2</v>
      </c>
      <c r="AF1653" s="4"/>
      <c r="AG1653" s="4"/>
      <c r="AH1653" s="4"/>
      <c r="AI1653" s="4"/>
      <c r="AJ1653" s="4"/>
      <c r="AK1653" s="4"/>
      <c r="AL1653" s="4"/>
      <c r="AM1653" s="4">
        <v>13912.2</v>
      </c>
      <c r="AN1653" s="4"/>
    </row>
    <row r="1654" spans="1:40">
      <c r="A1654" t="s">
        <v>2448</v>
      </c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>
        <v>291084.27999999985</v>
      </c>
      <c r="AF1654" s="4"/>
      <c r="AG1654" s="4"/>
      <c r="AH1654" s="4"/>
      <c r="AI1654" s="4"/>
      <c r="AJ1654" s="4"/>
      <c r="AK1654" s="4"/>
      <c r="AL1654" s="4"/>
      <c r="AM1654" s="4">
        <v>291084.27999999985</v>
      </c>
      <c r="AN1654" s="4"/>
    </row>
    <row r="1655" spans="1:40">
      <c r="A1655" t="s">
        <v>2449</v>
      </c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>
        <v>78820.799999999988</v>
      </c>
      <c r="AF1655" s="4"/>
      <c r="AG1655" s="4"/>
      <c r="AH1655" s="4"/>
      <c r="AI1655" s="4"/>
      <c r="AJ1655" s="4"/>
      <c r="AK1655" s="4"/>
      <c r="AL1655" s="4"/>
      <c r="AM1655" s="4">
        <v>78820.799999999988</v>
      </c>
      <c r="AN1655" s="4"/>
    </row>
    <row r="1656" spans="1:40">
      <c r="A1656" t="s">
        <v>2450</v>
      </c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>
        <v>10036.42</v>
      </c>
      <c r="AF1656" s="4"/>
      <c r="AG1656" s="4"/>
      <c r="AH1656" s="4"/>
      <c r="AI1656" s="4"/>
      <c r="AJ1656" s="4"/>
      <c r="AK1656" s="4"/>
      <c r="AL1656" s="4"/>
      <c r="AM1656" s="4">
        <v>10036.42</v>
      </c>
      <c r="AN1656" s="4"/>
    </row>
    <row r="1657" spans="1:40">
      <c r="A1657" t="s">
        <v>2451</v>
      </c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>
        <v>5163897.9699999932</v>
      </c>
      <c r="AF1657" s="4"/>
      <c r="AG1657" s="4"/>
      <c r="AH1657" s="4"/>
      <c r="AI1657" s="4"/>
      <c r="AJ1657" s="4"/>
      <c r="AK1657" s="4"/>
      <c r="AL1657" s="4"/>
      <c r="AM1657" s="4">
        <v>5163897.9699999932</v>
      </c>
      <c r="AN1657" s="4"/>
    </row>
    <row r="1658" spans="1:40">
      <c r="A1658" t="s">
        <v>2452</v>
      </c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>
        <v>71207.81</v>
      </c>
      <c r="AF1658" s="4"/>
      <c r="AG1658" s="4"/>
      <c r="AH1658" s="4"/>
      <c r="AI1658" s="4"/>
      <c r="AJ1658" s="4"/>
      <c r="AK1658" s="4"/>
      <c r="AL1658" s="4"/>
      <c r="AM1658" s="4">
        <v>71207.81</v>
      </c>
      <c r="AN1658" s="4"/>
    </row>
    <row r="1659" spans="1:40">
      <c r="A1659" t="s">
        <v>2453</v>
      </c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>
        <v>1428651.9100000001</v>
      </c>
      <c r="AF1659" s="4"/>
      <c r="AG1659" s="4"/>
      <c r="AH1659" s="4"/>
      <c r="AI1659" s="4"/>
      <c r="AJ1659" s="4"/>
      <c r="AK1659" s="4"/>
      <c r="AL1659" s="4"/>
      <c r="AM1659" s="4">
        <v>1428651.9100000001</v>
      </c>
      <c r="AN1659" s="4"/>
    </row>
    <row r="1660" spans="1:40">
      <c r="A1660" t="s">
        <v>2454</v>
      </c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>
        <v>1001899</v>
      </c>
      <c r="AF1660" s="4"/>
      <c r="AG1660" s="4"/>
      <c r="AH1660" s="4"/>
      <c r="AI1660" s="4"/>
      <c r="AJ1660" s="4"/>
      <c r="AK1660" s="4"/>
      <c r="AL1660" s="4"/>
      <c r="AM1660" s="4">
        <v>1001899</v>
      </c>
      <c r="AN1660" s="4"/>
    </row>
    <row r="1661" spans="1:40">
      <c r="A1661" t="s">
        <v>763</v>
      </c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>
        <v>27336904.260000002</v>
      </c>
      <c r="AF1661" s="4"/>
      <c r="AG1661" s="4"/>
      <c r="AH1661" s="4"/>
      <c r="AI1661" s="4"/>
      <c r="AJ1661" s="4"/>
      <c r="AK1661" s="4"/>
      <c r="AL1661" s="4"/>
      <c r="AM1661" s="4">
        <v>27336904.260000002</v>
      </c>
      <c r="AN1661" s="4"/>
    </row>
    <row r="1662" spans="1:40">
      <c r="A1662" t="s">
        <v>764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>
        <v>2509525.8200000003</v>
      </c>
      <c r="AF1662" s="4"/>
      <c r="AG1662" s="4"/>
      <c r="AH1662" s="4"/>
      <c r="AI1662" s="4"/>
      <c r="AJ1662" s="4"/>
      <c r="AK1662" s="4"/>
      <c r="AL1662" s="4"/>
      <c r="AM1662" s="4">
        <v>2509525.8200000003</v>
      </c>
      <c r="AN1662" s="4"/>
    </row>
    <row r="1663" spans="1:40">
      <c r="A1663" t="s">
        <v>447</v>
      </c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>
        <v>1653065.5</v>
      </c>
      <c r="AF1663" s="4"/>
      <c r="AG1663" s="4"/>
      <c r="AH1663" s="4"/>
      <c r="AI1663" s="4"/>
      <c r="AJ1663" s="4"/>
      <c r="AK1663" s="4"/>
      <c r="AL1663" s="4"/>
      <c r="AM1663" s="4">
        <v>1653065.5</v>
      </c>
      <c r="AN1663" s="4"/>
    </row>
    <row r="1664" spans="1:40">
      <c r="A1664" t="s">
        <v>448</v>
      </c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>
        <v>20049388.259999994</v>
      </c>
      <c r="AF1664" s="4"/>
      <c r="AG1664" s="4"/>
      <c r="AH1664" s="4"/>
      <c r="AI1664" s="4"/>
      <c r="AJ1664" s="4"/>
      <c r="AK1664" s="4"/>
      <c r="AL1664" s="4"/>
      <c r="AM1664" s="4">
        <v>20049388.259999994</v>
      </c>
      <c r="AN1664" s="4"/>
    </row>
    <row r="1665" spans="1:40">
      <c r="A1665" t="s">
        <v>449</v>
      </c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>
        <v>3897239.2000000007</v>
      </c>
      <c r="AF1665" s="4"/>
      <c r="AG1665" s="4"/>
      <c r="AH1665" s="4"/>
      <c r="AI1665" s="4"/>
      <c r="AJ1665" s="4"/>
      <c r="AK1665" s="4"/>
      <c r="AL1665" s="4"/>
      <c r="AM1665" s="4">
        <v>3897239.2000000007</v>
      </c>
      <c r="AN1665" s="4"/>
    </row>
    <row r="1666" spans="1:40">
      <c r="A1666" t="s">
        <v>2455</v>
      </c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>
        <v>3025164</v>
      </c>
      <c r="AF1666" s="4"/>
      <c r="AG1666" s="4"/>
      <c r="AH1666" s="4"/>
      <c r="AI1666" s="4"/>
      <c r="AJ1666" s="4"/>
      <c r="AK1666" s="4"/>
      <c r="AL1666" s="4"/>
      <c r="AM1666" s="4">
        <v>3025164</v>
      </c>
      <c r="AN1666" s="4"/>
    </row>
    <row r="1667" spans="1:40">
      <c r="A1667" t="s">
        <v>2456</v>
      </c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>
        <v>77110</v>
      </c>
      <c r="AF1667" s="4"/>
      <c r="AG1667" s="4"/>
      <c r="AH1667" s="4"/>
      <c r="AI1667" s="4"/>
      <c r="AJ1667" s="4"/>
      <c r="AK1667" s="4"/>
      <c r="AL1667" s="4"/>
      <c r="AM1667" s="4">
        <v>77110</v>
      </c>
      <c r="AN1667" s="4"/>
    </row>
    <row r="1668" spans="1:40">
      <c r="A1668" t="s">
        <v>2457</v>
      </c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>
        <v>4097772.5400000024</v>
      </c>
      <c r="AF1668" s="4"/>
      <c r="AG1668" s="4"/>
      <c r="AH1668" s="4"/>
      <c r="AI1668" s="4"/>
      <c r="AJ1668" s="4"/>
      <c r="AK1668" s="4"/>
      <c r="AL1668" s="4"/>
      <c r="AM1668" s="4">
        <v>4097772.5400000024</v>
      </c>
      <c r="AN1668" s="4"/>
    </row>
    <row r="1669" spans="1:40">
      <c r="A1669" t="s">
        <v>2458</v>
      </c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>
        <v>3108457.2600000016</v>
      </c>
      <c r="AF1669" s="4"/>
      <c r="AG1669" s="4"/>
      <c r="AH1669" s="4"/>
      <c r="AI1669" s="4"/>
      <c r="AJ1669" s="4"/>
      <c r="AK1669" s="4"/>
      <c r="AL1669" s="4"/>
      <c r="AM1669" s="4">
        <v>3108457.2600000016</v>
      </c>
      <c r="AN1669" s="4"/>
    </row>
    <row r="1670" spans="1:40">
      <c r="A1670" t="s">
        <v>2459</v>
      </c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>
        <v>24646393.709999993</v>
      </c>
      <c r="AF1670" s="4"/>
      <c r="AG1670" s="4"/>
      <c r="AH1670" s="4"/>
      <c r="AI1670" s="4"/>
      <c r="AJ1670" s="4"/>
      <c r="AK1670" s="4"/>
      <c r="AL1670" s="4"/>
      <c r="AM1670" s="4">
        <v>24646393.709999993</v>
      </c>
      <c r="AN1670" s="4"/>
    </row>
    <row r="1671" spans="1:40">
      <c r="A1671" t="s">
        <v>451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>
        <v>11271421.790000005</v>
      </c>
      <c r="AF1671" s="4"/>
      <c r="AG1671" s="4"/>
      <c r="AH1671" s="4"/>
      <c r="AI1671" s="4"/>
      <c r="AJ1671" s="4"/>
      <c r="AK1671" s="4"/>
      <c r="AL1671" s="4"/>
      <c r="AM1671" s="4">
        <v>11271421.790000005</v>
      </c>
      <c r="AN1671" s="4"/>
    </row>
    <row r="1672" spans="1:40">
      <c r="A1672" t="s">
        <v>452</v>
      </c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>
        <v>2763554.75</v>
      </c>
      <c r="AF1672" s="4"/>
      <c r="AG1672" s="4"/>
      <c r="AH1672" s="4"/>
      <c r="AI1672" s="4"/>
      <c r="AJ1672" s="4"/>
      <c r="AK1672" s="4"/>
      <c r="AL1672" s="4"/>
      <c r="AM1672" s="4">
        <v>2763554.75</v>
      </c>
      <c r="AN1672" s="4"/>
    </row>
    <row r="1673" spans="1:40">
      <c r="A1673" t="s">
        <v>2460</v>
      </c>
      <c r="B1673" s="4"/>
      <c r="C1673" s="4">
        <v>65.7</v>
      </c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>
        <v>65.7</v>
      </c>
      <c r="AN1673" s="4"/>
    </row>
    <row r="1674" spans="1:40">
      <c r="A1674" t="s">
        <v>2461</v>
      </c>
      <c r="B1674" s="4"/>
      <c r="C1674" s="4">
        <v>106678.53000000003</v>
      </c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>
        <v>106678.53000000003</v>
      </c>
      <c r="AN1674" s="4"/>
    </row>
    <row r="1675" spans="1:40">
      <c r="A1675" t="s">
        <v>2462</v>
      </c>
      <c r="B1675" s="4"/>
      <c r="C1675" s="4">
        <v>23649</v>
      </c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>
        <v>23649</v>
      </c>
      <c r="AN1675" s="4"/>
    </row>
    <row r="1676" spans="1:40">
      <c r="A1676" t="s">
        <v>2463</v>
      </c>
      <c r="B1676" s="4"/>
      <c r="C1676" s="4">
        <v>170000</v>
      </c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>
        <v>170000</v>
      </c>
      <c r="AN1676" s="4"/>
    </row>
    <row r="1677" spans="1:40">
      <c r="A1677" t="s">
        <v>2464</v>
      </c>
      <c r="B1677" s="4"/>
      <c r="C1677" s="4">
        <v>700000</v>
      </c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>
        <v>700000</v>
      </c>
      <c r="AN1677" s="4"/>
    </row>
    <row r="1678" spans="1:40">
      <c r="A1678" t="s">
        <v>2465</v>
      </c>
      <c r="B1678" s="4"/>
      <c r="C1678" s="4">
        <v>2687156.31</v>
      </c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>
        <v>2687156.31</v>
      </c>
      <c r="AN1678" s="4"/>
    </row>
    <row r="1679" spans="1:40">
      <c r="A1679" t="s">
        <v>2466</v>
      </c>
      <c r="B1679" s="4"/>
      <c r="C1679" s="4">
        <v>51598.649999999987</v>
      </c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>
        <v>51598.649999999987</v>
      </c>
      <c r="AN1679" s="4"/>
    </row>
    <row r="1680" spans="1:40">
      <c r="A1680" t="s">
        <v>2467</v>
      </c>
      <c r="B1680" s="4"/>
      <c r="C1680" s="4">
        <v>2538894.649999998</v>
      </c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>
        <v>2538894.649999998</v>
      </c>
      <c r="AN1680" s="4"/>
    </row>
    <row r="1681" spans="1:40">
      <c r="A1681" t="s">
        <v>2468</v>
      </c>
      <c r="B1681" s="4"/>
      <c r="C1681" s="4">
        <v>279456.99000000005</v>
      </c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>
        <v>279456.99000000005</v>
      </c>
      <c r="AN1681" s="4"/>
    </row>
    <row r="1682" spans="1:40">
      <c r="A1682" t="s">
        <v>2469</v>
      </c>
      <c r="B1682" s="4"/>
      <c r="C1682" s="4">
        <v>3993.8499999999995</v>
      </c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>
        <v>3993.8499999999995</v>
      </c>
      <c r="AN1682" s="4"/>
    </row>
    <row r="1683" spans="1:40">
      <c r="A1683" t="s">
        <v>2470</v>
      </c>
      <c r="B1683" s="4"/>
      <c r="C1683" s="4">
        <v>20795</v>
      </c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>
        <v>20795</v>
      </c>
      <c r="AN1683" s="4"/>
    </row>
    <row r="1684" spans="1:40">
      <c r="A1684" t="s">
        <v>2471</v>
      </c>
      <c r="B1684" s="4"/>
      <c r="C1684" s="4">
        <v>32187.98</v>
      </c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>
        <v>32187.98</v>
      </c>
      <c r="AN1684" s="4"/>
    </row>
    <row r="1685" spans="1:40">
      <c r="A1685" t="s">
        <v>2472</v>
      </c>
      <c r="B1685" s="4"/>
      <c r="C1685" s="4">
        <v>198059.58</v>
      </c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>
        <v>198059.58</v>
      </c>
      <c r="AN1685" s="4"/>
    </row>
    <row r="1686" spans="1:40">
      <c r="A1686" t="s">
        <v>2473</v>
      </c>
      <c r="B1686" s="4"/>
      <c r="C1686" s="4">
        <v>360210.92</v>
      </c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>
        <v>360210.92</v>
      </c>
      <c r="AN1686" s="4"/>
    </row>
    <row r="1687" spans="1:40">
      <c r="A1687" t="s">
        <v>2474</v>
      </c>
      <c r="B1687" s="4"/>
      <c r="C1687" s="4">
        <v>706667.26</v>
      </c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>
        <v>706667.26</v>
      </c>
      <c r="AN1687" s="4"/>
    </row>
    <row r="1688" spans="1:40">
      <c r="A1688" t="s">
        <v>2475</v>
      </c>
      <c r="B1688" s="4"/>
      <c r="C1688" s="4">
        <v>613234.73</v>
      </c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>
        <v>613234.73</v>
      </c>
      <c r="AN1688" s="4"/>
    </row>
    <row r="1689" spans="1:40">
      <c r="A1689" t="s">
        <v>2476</v>
      </c>
      <c r="B1689" s="4"/>
      <c r="C1689" s="4">
        <v>720007.06</v>
      </c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>
        <v>720007.06</v>
      </c>
      <c r="AN1689" s="4"/>
    </row>
    <row r="1690" spans="1:40">
      <c r="A1690" t="s">
        <v>2477</v>
      </c>
      <c r="B1690" s="4"/>
      <c r="C1690" s="4">
        <v>1356708.63</v>
      </c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>
        <v>1356708.63</v>
      </c>
      <c r="AN1690" s="4"/>
    </row>
    <row r="1691" spans="1:40">
      <c r="A1691" t="s">
        <v>765</v>
      </c>
      <c r="B1691" s="4"/>
      <c r="C1691" s="4">
        <v>5773972.9199999981</v>
      </c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>
        <v>5773972.9199999981</v>
      </c>
      <c r="AN1691" s="4"/>
    </row>
    <row r="1692" spans="1:40">
      <c r="A1692" t="s">
        <v>766</v>
      </c>
      <c r="B1692" s="4"/>
      <c r="C1692" s="4">
        <v>7314014.2800000003</v>
      </c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>
        <v>7314014.2800000003</v>
      </c>
      <c r="AN1692" s="4"/>
    </row>
    <row r="1693" spans="1:40">
      <c r="A1693" t="s">
        <v>453</v>
      </c>
      <c r="B1693" s="4"/>
      <c r="C1693" s="4">
        <v>115827.72</v>
      </c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>
        <v>115827.72</v>
      </c>
      <c r="AN1693" s="4"/>
    </row>
    <row r="1694" spans="1:40">
      <c r="A1694" t="s">
        <v>454</v>
      </c>
      <c r="B1694" s="4"/>
      <c r="C1694" s="4">
        <v>70473.490000000005</v>
      </c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>
        <v>70473.490000000005</v>
      </c>
      <c r="AN1694" s="4"/>
    </row>
    <row r="1695" spans="1:40">
      <c r="A1695" t="s">
        <v>455</v>
      </c>
      <c r="B1695" s="4"/>
      <c r="C1695" s="4">
        <v>3251945.8699999987</v>
      </c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>
        <v>3251945.8699999987</v>
      </c>
      <c r="AN1695" s="4"/>
    </row>
    <row r="1696" spans="1:40">
      <c r="A1696" t="s">
        <v>456</v>
      </c>
      <c r="B1696" s="4"/>
      <c r="C1696" s="4">
        <v>433927.12</v>
      </c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>
        <v>433927.12</v>
      </c>
      <c r="AN1696" s="4"/>
    </row>
    <row r="1697" spans="1:40">
      <c r="A1697" t="s">
        <v>2478</v>
      </c>
      <c r="B1697" s="4"/>
      <c r="C1697" s="4">
        <v>243166.09</v>
      </c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>
        <v>243166.09</v>
      </c>
      <c r="AN1697" s="4"/>
    </row>
    <row r="1698" spans="1:40">
      <c r="A1698" t="s">
        <v>2479</v>
      </c>
      <c r="B1698" s="4"/>
      <c r="C1698" s="4">
        <v>120091.66</v>
      </c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>
        <v>120091.66</v>
      </c>
      <c r="AN1698" s="4"/>
    </row>
    <row r="1699" spans="1:40">
      <c r="A1699" t="s">
        <v>2480</v>
      </c>
      <c r="B1699" s="4"/>
      <c r="C1699" s="4">
        <v>2803446.4</v>
      </c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>
        <v>2803446.4</v>
      </c>
      <c r="AN1699" s="4"/>
    </row>
    <row r="1700" spans="1:40">
      <c r="A1700" t="s">
        <v>457</v>
      </c>
      <c r="B1700" s="4"/>
      <c r="C1700" s="4">
        <v>195058</v>
      </c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>
        <v>195058</v>
      </c>
      <c r="AN1700" s="4"/>
    </row>
    <row r="1701" spans="1:40">
      <c r="A1701" t="s">
        <v>458</v>
      </c>
      <c r="B1701" s="4"/>
      <c r="C1701" s="4">
        <v>55246.69</v>
      </c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>
        <v>55246.69</v>
      </c>
      <c r="AN1701" s="4"/>
    </row>
    <row r="1702" spans="1:40">
      <c r="A1702" t="s">
        <v>459</v>
      </c>
      <c r="B1702" s="4"/>
      <c r="C1702" s="4">
        <v>7818280.6999999983</v>
      </c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>
        <v>7818280.6999999983</v>
      </c>
      <c r="AN1702" s="4"/>
    </row>
    <row r="1703" spans="1:40">
      <c r="A1703" t="s">
        <v>460</v>
      </c>
      <c r="B1703" s="4"/>
      <c r="C1703" s="4">
        <v>1037828.02</v>
      </c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>
        <v>1037828.02</v>
      </c>
      <c r="AN1703" s="4"/>
    </row>
    <row r="1704" spans="1:40">
      <c r="A1704" t="s">
        <v>2481</v>
      </c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>
        <v>2194.88</v>
      </c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>
        <v>2194.88</v>
      </c>
      <c r="AN1704" s="4"/>
    </row>
    <row r="1705" spans="1:40">
      <c r="A1705" t="s">
        <v>2482</v>
      </c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>
        <v>10155</v>
      </c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>
        <v>10155</v>
      </c>
      <c r="AN1705" s="4"/>
    </row>
    <row r="1706" spans="1:40">
      <c r="A1706" t="s">
        <v>2483</v>
      </c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>
        <v>511119.13</v>
      </c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>
        <v>511119.13</v>
      </c>
      <c r="AN1706" s="4"/>
    </row>
    <row r="1707" spans="1:40">
      <c r="A1707" t="s">
        <v>2484</v>
      </c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>
        <v>12281.08</v>
      </c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>
        <v>12281.08</v>
      </c>
      <c r="AN1707" s="4"/>
    </row>
    <row r="1708" spans="1:40">
      <c r="A1708" t="s">
        <v>2485</v>
      </c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>
        <v>20900</v>
      </c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>
        <v>20900</v>
      </c>
      <c r="AN1708" s="4"/>
    </row>
    <row r="1709" spans="1:40">
      <c r="A1709" t="s">
        <v>2486</v>
      </c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>
        <v>30679.270000000004</v>
      </c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>
        <v>30679.270000000004</v>
      </c>
      <c r="AN1709" s="4"/>
    </row>
    <row r="1710" spans="1:40">
      <c r="A1710" t="s">
        <v>2487</v>
      </c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>
        <v>31200</v>
      </c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>
        <v>31200</v>
      </c>
      <c r="AN1710" s="4"/>
    </row>
    <row r="1711" spans="1:40">
      <c r="A1711" t="s">
        <v>2488</v>
      </c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>
        <v>569953.72</v>
      </c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>
        <v>569953.72</v>
      </c>
      <c r="AN1711" s="4"/>
    </row>
    <row r="1712" spans="1:40">
      <c r="A1712" t="s">
        <v>2489</v>
      </c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>
        <v>113065.98000000001</v>
      </c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>
        <v>113065.98000000001</v>
      </c>
      <c r="AN1712" s="4"/>
    </row>
    <row r="1713" spans="1:40">
      <c r="A1713" t="s">
        <v>2490</v>
      </c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>
        <v>2993557.0300000007</v>
      </c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>
        <v>2993557.0300000007</v>
      </c>
      <c r="AN1713" s="4"/>
    </row>
    <row r="1714" spans="1:40">
      <c r="A1714" t="s">
        <v>2491</v>
      </c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>
        <v>236497.89</v>
      </c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>
        <v>236497.89</v>
      </c>
      <c r="AN1714" s="4"/>
    </row>
    <row r="1715" spans="1:40">
      <c r="A1715" t="s">
        <v>2492</v>
      </c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>
        <v>2739486.4699999997</v>
      </c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>
        <v>2739486.4699999997</v>
      </c>
      <c r="AN1715" s="4"/>
    </row>
    <row r="1716" spans="1:40">
      <c r="A1716" t="s">
        <v>2493</v>
      </c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>
        <v>1187262.0499999998</v>
      </c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>
        <v>1187262.0499999998</v>
      </c>
      <c r="AN1716" s="4"/>
    </row>
    <row r="1717" spans="1:40">
      <c r="A1717" t="s">
        <v>2494</v>
      </c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>
        <v>117507.94</v>
      </c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>
        <v>117507.94</v>
      </c>
      <c r="AN1717" s="4"/>
    </row>
    <row r="1718" spans="1:40">
      <c r="A1718" t="s">
        <v>2495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>
        <v>486798.25</v>
      </c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>
        <v>486798.25</v>
      </c>
      <c r="AN1718" s="4"/>
    </row>
    <row r="1719" spans="1:40">
      <c r="A1719" t="s">
        <v>767</v>
      </c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>
        <v>8590986.8499999978</v>
      </c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>
        <v>8590986.8499999978</v>
      </c>
      <c r="AN1719" s="4"/>
    </row>
    <row r="1720" spans="1:40">
      <c r="A1720" t="s">
        <v>768</v>
      </c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>
        <v>4519163.04</v>
      </c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>
        <v>4519163.04</v>
      </c>
      <c r="AN1720" s="4"/>
    </row>
    <row r="1721" spans="1:40">
      <c r="A1721" t="s">
        <v>461</v>
      </c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>
        <v>199872.4</v>
      </c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>
        <v>199872.4</v>
      </c>
      <c r="AN1721" s="4"/>
    </row>
    <row r="1722" spans="1:40">
      <c r="A1722" t="s">
        <v>462</v>
      </c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>
        <v>601889.03</v>
      </c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>
        <v>601889.03</v>
      </c>
      <c r="AN1722" s="4"/>
    </row>
    <row r="1723" spans="1:40">
      <c r="A1723" t="s">
        <v>463</v>
      </c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>
        <v>4500000.0000000009</v>
      </c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>
        <v>4500000.0000000009</v>
      </c>
      <c r="AN1723" s="4"/>
    </row>
    <row r="1724" spans="1:40">
      <c r="A1724" t="s">
        <v>464</v>
      </c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>
        <v>5429336.379999999</v>
      </c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>
        <v>5429336.379999999</v>
      </c>
      <c r="AN1724" s="4"/>
    </row>
    <row r="1725" spans="1:40">
      <c r="A1725" t="s">
        <v>2496</v>
      </c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>
        <v>171550</v>
      </c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>
        <v>171550</v>
      </c>
      <c r="AN1725" s="4"/>
    </row>
    <row r="1726" spans="1:40">
      <c r="A1726" t="s">
        <v>2497</v>
      </c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>
        <v>94889</v>
      </c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>
        <v>94889</v>
      </c>
      <c r="AN1726" s="4"/>
    </row>
    <row r="1727" spans="1:40">
      <c r="A1727" t="s">
        <v>2498</v>
      </c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>
        <v>552676.82000000007</v>
      </c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>
        <v>552676.82000000007</v>
      </c>
      <c r="AN1727" s="4"/>
    </row>
    <row r="1728" spans="1:40">
      <c r="A1728" t="s">
        <v>2499</v>
      </c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>
        <v>3000000.0000000005</v>
      </c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>
        <v>3000000.0000000005</v>
      </c>
      <c r="AN1728" s="4"/>
    </row>
    <row r="1729" spans="1:40">
      <c r="A1729" t="s">
        <v>2500</v>
      </c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>
        <v>2690872.83</v>
      </c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>
        <v>2690872.83</v>
      </c>
      <c r="AN1729" s="4"/>
    </row>
    <row r="1730" spans="1:40">
      <c r="A1730" t="s">
        <v>465</v>
      </c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>
        <v>4146744.4099999997</v>
      </c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>
        <v>4146744.4099999997</v>
      </c>
      <c r="AN1730" s="4"/>
    </row>
    <row r="1731" spans="1:40">
      <c r="A1731" t="s">
        <v>466</v>
      </c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>
        <v>4355925.38</v>
      </c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>
        <v>4355925.38</v>
      </c>
      <c r="AN1731" s="4"/>
    </row>
    <row r="1732" spans="1:40">
      <c r="A1732" t="s">
        <v>2501</v>
      </c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>
        <v>57462.080000000016</v>
      </c>
      <c r="AH1732" s="4"/>
      <c r="AI1732" s="4"/>
      <c r="AJ1732" s="4"/>
      <c r="AK1732" s="4"/>
      <c r="AL1732" s="4"/>
      <c r="AM1732" s="4">
        <v>57462.080000000016</v>
      </c>
      <c r="AN1732" s="4"/>
    </row>
    <row r="1733" spans="1:40">
      <c r="A1733" t="s">
        <v>2502</v>
      </c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>
        <v>36595.630000000005</v>
      </c>
      <c r="AH1733" s="4"/>
      <c r="AI1733" s="4"/>
      <c r="AJ1733" s="4"/>
      <c r="AK1733" s="4"/>
      <c r="AL1733" s="4"/>
      <c r="AM1733" s="4">
        <v>36595.630000000005</v>
      </c>
      <c r="AN1733" s="4"/>
    </row>
    <row r="1734" spans="1:40">
      <c r="A1734" t="s">
        <v>2503</v>
      </c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>
        <v>2551205.2400000002</v>
      </c>
      <c r="AH1734" s="4"/>
      <c r="AI1734" s="4"/>
      <c r="AJ1734" s="4"/>
      <c r="AK1734" s="4"/>
      <c r="AL1734" s="4"/>
      <c r="AM1734" s="4">
        <v>2551205.2400000002</v>
      </c>
      <c r="AN1734" s="4"/>
    </row>
    <row r="1735" spans="1:40">
      <c r="A1735" t="s">
        <v>2504</v>
      </c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>
        <v>163683.88</v>
      </c>
      <c r="AH1735" s="4"/>
      <c r="AI1735" s="4"/>
      <c r="AJ1735" s="4"/>
      <c r="AK1735" s="4"/>
      <c r="AL1735" s="4"/>
      <c r="AM1735" s="4">
        <v>163683.88</v>
      </c>
      <c r="AN1735" s="4"/>
    </row>
    <row r="1736" spans="1:40">
      <c r="A1736" t="s">
        <v>2505</v>
      </c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>
        <v>386316.16000000003</v>
      </c>
      <c r="AH1736" s="4"/>
      <c r="AI1736" s="4"/>
      <c r="AJ1736" s="4"/>
      <c r="AK1736" s="4"/>
      <c r="AL1736" s="4"/>
      <c r="AM1736" s="4">
        <v>386316.16000000003</v>
      </c>
      <c r="AN1736" s="4"/>
    </row>
    <row r="1737" spans="1:40">
      <c r="A1737" t="s">
        <v>2506</v>
      </c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>
        <v>914707.54</v>
      </c>
      <c r="AH1737" s="4"/>
      <c r="AI1737" s="4"/>
      <c r="AJ1737" s="4"/>
      <c r="AK1737" s="4"/>
      <c r="AL1737" s="4"/>
      <c r="AM1737" s="4">
        <v>914707.54</v>
      </c>
      <c r="AN1737" s="4"/>
    </row>
    <row r="1738" spans="1:40">
      <c r="A1738" t="s">
        <v>2507</v>
      </c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>
        <v>25728.230000000003</v>
      </c>
      <c r="AH1738" s="4"/>
      <c r="AI1738" s="4"/>
      <c r="AJ1738" s="4"/>
      <c r="AK1738" s="4"/>
      <c r="AL1738" s="4"/>
      <c r="AM1738" s="4">
        <v>25728.230000000003</v>
      </c>
      <c r="AN1738" s="4"/>
    </row>
    <row r="1739" spans="1:40">
      <c r="A1739" t="s">
        <v>2508</v>
      </c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>
        <v>303215.52999999997</v>
      </c>
      <c r="AH1739" s="4"/>
      <c r="AI1739" s="4"/>
      <c r="AJ1739" s="4"/>
      <c r="AK1739" s="4"/>
      <c r="AL1739" s="4"/>
      <c r="AM1739" s="4">
        <v>303215.52999999997</v>
      </c>
      <c r="AN1739" s="4"/>
    </row>
    <row r="1740" spans="1:40">
      <c r="A1740" t="s">
        <v>769</v>
      </c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>
        <v>12350698.179999996</v>
      </c>
      <c r="AH1740" s="4"/>
      <c r="AI1740" s="4"/>
      <c r="AJ1740" s="4"/>
      <c r="AK1740" s="4"/>
      <c r="AL1740" s="4"/>
      <c r="AM1740" s="4">
        <v>12350698.179999996</v>
      </c>
      <c r="AN1740" s="4"/>
    </row>
    <row r="1741" spans="1:40">
      <c r="A1741" t="s">
        <v>770</v>
      </c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>
        <v>5747040.0399999991</v>
      </c>
      <c r="AH1741" s="4"/>
      <c r="AI1741" s="4"/>
      <c r="AJ1741" s="4"/>
      <c r="AK1741" s="4"/>
      <c r="AL1741" s="4"/>
      <c r="AM1741" s="4">
        <v>5747040.0399999991</v>
      </c>
      <c r="AN1741" s="4"/>
    </row>
    <row r="1742" spans="1:40">
      <c r="A1742" t="s">
        <v>467</v>
      </c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>
        <v>750407.85000000021</v>
      </c>
      <c r="AH1742" s="4"/>
      <c r="AI1742" s="4"/>
      <c r="AJ1742" s="4"/>
      <c r="AK1742" s="4"/>
      <c r="AL1742" s="4"/>
      <c r="AM1742" s="4">
        <v>750407.85000000021</v>
      </c>
      <c r="AN1742" s="4"/>
    </row>
    <row r="1743" spans="1:40">
      <c r="A1743" t="s">
        <v>468</v>
      </c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>
        <v>470512.65</v>
      </c>
      <c r="AH1743" s="4"/>
      <c r="AI1743" s="4"/>
      <c r="AJ1743" s="4"/>
      <c r="AK1743" s="4"/>
      <c r="AL1743" s="4"/>
      <c r="AM1743" s="4">
        <v>470512.65</v>
      </c>
      <c r="AN1743" s="4"/>
    </row>
    <row r="1744" spans="1:40">
      <c r="A1744" t="s">
        <v>469</v>
      </c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>
        <v>6062159.7200000007</v>
      </c>
      <c r="AH1744" s="4"/>
      <c r="AI1744" s="4"/>
      <c r="AJ1744" s="4"/>
      <c r="AK1744" s="4"/>
      <c r="AL1744" s="4"/>
      <c r="AM1744" s="4">
        <v>6062159.7200000007</v>
      </c>
      <c r="AN1744" s="4"/>
    </row>
    <row r="1745" spans="1:40">
      <c r="A1745" t="s">
        <v>470</v>
      </c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>
        <v>1393447.67</v>
      </c>
      <c r="AH1745" s="4"/>
      <c r="AI1745" s="4"/>
      <c r="AJ1745" s="4"/>
      <c r="AK1745" s="4"/>
      <c r="AL1745" s="4"/>
      <c r="AM1745" s="4">
        <v>1393447.67</v>
      </c>
      <c r="AN1745" s="4"/>
    </row>
    <row r="1746" spans="1:40">
      <c r="A1746" t="s">
        <v>2509</v>
      </c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>
        <v>59381</v>
      </c>
      <c r="AH1746" s="4"/>
      <c r="AI1746" s="4"/>
      <c r="AJ1746" s="4"/>
      <c r="AK1746" s="4"/>
      <c r="AL1746" s="4"/>
      <c r="AM1746" s="4">
        <v>59381</v>
      </c>
      <c r="AN1746" s="4"/>
    </row>
    <row r="1747" spans="1:40">
      <c r="A1747" t="s">
        <v>2510</v>
      </c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>
        <v>616729</v>
      </c>
      <c r="AH1747" s="4"/>
      <c r="AI1747" s="4"/>
      <c r="AJ1747" s="4"/>
      <c r="AK1747" s="4"/>
      <c r="AL1747" s="4"/>
      <c r="AM1747" s="4">
        <v>616729</v>
      </c>
      <c r="AN1747" s="4"/>
    </row>
    <row r="1748" spans="1:40">
      <c r="A1748" t="s">
        <v>2511</v>
      </c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>
        <v>142747.76</v>
      </c>
      <c r="AH1748" s="4"/>
      <c r="AI1748" s="4"/>
      <c r="AJ1748" s="4"/>
      <c r="AK1748" s="4"/>
      <c r="AL1748" s="4"/>
      <c r="AM1748" s="4">
        <v>142747.76</v>
      </c>
      <c r="AN1748" s="4"/>
    </row>
    <row r="1749" spans="1:40">
      <c r="A1749" t="s">
        <v>2512</v>
      </c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>
        <v>1860179.5899999999</v>
      </c>
      <c r="AH1749" s="4"/>
      <c r="AI1749" s="4"/>
      <c r="AJ1749" s="4"/>
      <c r="AK1749" s="4"/>
      <c r="AL1749" s="4"/>
      <c r="AM1749" s="4">
        <v>1860179.5899999999</v>
      </c>
      <c r="AN1749" s="4"/>
    </row>
    <row r="1750" spans="1:40">
      <c r="A1750" t="s">
        <v>2513</v>
      </c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>
        <v>2762439.5700000003</v>
      </c>
      <c r="AH1750" s="4"/>
      <c r="AI1750" s="4"/>
      <c r="AJ1750" s="4"/>
      <c r="AK1750" s="4"/>
      <c r="AL1750" s="4"/>
      <c r="AM1750" s="4">
        <v>2762439.5700000003</v>
      </c>
      <c r="AN1750" s="4"/>
    </row>
    <row r="1751" spans="1:40">
      <c r="A1751" t="s">
        <v>471</v>
      </c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>
        <v>4950886.1899999985</v>
      </c>
      <c r="AH1751" s="4"/>
      <c r="AI1751" s="4"/>
      <c r="AJ1751" s="4"/>
      <c r="AK1751" s="4"/>
      <c r="AL1751" s="4"/>
      <c r="AM1751" s="4">
        <v>4950886.1899999985</v>
      </c>
      <c r="AN1751" s="4"/>
    </row>
    <row r="1752" spans="1:40">
      <c r="A1752" t="s">
        <v>472</v>
      </c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>
        <v>3758074.5500000003</v>
      </c>
      <c r="AH1752" s="4"/>
      <c r="AI1752" s="4"/>
      <c r="AJ1752" s="4"/>
      <c r="AK1752" s="4"/>
      <c r="AL1752" s="4"/>
      <c r="AM1752" s="4">
        <v>3758074.5500000003</v>
      </c>
      <c r="AN1752" s="4"/>
    </row>
    <row r="1753" spans="1:40">
      <c r="A1753" t="s">
        <v>2514</v>
      </c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>
        <v>579063.81999999983</v>
      </c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>
        <v>579063.81999999983</v>
      </c>
      <c r="AN1753" s="4"/>
    </row>
    <row r="1754" spans="1:40">
      <c r="A1754" t="s">
        <v>2515</v>
      </c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>
        <v>13051267.369999997</v>
      </c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>
        <v>13051267.369999997</v>
      </c>
      <c r="AN1754" s="4"/>
    </row>
    <row r="1755" spans="1:40">
      <c r="A1755" t="s">
        <v>2516</v>
      </c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>
        <v>1254096.77</v>
      </c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>
        <v>1254096.77</v>
      </c>
      <c r="AN1755" s="4"/>
    </row>
    <row r="1756" spans="1:40">
      <c r="A1756" t="s">
        <v>2517</v>
      </c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>
        <v>551378.18000000005</v>
      </c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>
        <v>551378.18000000005</v>
      </c>
      <c r="AN1756" s="4"/>
    </row>
    <row r="1757" spans="1:40">
      <c r="A1757" t="s">
        <v>2518</v>
      </c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>
        <v>54398.610000000008</v>
      </c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>
        <v>54398.610000000008</v>
      </c>
      <c r="AN1757" s="4"/>
    </row>
    <row r="1758" spans="1:40">
      <c r="A1758" t="s">
        <v>2519</v>
      </c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>
        <v>3296429.7400000026</v>
      </c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>
        <v>3296429.7400000026</v>
      </c>
      <c r="AN1758" s="4"/>
    </row>
    <row r="1759" spans="1:40">
      <c r="A1759" t="s">
        <v>2520</v>
      </c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>
        <v>1391892.4499999997</v>
      </c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>
        <v>1391892.4499999997</v>
      </c>
      <c r="AN1759" s="4"/>
    </row>
    <row r="1760" spans="1:40">
      <c r="A1760" t="s">
        <v>2521</v>
      </c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>
        <v>28077.199999999993</v>
      </c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>
        <v>28077.199999999993</v>
      </c>
      <c r="AN1760" s="4"/>
    </row>
    <row r="1761" spans="1:40">
      <c r="A1761" t="s">
        <v>2522</v>
      </c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>
        <v>2508989.2000000002</v>
      </c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>
        <v>2508989.2000000002</v>
      </c>
      <c r="AN1761" s="4"/>
    </row>
    <row r="1762" spans="1:40">
      <c r="A1762" t="s">
        <v>2523</v>
      </c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>
        <v>903693.11999999988</v>
      </c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>
        <v>903693.11999999988</v>
      </c>
      <c r="AN1762" s="4"/>
    </row>
    <row r="1763" spans="1:40">
      <c r="A1763" t="s">
        <v>2524</v>
      </c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>
        <v>749339.23</v>
      </c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>
        <v>749339.23</v>
      </c>
      <c r="AN1763" s="4"/>
    </row>
    <row r="1764" spans="1:40">
      <c r="A1764" t="s">
        <v>771</v>
      </c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>
        <v>8500000</v>
      </c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>
        <v>8500000</v>
      </c>
      <c r="AN1764" s="4"/>
    </row>
    <row r="1765" spans="1:40">
      <c r="A1765" t="s">
        <v>772</v>
      </c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>
        <v>2507344.4900000002</v>
      </c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>
        <v>2507344.4900000002</v>
      </c>
      <c r="AN1765" s="4"/>
    </row>
    <row r="1766" spans="1:40">
      <c r="A1766" t="s">
        <v>473</v>
      </c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>
        <v>171535.0800000001</v>
      </c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>
        <v>171535.0800000001</v>
      </c>
      <c r="AN1766" s="4"/>
    </row>
    <row r="1767" spans="1:40">
      <c r="A1767" t="s">
        <v>474</v>
      </c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>
        <v>240960.22000000003</v>
      </c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>
        <v>240960.22000000003</v>
      </c>
      <c r="AN1767" s="4"/>
    </row>
    <row r="1768" spans="1:40">
      <c r="A1768" t="s">
        <v>475</v>
      </c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>
        <v>3622490.1100000003</v>
      </c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>
        <v>3622490.1100000003</v>
      </c>
      <c r="AN1768" s="4"/>
    </row>
    <row r="1769" spans="1:40">
      <c r="A1769" t="s">
        <v>476</v>
      </c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>
        <v>249636.37999999998</v>
      </c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>
        <v>249636.37999999998</v>
      </c>
      <c r="AN1769" s="4"/>
    </row>
    <row r="1770" spans="1:40">
      <c r="A1770" t="s">
        <v>2525</v>
      </c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>
        <v>76552.899999999994</v>
      </c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>
        <v>76552.899999999994</v>
      </c>
      <c r="AN1770" s="4"/>
    </row>
    <row r="1771" spans="1:40">
      <c r="A1771" t="s">
        <v>2526</v>
      </c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>
        <v>77212</v>
      </c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>
        <v>77212</v>
      </c>
      <c r="AN1771" s="4"/>
    </row>
    <row r="1772" spans="1:40">
      <c r="A1772" t="s">
        <v>2527</v>
      </c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>
        <v>200000</v>
      </c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>
        <v>200000</v>
      </c>
      <c r="AN1772" s="4"/>
    </row>
    <row r="1773" spans="1:40">
      <c r="A1773" t="s">
        <v>2528</v>
      </c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>
        <v>12426.039999999999</v>
      </c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>
        <v>12426.039999999999</v>
      </c>
      <c r="AN1773" s="4"/>
    </row>
    <row r="1774" spans="1:40">
      <c r="A1774" t="s">
        <v>2529</v>
      </c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>
        <v>720659.91999999993</v>
      </c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>
        <v>720659.91999999993</v>
      </c>
      <c r="AN1774" s="4"/>
    </row>
    <row r="1775" spans="1:40">
      <c r="A1775" t="s">
        <v>477</v>
      </c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>
        <v>3614173.79</v>
      </c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>
        <v>3614173.79</v>
      </c>
      <c r="AN1775" s="4"/>
    </row>
    <row r="1776" spans="1:40">
      <c r="A1776" t="s">
        <v>478</v>
      </c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>
        <v>5491655.0499999998</v>
      </c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>
        <v>5491655.0499999998</v>
      </c>
      <c r="AN1776" s="4"/>
    </row>
    <row r="1777" spans="1:40">
      <c r="A1777" t="s">
        <v>2530</v>
      </c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>
        <v>2452</v>
      </c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>
        <v>2452</v>
      </c>
      <c r="AN1777" s="4"/>
    </row>
    <row r="1778" spans="1:40">
      <c r="A1778" t="s">
        <v>2531</v>
      </c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>
        <v>183927.57999999993</v>
      </c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>
        <v>183927.57999999993</v>
      </c>
      <c r="AN1778" s="4"/>
    </row>
    <row r="1779" spans="1:40">
      <c r="A1779" t="s">
        <v>2532</v>
      </c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>
        <v>7400</v>
      </c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>
        <v>7400</v>
      </c>
      <c r="AN1779" s="4"/>
    </row>
    <row r="1780" spans="1:40">
      <c r="A1780" t="s">
        <v>2533</v>
      </c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>
        <v>10790621.470000001</v>
      </c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>
        <v>10790621.470000001</v>
      </c>
      <c r="AN1780" s="4"/>
    </row>
    <row r="1781" spans="1:40">
      <c r="A1781" t="s">
        <v>2534</v>
      </c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>
        <v>981612.79</v>
      </c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>
        <v>981612.79</v>
      </c>
      <c r="AN1781" s="4"/>
    </row>
    <row r="1782" spans="1:40">
      <c r="A1782" t="s">
        <v>2535</v>
      </c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>
        <v>392929.19</v>
      </c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>
        <v>392929.19</v>
      </c>
      <c r="AN1782" s="4"/>
    </row>
    <row r="1783" spans="1:40">
      <c r="A1783" t="s">
        <v>2536</v>
      </c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>
        <v>34926</v>
      </c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>
        <v>34926</v>
      </c>
      <c r="AN1783" s="4"/>
    </row>
    <row r="1784" spans="1:40">
      <c r="A1784" t="s">
        <v>2537</v>
      </c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>
        <v>3073674.4800000004</v>
      </c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>
        <v>3073674.4800000004</v>
      </c>
      <c r="AN1784" s="4"/>
    </row>
    <row r="1785" spans="1:40">
      <c r="A1785" t="s">
        <v>2538</v>
      </c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>
        <v>1427768.31</v>
      </c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>
        <v>1427768.31</v>
      </c>
      <c r="AN1785" s="4"/>
    </row>
    <row r="1786" spans="1:40">
      <c r="A1786" t="s">
        <v>2539</v>
      </c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>
        <v>13087.379999999997</v>
      </c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>
        <v>13087.379999999997</v>
      </c>
      <c r="AN1786" s="4"/>
    </row>
    <row r="1787" spans="1:40">
      <c r="A1787" t="s">
        <v>2540</v>
      </c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>
        <v>6689.9</v>
      </c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>
        <v>6689.9</v>
      </c>
      <c r="AN1787" s="4"/>
    </row>
    <row r="1788" spans="1:40">
      <c r="A1788" t="s">
        <v>2541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>
        <v>200516.27</v>
      </c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>
        <v>200516.27</v>
      </c>
      <c r="AN1788" s="4"/>
    </row>
    <row r="1789" spans="1:40">
      <c r="A1789" t="s">
        <v>2542</v>
      </c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>
        <v>64798.42</v>
      </c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>
        <v>64798.42</v>
      </c>
      <c r="AN1789" s="4"/>
    </row>
    <row r="1790" spans="1:40">
      <c r="A1790" t="s">
        <v>773</v>
      </c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>
        <v>7342628.4000000013</v>
      </c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>
        <v>7342628.4000000013</v>
      </c>
      <c r="AN1790" s="4"/>
    </row>
    <row r="1791" spans="1:40">
      <c r="A1791" t="s">
        <v>774</v>
      </c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>
        <v>1951026.6699999997</v>
      </c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>
        <v>1951026.6699999997</v>
      </c>
      <c r="AN1791" s="4"/>
    </row>
    <row r="1792" spans="1:40">
      <c r="A1792" t="s">
        <v>479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>
        <v>13238.83</v>
      </c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>
        <v>13238.83</v>
      </c>
      <c r="AN1792" s="4"/>
    </row>
    <row r="1793" spans="1:40">
      <c r="A1793" t="s">
        <v>480</v>
      </c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>
        <v>88247.87</v>
      </c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>
        <v>88247.87</v>
      </c>
      <c r="AN1793" s="4"/>
    </row>
    <row r="1794" spans="1:40">
      <c r="A1794" t="s">
        <v>481</v>
      </c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>
        <v>2868927.9999999995</v>
      </c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>
        <v>2868927.9999999995</v>
      </c>
      <c r="AN1794" s="4"/>
    </row>
    <row r="1795" spans="1:40">
      <c r="A1795" t="s">
        <v>482</v>
      </c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>
        <v>1177773.7999999996</v>
      </c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>
        <v>1177773.7999999996</v>
      </c>
      <c r="AN1795" s="4"/>
    </row>
    <row r="1796" spans="1:40">
      <c r="A1796" t="s">
        <v>2543</v>
      </c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>
        <v>162640.41999999998</v>
      </c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>
        <v>162640.41999999998</v>
      </c>
      <c r="AN1796" s="4"/>
    </row>
    <row r="1797" spans="1:40">
      <c r="A1797" t="s">
        <v>2544</v>
      </c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>
        <v>92000</v>
      </c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>
        <v>92000</v>
      </c>
      <c r="AN1797" s="4"/>
    </row>
    <row r="1798" spans="1:40">
      <c r="A1798" t="s">
        <v>2545</v>
      </c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>
        <v>449252.68</v>
      </c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>
        <v>449252.68</v>
      </c>
      <c r="AN1798" s="4"/>
    </row>
    <row r="1799" spans="1:40">
      <c r="A1799" t="s">
        <v>2546</v>
      </c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>
        <v>81459.3</v>
      </c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>
        <v>81459.3</v>
      </c>
      <c r="AN1799" s="4"/>
    </row>
    <row r="1800" spans="1:40">
      <c r="A1800" t="s">
        <v>2547</v>
      </c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>
        <v>645899.17999999993</v>
      </c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>
        <v>645899.17999999993</v>
      </c>
      <c r="AN1800" s="4"/>
    </row>
    <row r="1801" spans="1:40">
      <c r="A1801" t="s">
        <v>484</v>
      </c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>
        <v>7053334.5800000019</v>
      </c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>
        <v>7053334.5800000019</v>
      </c>
      <c r="AN1801" s="4"/>
    </row>
    <row r="1802" spans="1:40">
      <c r="A1802" t="s">
        <v>485</v>
      </c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>
        <v>2711356.74</v>
      </c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>
        <v>2711356.74</v>
      </c>
      <c r="AN1802" s="4"/>
    </row>
    <row r="1803" spans="1:40">
      <c r="A1803" t="s">
        <v>2548</v>
      </c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>
        <v>10208</v>
      </c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>
        <v>10208</v>
      </c>
      <c r="AN1803" s="4"/>
    </row>
    <row r="1804" spans="1:40">
      <c r="A1804" t="s">
        <v>2549</v>
      </c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>
        <v>208596.72000000003</v>
      </c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>
        <v>208596.72000000003</v>
      </c>
      <c r="AN1804" s="4"/>
    </row>
    <row r="1805" spans="1:40">
      <c r="A1805" t="s">
        <v>2550</v>
      </c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>
        <v>16000</v>
      </c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>
        <v>16000</v>
      </c>
      <c r="AN1805" s="4"/>
    </row>
    <row r="1806" spans="1:40">
      <c r="A1806" t="s">
        <v>2551</v>
      </c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>
        <v>26023.34</v>
      </c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>
        <v>26023.34</v>
      </c>
      <c r="AN1806" s="4"/>
    </row>
    <row r="1807" spans="1:40">
      <c r="A1807" t="s">
        <v>2552</v>
      </c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>
        <v>90000</v>
      </c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>
        <v>90000</v>
      </c>
      <c r="AN1807" s="4"/>
    </row>
    <row r="1808" spans="1:40">
      <c r="A1808" t="s">
        <v>2553</v>
      </c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>
        <v>107000</v>
      </c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>
        <v>107000</v>
      </c>
      <c r="AN1808" s="4"/>
    </row>
    <row r="1809" spans="1:40">
      <c r="A1809" t="s">
        <v>2554</v>
      </c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>
        <v>34312.409999999996</v>
      </c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>
        <v>34312.409999999996</v>
      </c>
      <c r="AN1809" s="4"/>
    </row>
    <row r="1810" spans="1:40">
      <c r="A1810" t="s">
        <v>2555</v>
      </c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>
        <v>996171.36999999988</v>
      </c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>
        <v>996171.36999999988</v>
      </c>
      <c r="AN1810" s="4"/>
    </row>
    <row r="1811" spans="1:40">
      <c r="A1811" t="s">
        <v>2556</v>
      </c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>
        <v>1526105.7199999969</v>
      </c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>
        <v>1526105.7199999969</v>
      </c>
      <c r="AN1811" s="4"/>
    </row>
    <row r="1812" spans="1:40">
      <c r="A1812" t="s">
        <v>2557</v>
      </c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>
        <v>1988084.87</v>
      </c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>
        <v>1988084.87</v>
      </c>
      <c r="AN1812" s="4"/>
    </row>
    <row r="1813" spans="1:40">
      <c r="A1813" t="s">
        <v>2558</v>
      </c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>
        <v>4589552.8800000008</v>
      </c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>
        <v>4589552.8800000008</v>
      </c>
      <c r="AN1813" s="4"/>
    </row>
    <row r="1814" spans="1:40">
      <c r="A1814" t="s">
        <v>2559</v>
      </c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>
        <v>1000180.9299999999</v>
      </c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>
        <v>1000180.9299999999</v>
      </c>
      <c r="AN1814" s="4"/>
    </row>
    <row r="1815" spans="1:40">
      <c r="A1815" t="s">
        <v>2560</v>
      </c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>
        <v>1647326.72</v>
      </c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>
        <v>1647326.72</v>
      </c>
      <c r="AN1815" s="4"/>
    </row>
    <row r="1816" spans="1:40">
      <c r="A1816" t="s">
        <v>2561</v>
      </c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>
        <v>1264699.8799999999</v>
      </c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>
        <v>1264699.8799999999</v>
      </c>
      <c r="AN1816" s="4"/>
    </row>
    <row r="1817" spans="1:40">
      <c r="A1817" t="s">
        <v>775</v>
      </c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>
        <v>3987123.1500000008</v>
      </c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>
        <v>3987123.1500000008</v>
      </c>
      <c r="AN1817" s="4"/>
    </row>
    <row r="1818" spans="1:40">
      <c r="A1818" t="s">
        <v>776</v>
      </c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>
        <v>644370.52</v>
      </c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>
        <v>644370.52</v>
      </c>
      <c r="AN1818" s="4"/>
    </row>
    <row r="1819" spans="1:40">
      <c r="A1819" t="s">
        <v>777</v>
      </c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>
        <v>949404.41999999981</v>
      </c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>
        <v>949404.41999999981</v>
      </c>
      <c r="AN1819" s="4"/>
    </row>
    <row r="1820" spans="1:40">
      <c r="A1820" t="s">
        <v>486</v>
      </c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>
        <v>178971.99999999997</v>
      </c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>
        <v>178971.99999999997</v>
      </c>
      <c r="AN1820" s="4"/>
    </row>
    <row r="1821" spans="1:40">
      <c r="A1821" t="s">
        <v>487</v>
      </c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>
        <v>89469.64</v>
      </c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>
        <v>89469.64</v>
      </c>
      <c r="AN1821" s="4"/>
    </row>
    <row r="1822" spans="1:40">
      <c r="A1822" t="s">
        <v>488</v>
      </c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>
        <v>4397121.3099999987</v>
      </c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>
        <v>4397121.3099999987</v>
      </c>
      <c r="AN1822" s="4"/>
    </row>
    <row r="1823" spans="1:40">
      <c r="A1823" t="s">
        <v>489</v>
      </c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>
        <v>3198942.7599999993</v>
      </c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>
        <v>3198942.7599999993</v>
      </c>
      <c r="AN1823" s="4"/>
    </row>
    <row r="1824" spans="1:40">
      <c r="A1824" t="s">
        <v>2562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>
        <v>74679.44</v>
      </c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>
        <v>74679.44</v>
      </c>
      <c r="AN1824" s="4"/>
    </row>
    <row r="1825" spans="1:40">
      <c r="A1825" t="s">
        <v>2563</v>
      </c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>
        <v>41444.76</v>
      </c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>
        <v>41444.76</v>
      </c>
      <c r="AN1825" s="4"/>
    </row>
    <row r="1826" spans="1:40">
      <c r="A1826" t="s">
        <v>2564</v>
      </c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>
        <v>440488.99999999994</v>
      </c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>
        <v>440488.99999999994</v>
      </c>
      <c r="AN1826" s="4"/>
    </row>
    <row r="1827" spans="1:40">
      <c r="A1827" t="s">
        <v>2565</v>
      </c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>
        <v>262433.8600000001</v>
      </c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>
        <v>262433.8600000001</v>
      </c>
      <c r="AN1827" s="4"/>
    </row>
    <row r="1828" spans="1:40">
      <c r="A1828" t="s">
        <v>490</v>
      </c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>
        <v>65560.47</v>
      </c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>
        <v>65560.47</v>
      </c>
      <c r="AN1828" s="4"/>
    </row>
    <row r="1829" spans="1:40">
      <c r="A1829" t="s">
        <v>491</v>
      </c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>
        <v>62804.26</v>
      </c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>
        <v>62804.26</v>
      </c>
      <c r="AN1829" s="4"/>
    </row>
    <row r="1830" spans="1:40">
      <c r="A1830" t="s">
        <v>492</v>
      </c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>
        <v>3712263.0099999988</v>
      </c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>
        <v>3712263.0099999988</v>
      </c>
      <c r="AN1830" s="4"/>
    </row>
    <row r="1831" spans="1:40">
      <c r="A1831" t="s">
        <v>493</v>
      </c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>
        <v>3392781.1</v>
      </c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>
        <v>3392781.1</v>
      </c>
      <c r="AN1831" s="4"/>
    </row>
    <row r="1832" spans="1:40">
      <c r="A1832" t="s">
        <v>2566</v>
      </c>
      <c r="B1832" s="4"/>
      <c r="C1832" s="4"/>
      <c r="D1832" s="4"/>
      <c r="E1832" s="4"/>
      <c r="F1832" s="4"/>
      <c r="G1832" s="4">
        <v>6544.2000000000007</v>
      </c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>
        <v>6544.2000000000007</v>
      </c>
      <c r="AN1832" s="4"/>
    </row>
    <row r="1833" spans="1:40">
      <c r="A1833" t="s">
        <v>2567</v>
      </c>
      <c r="B1833" s="4"/>
      <c r="C1833" s="4"/>
      <c r="D1833" s="4"/>
      <c r="E1833" s="4"/>
      <c r="F1833" s="4"/>
      <c r="G1833" s="4">
        <v>51724.33</v>
      </c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>
        <v>51724.33</v>
      </c>
      <c r="AN1833" s="4"/>
    </row>
    <row r="1834" spans="1:40">
      <c r="A1834" t="s">
        <v>2568</v>
      </c>
      <c r="B1834" s="4"/>
      <c r="C1834" s="4"/>
      <c r="D1834" s="4"/>
      <c r="E1834" s="4"/>
      <c r="F1834" s="4"/>
      <c r="G1834" s="4">
        <v>200000</v>
      </c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>
        <v>200000</v>
      </c>
      <c r="AN1834" s="4"/>
    </row>
    <row r="1835" spans="1:40">
      <c r="A1835" t="s">
        <v>2569</v>
      </c>
      <c r="B1835" s="4"/>
      <c r="C1835" s="4"/>
      <c r="D1835" s="4"/>
      <c r="E1835" s="4"/>
      <c r="F1835" s="4"/>
      <c r="G1835" s="4">
        <v>48286.75</v>
      </c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>
        <v>48286.75</v>
      </c>
      <c r="AN1835" s="4"/>
    </row>
    <row r="1836" spans="1:40">
      <c r="A1836" t="s">
        <v>2570</v>
      </c>
      <c r="B1836" s="4"/>
      <c r="C1836" s="4"/>
      <c r="D1836" s="4"/>
      <c r="E1836" s="4"/>
      <c r="F1836" s="4"/>
      <c r="G1836" s="4">
        <v>70000</v>
      </c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>
        <v>70000</v>
      </c>
      <c r="AN1836" s="4"/>
    </row>
    <row r="1837" spans="1:40">
      <c r="A1837" t="s">
        <v>2571</v>
      </c>
      <c r="B1837" s="4"/>
      <c r="C1837" s="4"/>
      <c r="D1837" s="4"/>
      <c r="E1837" s="4"/>
      <c r="F1837" s="4"/>
      <c r="G1837" s="4">
        <v>74778.469999999987</v>
      </c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>
        <v>74778.469999999987</v>
      </c>
      <c r="AN1837" s="4"/>
    </row>
    <row r="1838" spans="1:40">
      <c r="A1838" t="s">
        <v>2572</v>
      </c>
      <c r="B1838" s="4"/>
      <c r="C1838" s="4"/>
      <c r="D1838" s="4"/>
      <c r="E1838" s="4"/>
      <c r="F1838" s="4"/>
      <c r="G1838" s="4">
        <v>2584942.5500000021</v>
      </c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>
        <v>2584942.5500000021</v>
      </c>
      <c r="AN1838" s="4"/>
    </row>
    <row r="1839" spans="1:40">
      <c r="A1839" t="s">
        <v>2573</v>
      </c>
      <c r="B1839" s="4"/>
      <c r="C1839" s="4"/>
      <c r="D1839" s="4"/>
      <c r="E1839" s="4"/>
      <c r="F1839" s="4"/>
      <c r="G1839" s="4">
        <v>362293.54</v>
      </c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>
        <v>362293.54</v>
      </c>
      <c r="AN1839" s="4"/>
    </row>
    <row r="1840" spans="1:40">
      <c r="A1840" t="s">
        <v>2574</v>
      </c>
      <c r="B1840" s="4"/>
      <c r="C1840" s="4"/>
      <c r="D1840" s="4"/>
      <c r="E1840" s="4"/>
      <c r="F1840" s="4"/>
      <c r="G1840" s="4">
        <v>6750</v>
      </c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>
        <v>6750</v>
      </c>
      <c r="AN1840" s="4"/>
    </row>
    <row r="1841" spans="1:40">
      <c r="A1841" t="s">
        <v>2575</v>
      </c>
      <c r="B1841" s="4"/>
      <c r="C1841" s="4"/>
      <c r="D1841" s="4"/>
      <c r="E1841" s="4"/>
      <c r="F1841" s="4"/>
      <c r="G1841" s="4">
        <v>292527.03000000003</v>
      </c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>
        <v>292527.03000000003</v>
      </c>
      <c r="AN1841" s="4"/>
    </row>
    <row r="1842" spans="1:40">
      <c r="A1842" t="s">
        <v>2576</v>
      </c>
      <c r="B1842" s="4"/>
      <c r="C1842" s="4"/>
      <c r="D1842" s="4"/>
      <c r="E1842" s="4"/>
      <c r="F1842" s="4"/>
      <c r="G1842" s="4">
        <v>6932874.2700000014</v>
      </c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>
        <v>6932874.2700000014</v>
      </c>
      <c r="AN1842" s="4"/>
    </row>
    <row r="1843" spans="1:40">
      <c r="A1843" t="s">
        <v>2577</v>
      </c>
      <c r="B1843" s="4"/>
      <c r="C1843" s="4"/>
      <c r="D1843" s="4"/>
      <c r="E1843" s="4"/>
      <c r="F1843" s="4"/>
      <c r="G1843" s="4">
        <v>1104023.3999999999</v>
      </c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>
        <v>1104023.3999999999</v>
      </c>
      <c r="AN1843" s="4"/>
    </row>
    <row r="1844" spans="1:40">
      <c r="A1844" t="s">
        <v>2578</v>
      </c>
      <c r="B1844" s="4"/>
      <c r="C1844" s="4"/>
      <c r="D1844" s="4"/>
      <c r="E1844" s="4"/>
      <c r="F1844" s="4"/>
      <c r="G1844" s="4">
        <v>1481877.14</v>
      </c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>
        <v>1481877.14</v>
      </c>
      <c r="AN1844" s="4"/>
    </row>
    <row r="1845" spans="1:40">
      <c r="A1845" t="s">
        <v>2579</v>
      </c>
      <c r="B1845" s="4"/>
      <c r="C1845" s="4"/>
      <c r="D1845" s="4"/>
      <c r="E1845" s="4"/>
      <c r="F1845" s="4"/>
      <c r="G1845" s="4">
        <v>159937.68</v>
      </c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>
        <v>159937.68</v>
      </c>
      <c r="AN1845" s="4"/>
    </row>
    <row r="1846" spans="1:40">
      <c r="A1846" t="s">
        <v>2580</v>
      </c>
      <c r="B1846" s="4"/>
      <c r="C1846" s="4"/>
      <c r="D1846" s="4"/>
      <c r="E1846" s="4"/>
      <c r="F1846" s="4"/>
      <c r="G1846" s="4">
        <v>405138.61000000004</v>
      </c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>
        <v>405138.61000000004</v>
      </c>
      <c r="AN1846" s="4"/>
    </row>
    <row r="1847" spans="1:40">
      <c r="A1847" t="s">
        <v>2581</v>
      </c>
      <c r="B1847" s="4"/>
      <c r="C1847" s="4"/>
      <c r="D1847" s="4"/>
      <c r="E1847" s="4"/>
      <c r="F1847" s="4"/>
      <c r="G1847" s="4">
        <v>137299.54999999999</v>
      </c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>
        <v>137299.54999999999</v>
      </c>
      <c r="AN1847" s="4"/>
    </row>
    <row r="1848" spans="1:40">
      <c r="A1848" t="s">
        <v>2582</v>
      </c>
      <c r="B1848" s="4"/>
      <c r="C1848" s="4"/>
      <c r="D1848" s="4"/>
      <c r="E1848" s="4"/>
      <c r="F1848" s="4"/>
      <c r="G1848" s="4">
        <v>1799456.8299999998</v>
      </c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>
        <v>1799456.8299999998</v>
      </c>
      <c r="AN1848" s="4"/>
    </row>
    <row r="1849" spans="1:40">
      <c r="A1849" t="s">
        <v>778</v>
      </c>
      <c r="B1849" s="4"/>
      <c r="C1849" s="4"/>
      <c r="D1849" s="4"/>
      <c r="E1849" s="4"/>
      <c r="F1849" s="4"/>
      <c r="G1849" s="4">
        <v>3095853.0000000005</v>
      </c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>
        <v>3095853.0000000005</v>
      </c>
      <c r="AN1849" s="4"/>
    </row>
    <row r="1850" spans="1:40">
      <c r="A1850" t="s">
        <v>779</v>
      </c>
      <c r="B1850" s="4"/>
      <c r="C1850" s="4"/>
      <c r="D1850" s="4"/>
      <c r="E1850" s="4"/>
      <c r="F1850" s="4"/>
      <c r="G1850" s="4">
        <v>6459877.4699999997</v>
      </c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>
        <v>6459877.4699999997</v>
      </c>
      <c r="AN1850" s="4"/>
    </row>
    <row r="1851" spans="1:40">
      <c r="A1851" t="s">
        <v>494</v>
      </c>
      <c r="B1851" s="4"/>
      <c r="C1851" s="4"/>
      <c r="D1851" s="4"/>
      <c r="E1851" s="4"/>
      <c r="F1851" s="4"/>
      <c r="G1851" s="4">
        <v>664988.03999999992</v>
      </c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>
        <v>664988.03999999992</v>
      </c>
      <c r="AN1851" s="4"/>
    </row>
    <row r="1852" spans="1:40">
      <c r="A1852" t="s">
        <v>495</v>
      </c>
      <c r="B1852" s="4"/>
      <c r="C1852" s="4"/>
      <c r="D1852" s="4"/>
      <c r="E1852" s="4"/>
      <c r="F1852" s="4"/>
      <c r="G1852" s="4">
        <v>826518.57000000007</v>
      </c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>
        <v>826518.57000000007</v>
      </c>
      <c r="AN1852" s="4"/>
    </row>
    <row r="1853" spans="1:40">
      <c r="A1853" t="s">
        <v>496</v>
      </c>
      <c r="B1853" s="4"/>
      <c r="C1853" s="4"/>
      <c r="D1853" s="4"/>
      <c r="E1853" s="4"/>
      <c r="F1853" s="4"/>
      <c r="G1853" s="4">
        <v>1782429</v>
      </c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>
        <v>1782429</v>
      </c>
      <c r="AN1853" s="4"/>
    </row>
    <row r="1854" spans="1:40">
      <c r="A1854" t="s">
        <v>497</v>
      </c>
      <c r="B1854" s="4"/>
      <c r="C1854" s="4"/>
      <c r="D1854" s="4"/>
      <c r="E1854" s="4"/>
      <c r="F1854" s="4"/>
      <c r="G1854" s="4">
        <v>6208783.9699999997</v>
      </c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>
        <v>6208783.9699999997</v>
      </c>
      <c r="AN1854" s="4"/>
    </row>
    <row r="1855" spans="1:40">
      <c r="A1855" t="s">
        <v>2583</v>
      </c>
      <c r="B1855" s="4"/>
      <c r="C1855" s="4"/>
      <c r="D1855" s="4"/>
      <c r="E1855" s="4"/>
      <c r="F1855" s="4"/>
      <c r="G1855" s="4">
        <v>45214</v>
      </c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>
        <v>45214</v>
      </c>
      <c r="AN1855" s="4"/>
    </row>
    <row r="1856" spans="1:40">
      <c r="A1856" t="s">
        <v>2584</v>
      </c>
      <c r="B1856" s="4"/>
      <c r="C1856" s="4"/>
      <c r="D1856" s="4"/>
      <c r="E1856" s="4"/>
      <c r="F1856" s="4"/>
      <c r="G1856" s="4">
        <v>2862089.129999999</v>
      </c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>
        <v>2862089.129999999</v>
      </c>
      <c r="AN1856" s="4"/>
    </row>
    <row r="1857" spans="1:40">
      <c r="A1857" t="s">
        <v>2585</v>
      </c>
      <c r="B1857" s="4"/>
      <c r="C1857" s="4"/>
      <c r="D1857" s="4"/>
      <c r="E1857" s="4"/>
      <c r="F1857" s="4"/>
      <c r="G1857" s="4">
        <v>83685.76999999999</v>
      </c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>
        <v>83685.76999999999</v>
      </c>
      <c r="AN1857" s="4"/>
    </row>
    <row r="1858" spans="1:40">
      <c r="A1858" t="s">
        <v>499</v>
      </c>
      <c r="B1858" s="4"/>
      <c r="C1858" s="4"/>
      <c r="D1858" s="4"/>
      <c r="E1858" s="4"/>
      <c r="F1858" s="4"/>
      <c r="G1858" s="4">
        <v>10161285.809999987</v>
      </c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>
        <v>10161285.809999987</v>
      </c>
      <c r="AN1858" s="4"/>
    </row>
    <row r="1859" spans="1:40">
      <c r="A1859" t="s">
        <v>501</v>
      </c>
      <c r="B1859" s="4"/>
      <c r="C1859" s="4"/>
      <c r="D1859" s="4"/>
      <c r="E1859" s="4"/>
      <c r="F1859" s="4"/>
      <c r="G1859" s="4">
        <v>5725315.0399999972</v>
      </c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>
        <v>5725315.0399999972</v>
      </c>
      <c r="AN1859" s="4"/>
    </row>
    <row r="1860" spans="1:40">
      <c r="A1860" t="s">
        <v>2586</v>
      </c>
      <c r="B1860" s="4"/>
      <c r="C1860" s="4"/>
      <c r="D1860" s="4">
        <v>277646.06000000006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>
        <v>277646.06000000006</v>
      </c>
      <c r="AN1860" s="4"/>
    </row>
    <row r="1861" spans="1:40">
      <c r="A1861" t="s">
        <v>2587</v>
      </c>
      <c r="B1861" s="4"/>
      <c r="C1861" s="4"/>
      <c r="D1861" s="4">
        <v>13990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>
        <v>13990</v>
      </c>
      <c r="AN1861" s="4"/>
    </row>
    <row r="1862" spans="1:40">
      <c r="A1862" t="s">
        <v>2588</v>
      </c>
      <c r="B1862" s="4"/>
      <c r="C1862" s="4"/>
      <c r="D1862" s="4">
        <v>1110000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>
        <v>1110000</v>
      </c>
      <c r="AN1862" s="4"/>
    </row>
    <row r="1863" spans="1:40">
      <c r="A1863" t="s">
        <v>2589</v>
      </c>
      <c r="B1863" s="4"/>
      <c r="C1863" s="4"/>
      <c r="D1863" s="4">
        <v>100000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>
        <v>100000</v>
      </c>
      <c r="AN1863" s="4"/>
    </row>
    <row r="1864" spans="1:40">
      <c r="A1864" t="s">
        <v>2590</v>
      </c>
      <c r="B1864" s="4"/>
      <c r="C1864" s="4"/>
      <c r="D1864" s="4">
        <v>300000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>
        <v>300000</v>
      </c>
      <c r="AN1864" s="4"/>
    </row>
    <row r="1865" spans="1:40">
      <c r="A1865" t="s">
        <v>2591</v>
      </c>
      <c r="B1865" s="4"/>
      <c r="C1865" s="4"/>
      <c r="D1865" s="4">
        <v>79472.040000000008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>
        <v>79472.040000000008</v>
      </c>
      <c r="AN1865" s="4"/>
    </row>
    <row r="1866" spans="1:40">
      <c r="A1866" t="s">
        <v>2592</v>
      </c>
      <c r="B1866" s="4"/>
      <c r="C1866" s="4"/>
      <c r="D1866" s="4">
        <v>781011.5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>
        <v>781011.5</v>
      </c>
      <c r="AN1866" s="4"/>
    </row>
    <row r="1867" spans="1:40">
      <c r="A1867" t="s">
        <v>2593</v>
      </c>
      <c r="B1867" s="4"/>
      <c r="C1867" s="4"/>
      <c r="D1867" s="4">
        <v>2930741.1999999997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>
        <v>2930741.1999999997</v>
      </c>
      <c r="AN1867" s="4"/>
    </row>
    <row r="1868" spans="1:40">
      <c r="A1868" t="s">
        <v>2594</v>
      </c>
      <c r="B1868" s="4"/>
      <c r="C1868" s="4"/>
      <c r="D1868" s="4">
        <v>281552.64000000001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>
        <v>281552.64000000001</v>
      </c>
      <c r="AN1868" s="4"/>
    </row>
    <row r="1869" spans="1:40">
      <c r="A1869" t="s">
        <v>2595</v>
      </c>
      <c r="B1869" s="4"/>
      <c r="C1869" s="4"/>
      <c r="D1869" s="4">
        <v>1066292.1100000001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>
        <v>1066292.1100000001</v>
      </c>
      <c r="AN1869" s="4"/>
    </row>
    <row r="1870" spans="1:40">
      <c r="A1870" t="s">
        <v>2596</v>
      </c>
      <c r="B1870" s="4"/>
      <c r="C1870" s="4"/>
      <c r="D1870" s="4">
        <v>142326.76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>
        <v>142326.76</v>
      </c>
      <c r="AN1870" s="4"/>
    </row>
    <row r="1871" spans="1:40">
      <c r="A1871" t="s">
        <v>2597</v>
      </c>
      <c r="B1871" s="4"/>
      <c r="C1871" s="4"/>
      <c r="D1871" s="4">
        <v>6620747.2899999991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>
        <v>6620747.2899999991</v>
      </c>
      <c r="AN1871" s="4"/>
    </row>
    <row r="1872" spans="1:40">
      <c r="A1872" t="s">
        <v>2598</v>
      </c>
      <c r="B1872" s="4"/>
      <c r="C1872" s="4"/>
      <c r="D1872" s="4">
        <v>332284.82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>
        <v>332284.82</v>
      </c>
      <c r="AN1872" s="4"/>
    </row>
    <row r="1873" spans="1:40">
      <c r="A1873" t="s">
        <v>2599</v>
      </c>
      <c r="B1873" s="4"/>
      <c r="C1873" s="4"/>
      <c r="D1873" s="4">
        <v>2353110.23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>
        <v>2353110.23</v>
      </c>
      <c r="AN1873" s="4"/>
    </row>
    <row r="1874" spans="1:40">
      <c r="A1874" t="s">
        <v>780</v>
      </c>
      <c r="B1874" s="4"/>
      <c r="C1874" s="4"/>
      <c r="D1874" s="4">
        <v>4992662.9599999981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>
        <v>4992662.9599999981</v>
      </c>
      <c r="AN1874" s="4"/>
    </row>
    <row r="1875" spans="1:40">
      <c r="A1875" t="s">
        <v>781</v>
      </c>
      <c r="B1875" s="4"/>
      <c r="C1875" s="4"/>
      <c r="D1875" s="4">
        <v>2435562.4899999998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>
        <v>2435562.4899999998</v>
      </c>
      <c r="AN1875" s="4"/>
    </row>
    <row r="1876" spans="1:40">
      <c r="A1876" t="s">
        <v>502</v>
      </c>
      <c r="B1876" s="4"/>
      <c r="C1876" s="4"/>
      <c r="D1876" s="4">
        <v>640056.75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>
        <v>640056.75</v>
      </c>
      <c r="AN1876" s="4"/>
    </row>
    <row r="1877" spans="1:40">
      <c r="A1877" t="s">
        <v>503</v>
      </c>
      <c r="B1877" s="4"/>
      <c r="C1877" s="4"/>
      <c r="D1877" s="4">
        <v>119686.78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>
        <v>119686.78</v>
      </c>
      <c r="AN1877" s="4"/>
    </row>
    <row r="1878" spans="1:40">
      <c r="A1878" t="s">
        <v>504</v>
      </c>
      <c r="B1878" s="4"/>
      <c r="C1878" s="4"/>
      <c r="D1878" s="4">
        <v>3061522.66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>
        <v>3061522.66</v>
      </c>
      <c r="AN1878" s="4"/>
    </row>
    <row r="1879" spans="1:40">
      <c r="A1879" t="s">
        <v>505</v>
      </c>
      <c r="B1879" s="4"/>
      <c r="C1879" s="4"/>
      <c r="D1879" s="4">
        <v>2407251.6999999997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>
        <v>2407251.6999999997</v>
      </c>
      <c r="AN1879" s="4"/>
    </row>
    <row r="1880" spans="1:40">
      <c r="A1880" t="s">
        <v>2600</v>
      </c>
      <c r="B1880" s="4"/>
      <c r="C1880" s="4"/>
      <c r="D1880" s="4">
        <v>68755.360000000001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>
        <v>68755.360000000001</v>
      </c>
      <c r="AN1880" s="4"/>
    </row>
    <row r="1881" spans="1:40">
      <c r="A1881" t="s">
        <v>2601</v>
      </c>
      <c r="B1881" s="4"/>
      <c r="C1881" s="4"/>
      <c r="D1881" s="4">
        <v>824902.61999999988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>
        <v>824902.61999999988</v>
      </c>
      <c r="AN1881" s="4"/>
    </row>
    <row r="1882" spans="1:40">
      <c r="A1882" t="s">
        <v>506</v>
      </c>
      <c r="B1882" s="4"/>
      <c r="C1882" s="4"/>
      <c r="D1882" s="4">
        <v>9292722.3999999985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>
        <v>9292722.3999999985</v>
      </c>
      <c r="AN1882" s="4"/>
    </row>
    <row r="1883" spans="1:40">
      <c r="A1883" t="s">
        <v>507</v>
      </c>
      <c r="B1883" s="4"/>
      <c r="C1883" s="4"/>
      <c r="D1883" s="4">
        <v>200563.07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>
        <v>200563.07</v>
      </c>
      <c r="AN1883" s="4"/>
    </row>
    <row r="1884" spans="1:40">
      <c r="A1884" t="s">
        <v>2602</v>
      </c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>
        <v>24557.879999999997</v>
      </c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>
        <v>24557.879999999997</v>
      </c>
      <c r="AN1884" s="4"/>
    </row>
    <row r="1885" spans="1:40">
      <c r="A1885" t="s">
        <v>2603</v>
      </c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>
        <v>83238.73</v>
      </c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>
        <v>83238.73</v>
      </c>
      <c r="AN1885" s="4"/>
    </row>
    <row r="1886" spans="1:40">
      <c r="A1886" t="s">
        <v>2604</v>
      </c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>
        <v>400000</v>
      </c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>
        <v>400000</v>
      </c>
      <c r="AN1886" s="4"/>
    </row>
    <row r="1887" spans="1:40">
      <c r="A1887" t="s">
        <v>2605</v>
      </c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>
        <v>1096995</v>
      </c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>
        <v>1096995</v>
      </c>
      <c r="AN1887" s="4"/>
    </row>
    <row r="1888" spans="1:40">
      <c r="A1888" t="s">
        <v>2606</v>
      </c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>
        <v>2486000</v>
      </c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>
        <v>2486000</v>
      </c>
      <c r="AN1888" s="4"/>
    </row>
    <row r="1889" spans="1:40">
      <c r="A1889" t="s">
        <v>2607</v>
      </c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>
        <v>9059529.6799999997</v>
      </c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>
        <v>9059529.6799999997</v>
      </c>
      <c r="AN1889" s="4"/>
    </row>
    <row r="1890" spans="1:40">
      <c r="A1890" t="s">
        <v>2608</v>
      </c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>
        <v>1639791.52</v>
      </c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>
        <v>1639791.52</v>
      </c>
      <c r="AN1890" s="4"/>
    </row>
    <row r="1891" spans="1:40">
      <c r="A1891" t="s">
        <v>2609</v>
      </c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>
        <v>363842</v>
      </c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>
        <v>363842</v>
      </c>
      <c r="AN1891" s="4"/>
    </row>
    <row r="1892" spans="1:40">
      <c r="A1892" t="s">
        <v>2610</v>
      </c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>
        <v>34257.119999999995</v>
      </c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>
        <v>34257.119999999995</v>
      </c>
      <c r="AN1892" s="4"/>
    </row>
    <row r="1893" spans="1:40">
      <c r="A1893" t="s">
        <v>2611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>
        <v>3971040.7500000014</v>
      </c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>
        <v>3971040.7500000014</v>
      </c>
      <c r="AN1893" s="4"/>
    </row>
    <row r="1894" spans="1:40">
      <c r="A1894" t="s">
        <v>2612</v>
      </c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>
        <v>1022736.4200000002</v>
      </c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>
        <v>1022736.4200000002</v>
      </c>
      <c r="AN1894" s="4"/>
    </row>
    <row r="1895" spans="1:40">
      <c r="A1895" t="s">
        <v>2613</v>
      </c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>
        <v>71284.58</v>
      </c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>
        <v>71284.58</v>
      </c>
      <c r="AN1895" s="4"/>
    </row>
    <row r="1896" spans="1:40">
      <c r="A1896" t="s">
        <v>2614</v>
      </c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>
        <v>126915.70000000001</v>
      </c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>
        <v>126915.70000000001</v>
      </c>
      <c r="AN1896" s="4"/>
    </row>
    <row r="1897" spans="1:40">
      <c r="A1897" t="s">
        <v>2615</v>
      </c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>
        <v>27066.769999999997</v>
      </c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>
        <v>27066.769999999997</v>
      </c>
      <c r="AN1897" s="4"/>
    </row>
    <row r="1898" spans="1:40">
      <c r="A1898" t="s">
        <v>2616</v>
      </c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>
        <v>2946.22</v>
      </c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>
        <v>2946.22</v>
      </c>
      <c r="AN1898" s="4"/>
    </row>
    <row r="1899" spans="1:40">
      <c r="A1899" t="s">
        <v>2617</v>
      </c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>
        <v>950747.64999999991</v>
      </c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>
        <v>950747.64999999991</v>
      </c>
      <c r="AN1899" s="4"/>
    </row>
    <row r="1900" spans="1:40">
      <c r="A1900" t="s">
        <v>2618</v>
      </c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>
        <v>434318.1</v>
      </c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>
        <v>434318.1</v>
      </c>
      <c r="AN1900" s="4"/>
    </row>
    <row r="1901" spans="1:40">
      <c r="A1901" t="s">
        <v>2619</v>
      </c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>
        <v>394377.6</v>
      </c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>
        <v>394377.6</v>
      </c>
      <c r="AN1901" s="4"/>
    </row>
    <row r="1902" spans="1:40">
      <c r="A1902" t="s">
        <v>2620</v>
      </c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>
        <v>294703.56</v>
      </c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>
        <v>294703.56</v>
      </c>
      <c r="AN1902" s="4"/>
    </row>
    <row r="1903" spans="1:40">
      <c r="A1903" t="s">
        <v>2621</v>
      </c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>
        <v>1564634.7800000003</v>
      </c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>
        <v>1564634.7800000003</v>
      </c>
      <c r="AN1903" s="4"/>
    </row>
    <row r="1904" spans="1:40">
      <c r="A1904" t="s">
        <v>2622</v>
      </c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>
        <v>39924214.409999996</v>
      </c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>
        <v>39924214.409999996</v>
      </c>
      <c r="AN1904" s="4"/>
    </row>
    <row r="1905" spans="1:40">
      <c r="A1905" t="s">
        <v>2623</v>
      </c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>
        <v>13191.430000000002</v>
      </c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>
        <v>13191.430000000002</v>
      </c>
      <c r="AN1905" s="4"/>
    </row>
    <row r="1906" spans="1:40">
      <c r="A1906" t="s">
        <v>2624</v>
      </c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>
        <v>7569.4199999999992</v>
      </c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>
        <v>7569.4199999999992</v>
      </c>
      <c r="AN1906" s="4"/>
    </row>
    <row r="1907" spans="1:40">
      <c r="A1907" t="s">
        <v>782</v>
      </c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>
        <v>7048563</v>
      </c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>
        <v>7048563</v>
      </c>
      <c r="AN1907" s="4"/>
    </row>
    <row r="1908" spans="1:40">
      <c r="A1908" t="s">
        <v>783</v>
      </c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>
        <v>690371.05</v>
      </c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>
        <v>690371.05</v>
      </c>
      <c r="AN1908" s="4"/>
    </row>
    <row r="1909" spans="1:40">
      <c r="A1909" t="s">
        <v>508</v>
      </c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>
        <v>91596</v>
      </c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>
        <v>91596</v>
      </c>
      <c r="AN1909" s="4"/>
    </row>
    <row r="1910" spans="1:40">
      <c r="A1910" t="s">
        <v>509</v>
      </c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>
        <v>188335</v>
      </c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>
        <v>188335</v>
      </c>
      <c r="AN1910" s="4"/>
    </row>
    <row r="1911" spans="1:40">
      <c r="A1911" t="s">
        <v>510</v>
      </c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>
        <v>2298597.89</v>
      </c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>
        <v>2298597.89</v>
      </c>
      <c r="AN1911" s="4"/>
    </row>
    <row r="1912" spans="1:40">
      <c r="A1912" t="s">
        <v>511</v>
      </c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>
        <v>1409243.5900000003</v>
      </c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>
        <v>1409243.5900000003</v>
      </c>
      <c r="AN1912" s="4"/>
    </row>
    <row r="1913" spans="1:40">
      <c r="A1913" t="s">
        <v>2625</v>
      </c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>
        <v>70631.399999999994</v>
      </c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>
        <v>70631.399999999994</v>
      </c>
      <c r="AN1913" s="4"/>
    </row>
    <row r="1914" spans="1:40">
      <c r="A1914" t="s">
        <v>2626</v>
      </c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>
        <v>16600</v>
      </c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>
        <v>16600</v>
      </c>
      <c r="AN1914" s="4"/>
    </row>
    <row r="1915" spans="1:40">
      <c r="A1915" t="s">
        <v>2627</v>
      </c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>
        <v>3554874.6500000008</v>
      </c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>
        <v>3554874.6500000008</v>
      </c>
      <c r="AN1915" s="4"/>
    </row>
    <row r="1916" spans="1:40">
      <c r="A1916" t="s">
        <v>2628</v>
      </c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>
        <v>4287832.99</v>
      </c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>
        <v>4287832.99</v>
      </c>
      <c r="AN1916" s="4"/>
    </row>
    <row r="1917" spans="1:40">
      <c r="A1917" t="s">
        <v>2629</v>
      </c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>
        <v>16833.84</v>
      </c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>
        <v>16833.84</v>
      </c>
      <c r="AN1917" s="4"/>
    </row>
    <row r="1918" spans="1:40">
      <c r="A1918" t="s">
        <v>512</v>
      </c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>
        <v>91596</v>
      </c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>
        <v>91596</v>
      </c>
      <c r="AN1918" s="4"/>
    </row>
    <row r="1919" spans="1:40">
      <c r="A1919" t="s">
        <v>513</v>
      </c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>
        <v>204935</v>
      </c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>
        <v>204935</v>
      </c>
      <c r="AN1919" s="4"/>
    </row>
    <row r="1920" spans="1:40">
      <c r="A1920" t="s">
        <v>514</v>
      </c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>
        <v>6615945.629999998</v>
      </c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>
        <v>6615945.629999998</v>
      </c>
      <c r="AN1920" s="4"/>
    </row>
    <row r="1921" spans="1:40">
      <c r="A1921" t="s">
        <v>515</v>
      </c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>
        <v>2521412.7599999998</v>
      </c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>
        <v>2521412.7599999998</v>
      </c>
      <c r="AN1921" s="4"/>
    </row>
    <row r="1922" spans="1:40">
      <c r="A1922" t="s">
        <v>2630</v>
      </c>
      <c r="B1922" s="4"/>
      <c r="C1922" s="4"/>
      <c r="D1922" s="4"/>
      <c r="E1922" s="4">
        <v>9912</v>
      </c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>
        <v>9912</v>
      </c>
      <c r="AN1922" s="4"/>
    </row>
    <row r="1923" spans="1:40">
      <c r="A1923" t="s">
        <v>2631</v>
      </c>
      <c r="B1923" s="4"/>
      <c r="C1923" s="4"/>
      <c r="D1923" s="4"/>
      <c r="E1923" s="4">
        <v>162088.93999999997</v>
      </c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>
        <v>162088.93999999997</v>
      </c>
      <c r="AN1923" s="4"/>
    </row>
    <row r="1924" spans="1:40">
      <c r="A1924" t="s">
        <v>2632</v>
      </c>
      <c r="B1924" s="4"/>
      <c r="C1924" s="4"/>
      <c r="D1924" s="4"/>
      <c r="E1924" s="4">
        <v>13520</v>
      </c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>
        <v>13520</v>
      </c>
      <c r="AN1924" s="4"/>
    </row>
    <row r="1925" spans="1:40">
      <c r="A1925" t="s">
        <v>2633</v>
      </c>
      <c r="B1925" s="4"/>
      <c r="C1925" s="4"/>
      <c r="D1925" s="4"/>
      <c r="E1925" s="4">
        <v>119396.28</v>
      </c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>
        <v>119396.28</v>
      </c>
      <c r="AN1925" s="4"/>
    </row>
    <row r="1926" spans="1:40">
      <c r="A1926" t="s">
        <v>2634</v>
      </c>
      <c r="B1926" s="4"/>
      <c r="C1926" s="4"/>
      <c r="D1926" s="4"/>
      <c r="E1926" s="4">
        <v>2219173.6799999941</v>
      </c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>
        <v>2219173.6799999941</v>
      </c>
      <c r="AN1926" s="4"/>
    </row>
    <row r="1927" spans="1:40">
      <c r="A1927" t="s">
        <v>2635</v>
      </c>
      <c r="B1927" s="4"/>
      <c r="C1927" s="4"/>
      <c r="D1927" s="4"/>
      <c r="E1927" s="4">
        <v>5197.5599999999995</v>
      </c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>
        <v>5197.5599999999995</v>
      </c>
      <c r="AN1927" s="4"/>
    </row>
    <row r="1928" spans="1:40">
      <c r="A1928" t="s">
        <v>2636</v>
      </c>
      <c r="B1928" s="4"/>
      <c r="C1928" s="4"/>
      <c r="D1928" s="4"/>
      <c r="E1928" s="4">
        <v>2002543.7200000002</v>
      </c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>
        <v>2002543.7200000002</v>
      </c>
      <c r="AN1928" s="4"/>
    </row>
    <row r="1929" spans="1:40">
      <c r="A1929" t="s">
        <v>2637</v>
      </c>
      <c r="B1929" s="4"/>
      <c r="C1929" s="4"/>
      <c r="D1929" s="4"/>
      <c r="E1929" s="4">
        <v>148992.29</v>
      </c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>
        <v>148992.29</v>
      </c>
      <c r="AN1929" s="4"/>
    </row>
    <row r="1930" spans="1:40">
      <c r="A1930" t="s">
        <v>2638</v>
      </c>
      <c r="B1930" s="4"/>
      <c r="C1930" s="4"/>
      <c r="D1930" s="4"/>
      <c r="E1930" s="4">
        <v>342271.28</v>
      </c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>
        <v>342271.28</v>
      </c>
      <c r="AN1930" s="4"/>
    </row>
    <row r="1931" spans="1:40">
      <c r="A1931" t="s">
        <v>2639</v>
      </c>
      <c r="B1931" s="4"/>
      <c r="C1931" s="4"/>
      <c r="D1931" s="4"/>
      <c r="E1931" s="4">
        <v>9758265.8800000008</v>
      </c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>
        <v>9758265.8800000008</v>
      </c>
      <c r="AN1931" s="4"/>
    </row>
    <row r="1932" spans="1:40">
      <c r="A1932" t="s">
        <v>2640</v>
      </c>
      <c r="B1932" s="4"/>
      <c r="C1932" s="4"/>
      <c r="D1932" s="4"/>
      <c r="E1932" s="4">
        <v>1002000</v>
      </c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>
        <v>1002000</v>
      </c>
      <c r="AN1932" s="4"/>
    </row>
    <row r="1933" spans="1:40">
      <c r="A1933" t="s">
        <v>2641</v>
      </c>
      <c r="B1933" s="4"/>
      <c r="C1933" s="4"/>
      <c r="D1933" s="4"/>
      <c r="E1933" s="4">
        <v>362918.91000000003</v>
      </c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>
        <v>362918.91000000003</v>
      </c>
      <c r="AN1933" s="4"/>
    </row>
    <row r="1934" spans="1:40">
      <c r="A1934" t="s">
        <v>2642</v>
      </c>
      <c r="B1934" s="4"/>
      <c r="C1934" s="4"/>
      <c r="D1934" s="4"/>
      <c r="E1934" s="4">
        <v>9490001.8100000005</v>
      </c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>
        <v>9490001.8100000005</v>
      </c>
      <c r="AN1934" s="4"/>
    </row>
    <row r="1935" spans="1:40">
      <c r="A1935" t="s">
        <v>2643</v>
      </c>
      <c r="B1935" s="4"/>
      <c r="C1935" s="4"/>
      <c r="D1935" s="4"/>
      <c r="E1935" s="4">
        <v>1544725.8599999999</v>
      </c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>
        <v>1544725.8599999999</v>
      </c>
      <c r="AN1935" s="4"/>
    </row>
    <row r="1936" spans="1:40">
      <c r="A1936" t="s">
        <v>2644</v>
      </c>
      <c r="B1936" s="4"/>
      <c r="C1936" s="4"/>
      <c r="D1936" s="4"/>
      <c r="E1936" s="4">
        <v>4398714.59</v>
      </c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>
        <v>4398714.59</v>
      </c>
      <c r="AN1936" s="4"/>
    </row>
    <row r="1937" spans="1:40">
      <c r="A1937" t="s">
        <v>784</v>
      </c>
      <c r="B1937" s="4"/>
      <c r="C1937" s="4"/>
      <c r="D1937" s="4"/>
      <c r="E1937" s="4">
        <v>7879804.5299999975</v>
      </c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>
        <v>7879804.5299999975</v>
      </c>
      <c r="AN1937" s="4"/>
    </row>
    <row r="1938" spans="1:40">
      <c r="A1938" t="s">
        <v>785</v>
      </c>
      <c r="B1938" s="4"/>
      <c r="C1938" s="4"/>
      <c r="D1938" s="4"/>
      <c r="E1938" s="4">
        <v>160581.74</v>
      </c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>
        <v>160581.74</v>
      </c>
      <c r="AN1938" s="4"/>
    </row>
    <row r="1939" spans="1:40">
      <c r="A1939" t="s">
        <v>786</v>
      </c>
      <c r="B1939" s="4"/>
      <c r="C1939" s="4"/>
      <c r="D1939" s="4"/>
      <c r="E1939" s="4">
        <v>2228406.2199999997</v>
      </c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>
        <v>2228406.2199999997</v>
      </c>
      <c r="AN1939" s="4"/>
    </row>
    <row r="1940" spans="1:40">
      <c r="A1940" t="s">
        <v>516</v>
      </c>
      <c r="B1940" s="4"/>
      <c r="C1940" s="4"/>
      <c r="D1940" s="4"/>
      <c r="E1940" s="4">
        <v>794288.9</v>
      </c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>
        <v>794288.9</v>
      </c>
      <c r="AN1940" s="4"/>
    </row>
    <row r="1941" spans="1:40">
      <c r="A1941" t="s">
        <v>517</v>
      </c>
      <c r="B1941" s="4"/>
      <c r="C1941" s="4"/>
      <c r="D1941" s="4"/>
      <c r="E1941" s="4">
        <v>2664735.5699999998</v>
      </c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>
        <v>2664735.5699999998</v>
      </c>
      <c r="AN1941" s="4"/>
    </row>
    <row r="1942" spans="1:40">
      <c r="A1942" t="s">
        <v>518</v>
      </c>
      <c r="B1942" s="4"/>
      <c r="C1942" s="4"/>
      <c r="D1942" s="4"/>
      <c r="E1942" s="4">
        <v>1592075.4300000002</v>
      </c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>
        <v>1592075.4300000002</v>
      </c>
      <c r="AN1942" s="4"/>
    </row>
    <row r="1943" spans="1:40">
      <c r="A1943" t="s">
        <v>2645</v>
      </c>
      <c r="B1943" s="4"/>
      <c r="C1943" s="4"/>
      <c r="D1943" s="4"/>
      <c r="E1943" s="4">
        <v>1701392.5299999993</v>
      </c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>
        <v>1701392.5299999993</v>
      </c>
      <c r="AN1943" s="4"/>
    </row>
    <row r="1944" spans="1:40">
      <c r="A1944" t="s">
        <v>519</v>
      </c>
      <c r="B1944" s="4"/>
      <c r="C1944" s="4"/>
      <c r="D1944" s="4"/>
      <c r="E1944" s="4">
        <v>6464310.4500000002</v>
      </c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>
        <v>6464310.4500000002</v>
      </c>
      <c r="AN1944" s="4"/>
    </row>
    <row r="1945" spans="1:40">
      <c r="A1945" t="s">
        <v>520</v>
      </c>
      <c r="B1945" s="4"/>
      <c r="C1945" s="4"/>
      <c r="D1945" s="4"/>
      <c r="E1945" s="4">
        <v>3963692.26</v>
      </c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>
        <v>3963692.26</v>
      </c>
      <c r="AN1945" s="4"/>
    </row>
    <row r="1946" spans="1:40">
      <c r="A1946" t="s">
        <v>2646</v>
      </c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>
        <v>12484.3</v>
      </c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>
        <v>12484.3</v>
      </c>
      <c r="AN1946" s="4"/>
    </row>
    <row r="1947" spans="1:40">
      <c r="A1947" t="s">
        <v>2647</v>
      </c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>
        <v>82771.199999999968</v>
      </c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>
        <v>82771.199999999968</v>
      </c>
      <c r="AN1947" s="4"/>
    </row>
    <row r="1948" spans="1:40">
      <c r="A1948" t="s">
        <v>2648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>
        <v>140610</v>
      </c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>
        <v>140610</v>
      </c>
      <c r="AN1948" s="4"/>
    </row>
    <row r="1949" spans="1:40">
      <c r="A1949" t="s">
        <v>2649</v>
      </c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>
        <v>470000</v>
      </c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>
        <v>470000</v>
      </c>
      <c r="AN1949" s="4"/>
    </row>
    <row r="1950" spans="1:40">
      <c r="A1950" t="s">
        <v>2650</v>
      </c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>
        <v>300000</v>
      </c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>
        <v>300000</v>
      </c>
      <c r="AN1950" s="4"/>
    </row>
    <row r="1951" spans="1:40">
      <c r="A1951" t="s">
        <v>2651</v>
      </c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>
        <v>300000</v>
      </c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>
        <v>300000</v>
      </c>
      <c r="AN1951" s="4"/>
    </row>
    <row r="1952" spans="1:40">
      <c r="A1952" t="s">
        <v>2652</v>
      </c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>
        <v>90000</v>
      </c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>
        <v>90000</v>
      </c>
      <c r="AN1952" s="4"/>
    </row>
    <row r="1953" spans="1:40">
      <c r="A1953" t="s">
        <v>2653</v>
      </c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>
        <v>200000</v>
      </c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>
        <v>200000</v>
      </c>
      <c r="AN1953" s="4"/>
    </row>
    <row r="1954" spans="1:40">
      <c r="A1954" t="s">
        <v>2654</v>
      </c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>
        <v>240000</v>
      </c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>
        <v>240000</v>
      </c>
      <c r="AN1954" s="4"/>
    </row>
    <row r="1955" spans="1:40">
      <c r="A1955" t="s">
        <v>2655</v>
      </c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>
        <v>4535272.13</v>
      </c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>
        <v>4535272.13</v>
      </c>
      <c r="AN1955" s="4"/>
    </row>
    <row r="1956" spans="1:40">
      <c r="A1956" t="s">
        <v>2656</v>
      </c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>
        <v>13465.230000000001</v>
      </c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>
        <v>13465.230000000001</v>
      </c>
      <c r="AN1956" s="4"/>
    </row>
    <row r="1957" spans="1:40">
      <c r="A1957" t="s">
        <v>2657</v>
      </c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>
        <v>395540.40000000008</v>
      </c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>
        <v>395540.40000000008</v>
      </c>
      <c r="AN1957" s="4"/>
    </row>
    <row r="1958" spans="1:40">
      <c r="A1958" t="s">
        <v>2658</v>
      </c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>
        <v>2011293.0299999993</v>
      </c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>
        <v>2011293.0299999993</v>
      </c>
      <c r="AN1958" s="4"/>
    </row>
    <row r="1959" spans="1:40">
      <c r="A1959" t="s">
        <v>2659</v>
      </c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>
        <v>42497.84</v>
      </c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>
        <v>42497.84</v>
      </c>
      <c r="AN1959" s="4"/>
    </row>
    <row r="1960" spans="1:40">
      <c r="A1960" t="s">
        <v>2660</v>
      </c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>
        <v>646445.75000000012</v>
      </c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>
        <v>646445.75000000012</v>
      </c>
      <c r="AN1960" s="4"/>
    </row>
    <row r="1961" spans="1:40">
      <c r="A1961" t="s">
        <v>2661</v>
      </c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>
        <v>11736.29</v>
      </c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>
        <v>11736.29</v>
      </c>
      <c r="AN1961" s="4"/>
    </row>
    <row r="1962" spans="1:40">
      <c r="A1962" t="s">
        <v>2662</v>
      </c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>
        <v>1015</v>
      </c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>
        <v>1015</v>
      </c>
      <c r="AN1962" s="4"/>
    </row>
    <row r="1963" spans="1:40">
      <c r="A1963" t="s">
        <v>2663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>
        <v>350000</v>
      </c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>
        <v>350000</v>
      </c>
      <c r="AN1963" s="4"/>
    </row>
    <row r="1964" spans="1:40">
      <c r="A1964" t="s">
        <v>2664</v>
      </c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>
        <v>546445.45000000007</v>
      </c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>
        <v>546445.45000000007</v>
      </c>
      <c r="AN1964" s="4"/>
    </row>
    <row r="1965" spans="1:40">
      <c r="A1965" t="s">
        <v>2665</v>
      </c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>
        <v>5479525.7699999996</v>
      </c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>
        <v>5479525.7699999996</v>
      </c>
      <c r="AN1965" s="4"/>
    </row>
    <row r="1966" spans="1:40">
      <c r="A1966" t="s">
        <v>2666</v>
      </c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>
        <v>16408320.49</v>
      </c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>
        <v>16408320.49</v>
      </c>
      <c r="AN1966" s="4"/>
    </row>
    <row r="1967" spans="1:40">
      <c r="A1967" t="s">
        <v>2667</v>
      </c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>
        <v>901103.99</v>
      </c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>
        <v>901103.99</v>
      </c>
      <c r="AN1967" s="4"/>
    </row>
    <row r="1968" spans="1:40">
      <c r="A1968" t="s">
        <v>2668</v>
      </c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>
        <v>11795.72</v>
      </c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>
        <v>11795.72</v>
      </c>
      <c r="AN1968" s="4"/>
    </row>
    <row r="1969" spans="1:40">
      <c r="A1969" t="s">
        <v>2669</v>
      </c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>
        <v>1001000</v>
      </c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>
        <v>1001000</v>
      </c>
      <c r="AN1969" s="4"/>
    </row>
    <row r="1970" spans="1:40">
      <c r="A1970" t="s">
        <v>789</v>
      </c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>
        <v>6657756.6799999988</v>
      </c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>
        <v>6657756.6799999988</v>
      </c>
      <c r="AN1970" s="4"/>
    </row>
    <row r="1971" spans="1:40">
      <c r="A1971" t="s">
        <v>790</v>
      </c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>
        <v>1139283.77</v>
      </c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>
        <v>1139283.77</v>
      </c>
      <c r="AN1971" s="4"/>
    </row>
    <row r="1972" spans="1:40">
      <c r="A1972" t="s">
        <v>791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>
        <v>1506132.89</v>
      </c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>
        <v>1506132.89</v>
      </c>
      <c r="AN1972" s="4"/>
    </row>
    <row r="1973" spans="1:40">
      <c r="A1973" t="s">
        <v>528</v>
      </c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>
        <v>289703.80000000005</v>
      </c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>
        <v>289703.80000000005</v>
      </c>
      <c r="AN1973" s="4"/>
    </row>
    <row r="1974" spans="1:40">
      <c r="A1974" t="s">
        <v>529</v>
      </c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>
        <v>2518955.9999999995</v>
      </c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>
        <v>2518955.9999999995</v>
      </c>
      <c r="AN1974" s="4"/>
    </row>
    <row r="1975" spans="1:40">
      <c r="A1975" t="s">
        <v>530</v>
      </c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>
        <v>918998.14</v>
      </c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>
        <v>918998.14</v>
      </c>
      <c r="AN1975" s="4"/>
    </row>
    <row r="1976" spans="1:40">
      <c r="A1976" t="s">
        <v>2670</v>
      </c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>
        <v>65528.5</v>
      </c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>
        <v>65528.5</v>
      </c>
      <c r="AN1976" s="4"/>
    </row>
    <row r="1977" spans="1:40">
      <c r="A1977" t="s">
        <v>2671</v>
      </c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>
        <v>60497</v>
      </c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>
        <v>60497</v>
      </c>
      <c r="AN1977" s="4"/>
    </row>
    <row r="1978" spans="1:40">
      <c r="A1978" t="s">
        <v>2672</v>
      </c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>
        <v>1603858.0799999996</v>
      </c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>
        <v>1603858.0799999996</v>
      </c>
      <c r="AN1978" s="4"/>
    </row>
    <row r="1979" spans="1:40">
      <c r="A1979" t="s">
        <v>2673</v>
      </c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>
        <v>55142.400000000001</v>
      </c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>
        <v>55142.400000000001</v>
      </c>
      <c r="AN1979" s="4"/>
    </row>
    <row r="1980" spans="1:40">
      <c r="A1980" t="s">
        <v>2674</v>
      </c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>
        <v>930455.70000000007</v>
      </c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>
        <v>930455.70000000007</v>
      </c>
      <c r="AN1980" s="4"/>
    </row>
    <row r="1981" spans="1:40">
      <c r="A1981" t="s">
        <v>531</v>
      </c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>
        <v>100152</v>
      </c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>
        <v>100152</v>
      </c>
      <c r="AN1981" s="4"/>
    </row>
    <row r="1982" spans="1:40">
      <c r="A1982" t="s">
        <v>533</v>
      </c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>
        <v>7023299.3799999999</v>
      </c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>
        <v>7023299.3799999999</v>
      </c>
      <c r="AN1982" s="4"/>
    </row>
    <row r="1983" spans="1:40">
      <c r="A1983" t="s">
        <v>534</v>
      </c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>
        <v>8684897.4300000016</v>
      </c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>
        <v>8684897.4300000016</v>
      </c>
      <c r="AN1983" s="4"/>
    </row>
    <row r="1984" spans="1:40">
      <c r="A1984" t="s">
        <v>2675</v>
      </c>
      <c r="B1984" s="4"/>
      <c r="C1984" s="4"/>
      <c r="D1984" s="4"/>
      <c r="E1984" s="4"/>
      <c r="F1984" s="4"/>
      <c r="G1984" s="4"/>
      <c r="H1984" s="4"/>
      <c r="I1984" s="4"/>
      <c r="J1984" s="4"/>
      <c r="K1984" s="4">
        <v>127484.97</v>
      </c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>
        <v>127484.97</v>
      </c>
      <c r="AN1984" s="4"/>
    </row>
    <row r="1985" spans="1:40">
      <c r="A1985" t="s">
        <v>2676</v>
      </c>
      <c r="B1985" s="4"/>
      <c r="C1985" s="4"/>
      <c r="D1985" s="4"/>
      <c r="E1985" s="4"/>
      <c r="F1985" s="4"/>
      <c r="G1985" s="4"/>
      <c r="H1985" s="4"/>
      <c r="I1985" s="4"/>
      <c r="J1985" s="4"/>
      <c r="K1985" s="4">
        <v>200000</v>
      </c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>
        <v>200000</v>
      </c>
      <c r="AN1985" s="4"/>
    </row>
    <row r="1986" spans="1:40">
      <c r="A1986" t="s">
        <v>2677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>
        <v>968590</v>
      </c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>
        <v>968590</v>
      </c>
      <c r="AN1986" s="4"/>
    </row>
    <row r="1987" spans="1:40">
      <c r="A1987" t="s">
        <v>2678</v>
      </c>
      <c r="B1987" s="4"/>
      <c r="C1987" s="4"/>
      <c r="D1987" s="4"/>
      <c r="E1987" s="4"/>
      <c r="F1987" s="4"/>
      <c r="G1987" s="4"/>
      <c r="H1987" s="4"/>
      <c r="I1987" s="4"/>
      <c r="J1987" s="4"/>
      <c r="K1987" s="4">
        <v>1082</v>
      </c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>
        <v>1082</v>
      </c>
      <c r="AN1987" s="4"/>
    </row>
    <row r="1988" spans="1:40">
      <c r="A1988" t="s">
        <v>2679</v>
      </c>
      <c r="B1988" s="4"/>
      <c r="C1988" s="4"/>
      <c r="D1988" s="4"/>
      <c r="E1988" s="4"/>
      <c r="F1988" s="4"/>
      <c r="G1988" s="4"/>
      <c r="H1988" s="4"/>
      <c r="I1988" s="4"/>
      <c r="J1988" s="4"/>
      <c r="K1988" s="4">
        <v>3598879.7100000028</v>
      </c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>
        <v>3598879.7100000028</v>
      </c>
      <c r="AN1988" s="4"/>
    </row>
    <row r="1989" spans="1:40">
      <c r="A1989" t="s">
        <v>2680</v>
      </c>
      <c r="B1989" s="4"/>
      <c r="C1989" s="4"/>
      <c r="D1989" s="4"/>
      <c r="E1989" s="4"/>
      <c r="F1989" s="4"/>
      <c r="G1989" s="4"/>
      <c r="H1989" s="4"/>
      <c r="I1989" s="4"/>
      <c r="J1989" s="4"/>
      <c r="K1989" s="4">
        <v>69165.13</v>
      </c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>
        <v>69165.13</v>
      </c>
      <c r="AN1989" s="4"/>
    </row>
    <row r="1990" spans="1:40">
      <c r="A1990" t="s">
        <v>2681</v>
      </c>
      <c r="B1990" s="4"/>
      <c r="C1990" s="4"/>
      <c r="D1990" s="4"/>
      <c r="E1990" s="4"/>
      <c r="F1990" s="4"/>
      <c r="G1990" s="4"/>
      <c r="H1990" s="4"/>
      <c r="I1990" s="4"/>
      <c r="J1990" s="4"/>
      <c r="K1990" s="4">
        <v>64502.09</v>
      </c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>
        <v>64502.09</v>
      </c>
      <c r="AN1990" s="4"/>
    </row>
    <row r="1991" spans="1:40">
      <c r="A1991" t="s">
        <v>2682</v>
      </c>
      <c r="B1991" s="4"/>
      <c r="C1991" s="4"/>
      <c r="D1991" s="4"/>
      <c r="E1991" s="4"/>
      <c r="F1991" s="4"/>
      <c r="G1991" s="4"/>
      <c r="H1991" s="4"/>
      <c r="I1991" s="4"/>
      <c r="J1991" s="4"/>
      <c r="K1991" s="4">
        <v>144.88</v>
      </c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>
        <v>144.88</v>
      </c>
      <c r="AN1991" s="4"/>
    </row>
    <row r="1992" spans="1:40">
      <c r="A1992" t="s">
        <v>2683</v>
      </c>
      <c r="B1992" s="4"/>
      <c r="C1992" s="4"/>
      <c r="D1992" s="4"/>
      <c r="E1992" s="4"/>
      <c r="F1992" s="4"/>
      <c r="G1992" s="4"/>
      <c r="H1992" s="4"/>
      <c r="I1992" s="4"/>
      <c r="J1992" s="4"/>
      <c r="K1992" s="4">
        <v>4418280.88</v>
      </c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>
        <v>4418280.88</v>
      </c>
      <c r="AN1992" s="4"/>
    </row>
    <row r="1993" spans="1:40">
      <c r="A1993" t="s">
        <v>2684</v>
      </c>
      <c r="B1993" s="4"/>
      <c r="C1993" s="4"/>
      <c r="D1993" s="4"/>
      <c r="E1993" s="4"/>
      <c r="F1993" s="4"/>
      <c r="G1993" s="4"/>
      <c r="H1993" s="4"/>
      <c r="I1993" s="4"/>
      <c r="J1993" s="4"/>
      <c r="K1993" s="4">
        <v>31914.13</v>
      </c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>
        <v>31914.13</v>
      </c>
      <c r="AN1993" s="4"/>
    </row>
    <row r="1994" spans="1:40">
      <c r="A1994" t="s">
        <v>2685</v>
      </c>
      <c r="B1994" s="4"/>
      <c r="C1994" s="4"/>
      <c r="D1994" s="4"/>
      <c r="E1994" s="4"/>
      <c r="F1994" s="4"/>
      <c r="G1994" s="4"/>
      <c r="H1994" s="4"/>
      <c r="I1994" s="4"/>
      <c r="J1994" s="4"/>
      <c r="K1994" s="4">
        <v>97753.62</v>
      </c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>
        <v>97753.62</v>
      </c>
      <c r="AN1994" s="4"/>
    </row>
    <row r="1995" spans="1:40">
      <c r="A1995" t="s">
        <v>2686</v>
      </c>
      <c r="B1995" s="4"/>
      <c r="C1995" s="4"/>
      <c r="D1995" s="4"/>
      <c r="E1995" s="4"/>
      <c r="F1995" s="4"/>
      <c r="G1995" s="4"/>
      <c r="H1995" s="4"/>
      <c r="I1995" s="4"/>
      <c r="J1995" s="4"/>
      <c r="K1995" s="4">
        <v>28360.35</v>
      </c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>
        <v>28360.35</v>
      </c>
      <c r="AN1995" s="4"/>
    </row>
    <row r="1996" spans="1:40">
      <c r="A1996" t="s">
        <v>792</v>
      </c>
      <c r="B1996" s="4"/>
      <c r="C1996" s="4"/>
      <c r="D1996" s="4"/>
      <c r="E1996" s="4"/>
      <c r="F1996" s="4"/>
      <c r="G1996" s="4"/>
      <c r="H1996" s="4"/>
      <c r="I1996" s="4"/>
      <c r="J1996" s="4"/>
      <c r="K1996" s="4">
        <v>1161.53</v>
      </c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>
        <v>1161.53</v>
      </c>
      <c r="AN1996" s="4"/>
    </row>
    <row r="1997" spans="1:40">
      <c r="A1997" t="s">
        <v>794</v>
      </c>
      <c r="B1997" s="4"/>
      <c r="C1997" s="4"/>
      <c r="D1997" s="4"/>
      <c r="E1997" s="4"/>
      <c r="F1997" s="4"/>
      <c r="G1997" s="4"/>
      <c r="H1997" s="4"/>
      <c r="I1997" s="4"/>
      <c r="J1997" s="4"/>
      <c r="K1997" s="4">
        <v>4245381.1300000008</v>
      </c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>
        <v>4245381.1300000008</v>
      </c>
      <c r="AN1997" s="4"/>
    </row>
    <row r="1998" spans="1:40">
      <c r="A1998" t="s">
        <v>795</v>
      </c>
      <c r="B1998" s="4"/>
      <c r="C1998" s="4"/>
      <c r="D1998" s="4"/>
      <c r="E1998" s="4"/>
      <c r="F1998" s="4"/>
      <c r="G1998" s="4"/>
      <c r="H1998" s="4"/>
      <c r="I1998" s="4"/>
      <c r="J1998" s="4"/>
      <c r="K1998" s="4">
        <v>567009.22000000009</v>
      </c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>
        <v>567009.22000000009</v>
      </c>
      <c r="AN1998" s="4"/>
    </row>
    <row r="1999" spans="1:40">
      <c r="A1999" t="s">
        <v>535</v>
      </c>
      <c r="B1999" s="4"/>
      <c r="C1999" s="4"/>
      <c r="D1999" s="4"/>
      <c r="E1999" s="4"/>
      <c r="F1999" s="4"/>
      <c r="G1999" s="4"/>
      <c r="H1999" s="4"/>
      <c r="I1999" s="4"/>
      <c r="J1999" s="4"/>
      <c r="K1999" s="4">
        <v>1329566.0000000002</v>
      </c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>
        <v>1329566.0000000002</v>
      </c>
      <c r="AN1999" s="4"/>
    </row>
    <row r="2000" spans="1:40">
      <c r="A2000" t="s">
        <v>536</v>
      </c>
      <c r="B2000" s="4"/>
      <c r="C2000" s="4"/>
      <c r="D2000" s="4"/>
      <c r="E2000" s="4"/>
      <c r="F2000" s="4"/>
      <c r="G2000" s="4"/>
      <c r="H2000" s="4"/>
      <c r="I2000" s="4"/>
      <c r="J2000" s="4"/>
      <c r="K2000" s="4">
        <v>5613060.9100000039</v>
      </c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>
        <v>5613060.9100000039</v>
      </c>
      <c r="AN2000" s="4"/>
    </row>
    <row r="2001" spans="1:40">
      <c r="A2001" t="s">
        <v>2687</v>
      </c>
      <c r="B2001" s="4"/>
      <c r="C2001" s="4"/>
      <c r="D2001" s="4"/>
      <c r="E2001" s="4"/>
      <c r="F2001" s="4"/>
      <c r="G2001" s="4"/>
      <c r="H2001" s="4"/>
      <c r="I2001" s="4"/>
      <c r="J2001" s="4"/>
      <c r="K2001" s="4">
        <v>78267.72</v>
      </c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>
        <v>78267.72</v>
      </c>
      <c r="AN2001" s="4"/>
    </row>
    <row r="2002" spans="1:40">
      <c r="A2002" t="s">
        <v>2688</v>
      </c>
      <c r="B2002" s="4"/>
      <c r="C2002" s="4"/>
      <c r="D2002" s="4"/>
      <c r="E2002" s="4"/>
      <c r="F2002" s="4"/>
      <c r="G2002" s="4"/>
      <c r="H2002" s="4"/>
      <c r="I2002" s="4"/>
      <c r="J2002" s="4"/>
      <c r="K2002" s="4">
        <v>621169.46</v>
      </c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>
        <v>621169.46</v>
      </c>
      <c r="AN2002" s="4"/>
    </row>
    <row r="2003" spans="1:40">
      <c r="A2003" t="s">
        <v>2689</v>
      </c>
      <c r="B2003" s="4"/>
      <c r="C2003" s="4"/>
      <c r="D2003" s="4"/>
      <c r="E2003" s="4"/>
      <c r="F2003" s="4"/>
      <c r="G2003" s="4"/>
      <c r="H2003" s="4"/>
      <c r="I2003" s="4"/>
      <c r="J2003" s="4"/>
      <c r="K2003" s="4">
        <v>99743.59</v>
      </c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>
        <v>99743.59</v>
      </c>
      <c r="AN2003" s="4"/>
    </row>
    <row r="2004" spans="1:40">
      <c r="A2004" t="s">
        <v>2690</v>
      </c>
      <c r="B2004" s="4"/>
      <c r="C2004" s="4"/>
      <c r="D2004" s="4"/>
      <c r="E2004" s="4"/>
      <c r="F2004" s="4"/>
      <c r="G2004" s="4"/>
      <c r="H2004" s="4"/>
      <c r="I2004" s="4"/>
      <c r="J2004" s="4"/>
      <c r="K2004" s="4">
        <v>112160</v>
      </c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>
        <v>112160</v>
      </c>
      <c r="AN2004" s="4"/>
    </row>
    <row r="2005" spans="1:40">
      <c r="A2005" t="s">
        <v>537</v>
      </c>
      <c r="B2005" s="4"/>
      <c r="C2005" s="4"/>
      <c r="D2005" s="4"/>
      <c r="E2005" s="4"/>
      <c r="F2005" s="4"/>
      <c r="G2005" s="4"/>
      <c r="H2005" s="4"/>
      <c r="I2005" s="4"/>
      <c r="J2005" s="4"/>
      <c r="K2005" s="4">
        <v>7947789.5299999947</v>
      </c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>
        <v>7947789.5299999947</v>
      </c>
      <c r="AN2005" s="4"/>
    </row>
    <row r="2006" spans="1:40">
      <c r="A2006" t="s">
        <v>539</v>
      </c>
      <c r="B2006" s="4"/>
      <c r="C2006" s="4"/>
      <c r="D2006" s="4"/>
      <c r="E2006" s="4"/>
      <c r="F2006" s="4"/>
      <c r="G2006" s="4"/>
      <c r="H2006" s="4"/>
      <c r="I2006" s="4"/>
      <c r="J2006" s="4"/>
      <c r="K2006" s="4">
        <v>4076962.6499999985</v>
      </c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>
        <v>4076962.6499999985</v>
      </c>
      <c r="AN2006" s="4"/>
    </row>
    <row r="2007" spans="1:40">
      <c r="A2007" t="s">
        <v>2691</v>
      </c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>
        <v>1140</v>
      </c>
      <c r="AD2007" s="4"/>
      <c r="AE2007" s="4"/>
      <c r="AF2007" s="4"/>
      <c r="AG2007" s="4"/>
      <c r="AH2007" s="4"/>
      <c r="AI2007" s="4"/>
      <c r="AJ2007" s="4"/>
      <c r="AK2007" s="4"/>
      <c r="AL2007" s="4"/>
      <c r="AM2007" s="4">
        <v>1140</v>
      </c>
      <c r="AN2007" s="4"/>
    </row>
    <row r="2008" spans="1:40">
      <c r="A2008" t="s">
        <v>2692</v>
      </c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>
        <v>90459.390000000029</v>
      </c>
      <c r="AD2008" s="4"/>
      <c r="AE2008" s="4"/>
      <c r="AF2008" s="4"/>
      <c r="AG2008" s="4"/>
      <c r="AH2008" s="4"/>
      <c r="AI2008" s="4"/>
      <c r="AJ2008" s="4"/>
      <c r="AK2008" s="4"/>
      <c r="AL2008" s="4"/>
      <c r="AM2008" s="4">
        <v>90459.390000000029</v>
      </c>
      <c r="AN2008" s="4"/>
    </row>
    <row r="2009" spans="1:40">
      <c r="A2009" t="s">
        <v>2693</v>
      </c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>
        <v>150000</v>
      </c>
      <c r="AD2009" s="4"/>
      <c r="AE2009" s="4"/>
      <c r="AF2009" s="4"/>
      <c r="AG2009" s="4"/>
      <c r="AH2009" s="4"/>
      <c r="AI2009" s="4"/>
      <c r="AJ2009" s="4"/>
      <c r="AK2009" s="4"/>
      <c r="AL2009" s="4"/>
      <c r="AM2009" s="4">
        <v>150000</v>
      </c>
      <c r="AN2009" s="4"/>
    </row>
    <row r="2010" spans="1:40">
      <c r="A2010" t="s">
        <v>2694</v>
      </c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>
        <v>50000</v>
      </c>
      <c r="AD2010" s="4"/>
      <c r="AE2010" s="4"/>
      <c r="AF2010" s="4"/>
      <c r="AG2010" s="4"/>
      <c r="AH2010" s="4"/>
      <c r="AI2010" s="4"/>
      <c r="AJ2010" s="4"/>
      <c r="AK2010" s="4"/>
      <c r="AL2010" s="4"/>
      <c r="AM2010" s="4">
        <v>50000</v>
      </c>
      <c r="AN2010" s="4"/>
    </row>
    <row r="2011" spans="1:40">
      <c r="A2011" t="s">
        <v>2695</v>
      </c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>
        <v>1000000</v>
      </c>
      <c r="AD2011" s="4"/>
      <c r="AE2011" s="4"/>
      <c r="AF2011" s="4"/>
      <c r="AG2011" s="4"/>
      <c r="AH2011" s="4"/>
      <c r="AI2011" s="4"/>
      <c r="AJ2011" s="4"/>
      <c r="AK2011" s="4"/>
      <c r="AL2011" s="4"/>
      <c r="AM2011" s="4">
        <v>1000000</v>
      </c>
      <c r="AN2011" s="4"/>
    </row>
    <row r="2012" spans="1:40">
      <c r="A2012" t="s">
        <v>2696</v>
      </c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>
        <v>2493000</v>
      </c>
      <c r="AD2012" s="4"/>
      <c r="AE2012" s="4"/>
      <c r="AF2012" s="4"/>
      <c r="AG2012" s="4"/>
      <c r="AH2012" s="4"/>
      <c r="AI2012" s="4"/>
      <c r="AJ2012" s="4"/>
      <c r="AK2012" s="4"/>
      <c r="AL2012" s="4"/>
      <c r="AM2012" s="4">
        <v>2493000</v>
      </c>
      <c r="AN2012" s="4"/>
    </row>
    <row r="2013" spans="1:40">
      <c r="A2013" t="s">
        <v>2697</v>
      </c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>
        <v>80000</v>
      </c>
      <c r="AD2013" s="4"/>
      <c r="AE2013" s="4"/>
      <c r="AF2013" s="4"/>
      <c r="AG2013" s="4"/>
      <c r="AH2013" s="4"/>
      <c r="AI2013" s="4"/>
      <c r="AJ2013" s="4"/>
      <c r="AK2013" s="4"/>
      <c r="AL2013" s="4"/>
      <c r="AM2013" s="4">
        <v>80000</v>
      </c>
      <c r="AN2013" s="4"/>
    </row>
    <row r="2014" spans="1:40">
      <c r="A2014" t="s">
        <v>2698</v>
      </c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>
        <v>106859.87</v>
      </c>
      <c r="AD2014" s="4"/>
      <c r="AE2014" s="4"/>
      <c r="AF2014" s="4"/>
      <c r="AG2014" s="4"/>
      <c r="AH2014" s="4"/>
      <c r="AI2014" s="4"/>
      <c r="AJ2014" s="4"/>
      <c r="AK2014" s="4"/>
      <c r="AL2014" s="4"/>
      <c r="AM2014" s="4">
        <v>106859.87</v>
      </c>
      <c r="AN2014" s="4"/>
    </row>
    <row r="2015" spans="1:40">
      <c r="A2015" t="s">
        <v>2699</v>
      </c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>
        <v>1617518.65</v>
      </c>
      <c r="AD2015" s="4"/>
      <c r="AE2015" s="4"/>
      <c r="AF2015" s="4"/>
      <c r="AG2015" s="4"/>
      <c r="AH2015" s="4"/>
      <c r="AI2015" s="4"/>
      <c r="AJ2015" s="4"/>
      <c r="AK2015" s="4"/>
      <c r="AL2015" s="4"/>
      <c r="AM2015" s="4">
        <v>1617518.65</v>
      </c>
      <c r="AN2015" s="4"/>
    </row>
    <row r="2016" spans="1:40">
      <c r="A2016" t="s">
        <v>2700</v>
      </c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>
        <v>182.27</v>
      </c>
      <c r="AD2016" s="4"/>
      <c r="AE2016" s="4"/>
      <c r="AF2016" s="4"/>
      <c r="AG2016" s="4"/>
      <c r="AH2016" s="4"/>
      <c r="AI2016" s="4"/>
      <c r="AJ2016" s="4"/>
      <c r="AK2016" s="4"/>
      <c r="AL2016" s="4"/>
      <c r="AM2016" s="4">
        <v>182.27</v>
      </c>
      <c r="AN2016" s="4"/>
    </row>
    <row r="2017" spans="1:40">
      <c r="A2017" t="s">
        <v>2701</v>
      </c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>
        <v>998963.97</v>
      </c>
      <c r="AD2017" s="4"/>
      <c r="AE2017" s="4"/>
      <c r="AF2017" s="4"/>
      <c r="AG2017" s="4"/>
      <c r="AH2017" s="4"/>
      <c r="AI2017" s="4"/>
      <c r="AJ2017" s="4"/>
      <c r="AK2017" s="4"/>
      <c r="AL2017" s="4"/>
      <c r="AM2017" s="4">
        <v>998963.97</v>
      </c>
      <c r="AN2017" s="4"/>
    </row>
    <row r="2018" spans="1:40">
      <c r="A2018" t="s">
        <v>2702</v>
      </c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>
        <v>918542.59</v>
      </c>
      <c r="AD2018" s="4"/>
      <c r="AE2018" s="4"/>
      <c r="AF2018" s="4"/>
      <c r="AG2018" s="4"/>
      <c r="AH2018" s="4"/>
      <c r="AI2018" s="4"/>
      <c r="AJ2018" s="4"/>
      <c r="AK2018" s="4"/>
      <c r="AL2018" s="4"/>
      <c r="AM2018" s="4">
        <v>918542.59</v>
      </c>
      <c r="AN2018" s="4"/>
    </row>
    <row r="2019" spans="1:40">
      <c r="A2019" t="s">
        <v>2703</v>
      </c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>
        <v>30814.11</v>
      </c>
      <c r="AD2019" s="4"/>
      <c r="AE2019" s="4"/>
      <c r="AF2019" s="4"/>
      <c r="AG2019" s="4"/>
      <c r="AH2019" s="4"/>
      <c r="AI2019" s="4"/>
      <c r="AJ2019" s="4"/>
      <c r="AK2019" s="4"/>
      <c r="AL2019" s="4"/>
      <c r="AM2019" s="4">
        <v>30814.11</v>
      </c>
      <c r="AN2019" s="4"/>
    </row>
    <row r="2020" spans="1:40">
      <c r="A2020" t="s">
        <v>2704</v>
      </c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>
        <v>45403.56</v>
      </c>
      <c r="AD2020" s="4"/>
      <c r="AE2020" s="4"/>
      <c r="AF2020" s="4"/>
      <c r="AG2020" s="4"/>
      <c r="AH2020" s="4"/>
      <c r="AI2020" s="4"/>
      <c r="AJ2020" s="4"/>
      <c r="AK2020" s="4"/>
      <c r="AL2020" s="4"/>
      <c r="AM2020" s="4">
        <v>45403.56</v>
      </c>
      <c r="AN2020" s="4"/>
    </row>
    <row r="2021" spans="1:40">
      <c r="A2021" t="s">
        <v>796</v>
      </c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>
        <v>5974493.7799999993</v>
      </c>
      <c r="AD2021" s="4"/>
      <c r="AE2021" s="4"/>
      <c r="AF2021" s="4"/>
      <c r="AG2021" s="4"/>
      <c r="AH2021" s="4"/>
      <c r="AI2021" s="4"/>
      <c r="AJ2021" s="4"/>
      <c r="AK2021" s="4"/>
      <c r="AL2021" s="4"/>
      <c r="AM2021" s="4">
        <v>5974493.7799999993</v>
      </c>
      <c r="AN2021" s="4"/>
    </row>
    <row r="2022" spans="1:40">
      <c r="A2022" t="s">
        <v>797</v>
      </c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>
        <v>2656774.3400000003</v>
      </c>
      <c r="AD2022" s="4"/>
      <c r="AE2022" s="4"/>
      <c r="AF2022" s="4"/>
      <c r="AG2022" s="4"/>
      <c r="AH2022" s="4"/>
      <c r="AI2022" s="4"/>
      <c r="AJ2022" s="4"/>
      <c r="AK2022" s="4"/>
      <c r="AL2022" s="4"/>
      <c r="AM2022" s="4">
        <v>2656774.3400000003</v>
      </c>
      <c r="AN2022" s="4"/>
    </row>
    <row r="2023" spans="1:40">
      <c r="A2023" t="s">
        <v>540</v>
      </c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>
        <v>55277.09</v>
      </c>
      <c r="AD2023" s="4"/>
      <c r="AE2023" s="4"/>
      <c r="AF2023" s="4"/>
      <c r="AG2023" s="4"/>
      <c r="AH2023" s="4"/>
      <c r="AI2023" s="4"/>
      <c r="AJ2023" s="4"/>
      <c r="AK2023" s="4"/>
      <c r="AL2023" s="4"/>
      <c r="AM2023" s="4">
        <v>55277.09</v>
      </c>
      <c r="AN2023" s="4"/>
    </row>
    <row r="2024" spans="1:40">
      <c r="A2024" t="s">
        <v>541</v>
      </c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>
        <v>50738</v>
      </c>
      <c r="AD2024" s="4"/>
      <c r="AE2024" s="4"/>
      <c r="AF2024" s="4"/>
      <c r="AG2024" s="4"/>
      <c r="AH2024" s="4"/>
      <c r="AI2024" s="4"/>
      <c r="AJ2024" s="4"/>
      <c r="AK2024" s="4"/>
      <c r="AL2024" s="4"/>
      <c r="AM2024" s="4">
        <v>50738</v>
      </c>
      <c r="AN2024" s="4"/>
    </row>
    <row r="2025" spans="1:40">
      <c r="A2025" t="s">
        <v>542</v>
      </c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>
        <v>2546042.8199999998</v>
      </c>
      <c r="AD2025" s="4"/>
      <c r="AE2025" s="4"/>
      <c r="AF2025" s="4"/>
      <c r="AG2025" s="4"/>
      <c r="AH2025" s="4"/>
      <c r="AI2025" s="4"/>
      <c r="AJ2025" s="4"/>
      <c r="AK2025" s="4"/>
      <c r="AL2025" s="4"/>
      <c r="AM2025" s="4">
        <v>2546042.8199999998</v>
      </c>
      <c r="AN2025" s="4"/>
    </row>
    <row r="2026" spans="1:40">
      <c r="A2026" t="s">
        <v>543</v>
      </c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>
        <v>1105678.0199999996</v>
      </c>
      <c r="AD2026" s="4"/>
      <c r="AE2026" s="4"/>
      <c r="AF2026" s="4"/>
      <c r="AG2026" s="4"/>
      <c r="AH2026" s="4"/>
      <c r="AI2026" s="4"/>
      <c r="AJ2026" s="4"/>
      <c r="AK2026" s="4"/>
      <c r="AL2026" s="4"/>
      <c r="AM2026" s="4">
        <v>1105678.0199999996</v>
      </c>
      <c r="AN2026" s="4"/>
    </row>
    <row r="2027" spans="1:40">
      <c r="A2027" t="s">
        <v>2705</v>
      </c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>
        <v>1318.82</v>
      </c>
      <c r="AD2027" s="4"/>
      <c r="AE2027" s="4"/>
      <c r="AF2027" s="4"/>
      <c r="AG2027" s="4"/>
      <c r="AH2027" s="4"/>
      <c r="AI2027" s="4"/>
      <c r="AJ2027" s="4"/>
      <c r="AK2027" s="4"/>
      <c r="AL2027" s="4"/>
      <c r="AM2027" s="4">
        <v>1318.82</v>
      </c>
      <c r="AN2027" s="4"/>
    </row>
    <row r="2028" spans="1:40">
      <c r="A2028" t="s">
        <v>2706</v>
      </c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>
        <v>124383.49000000002</v>
      </c>
      <c r="AD2028" s="4"/>
      <c r="AE2028" s="4"/>
      <c r="AF2028" s="4"/>
      <c r="AG2028" s="4"/>
      <c r="AH2028" s="4"/>
      <c r="AI2028" s="4"/>
      <c r="AJ2028" s="4"/>
      <c r="AK2028" s="4"/>
      <c r="AL2028" s="4"/>
      <c r="AM2028" s="4">
        <v>124383.49000000002</v>
      </c>
      <c r="AN2028" s="4"/>
    </row>
    <row r="2029" spans="1:40">
      <c r="A2029" t="s">
        <v>2707</v>
      </c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>
        <v>66555</v>
      </c>
      <c r="AD2029" s="4"/>
      <c r="AE2029" s="4"/>
      <c r="AF2029" s="4"/>
      <c r="AG2029" s="4"/>
      <c r="AH2029" s="4"/>
      <c r="AI2029" s="4"/>
      <c r="AJ2029" s="4"/>
      <c r="AK2029" s="4"/>
      <c r="AL2029" s="4"/>
      <c r="AM2029" s="4">
        <v>66555</v>
      </c>
      <c r="AN2029" s="4"/>
    </row>
    <row r="2030" spans="1:40">
      <c r="A2030" t="s">
        <v>2708</v>
      </c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>
        <v>2543343.8800000013</v>
      </c>
      <c r="AD2030" s="4"/>
      <c r="AE2030" s="4"/>
      <c r="AF2030" s="4"/>
      <c r="AG2030" s="4"/>
      <c r="AH2030" s="4"/>
      <c r="AI2030" s="4"/>
      <c r="AJ2030" s="4"/>
      <c r="AK2030" s="4"/>
      <c r="AL2030" s="4"/>
      <c r="AM2030" s="4">
        <v>2543343.8800000013</v>
      </c>
      <c r="AN2030" s="4"/>
    </row>
    <row r="2031" spans="1:40">
      <c r="A2031" t="s">
        <v>546</v>
      </c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>
        <v>12043724.839999996</v>
      </c>
      <c r="AD2031" s="4"/>
      <c r="AE2031" s="4"/>
      <c r="AF2031" s="4"/>
      <c r="AG2031" s="4"/>
      <c r="AH2031" s="4"/>
      <c r="AI2031" s="4"/>
      <c r="AJ2031" s="4"/>
      <c r="AK2031" s="4"/>
      <c r="AL2031" s="4"/>
      <c r="AM2031" s="4">
        <v>12043724.839999996</v>
      </c>
      <c r="AN2031" s="4"/>
    </row>
    <row r="2032" spans="1:40">
      <c r="A2032" t="s">
        <v>548</v>
      </c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>
        <v>6111734.3199999966</v>
      </c>
      <c r="AD2032" s="4"/>
      <c r="AE2032" s="4"/>
      <c r="AF2032" s="4"/>
      <c r="AG2032" s="4"/>
      <c r="AH2032" s="4"/>
      <c r="AI2032" s="4"/>
      <c r="AJ2032" s="4"/>
      <c r="AK2032" s="4"/>
      <c r="AL2032" s="4"/>
      <c r="AM2032" s="4">
        <v>6111734.3199999966</v>
      </c>
      <c r="AN2032" s="4"/>
    </row>
    <row r="2033" spans="1:40">
      <c r="A2033" t="s">
        <v>2709</v>
      </c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>
        <v>5578.81</v>
      </c>
      <c r="AD2033" s="4"/>
      <c r="AE2033" s="4"/>
      <c r="AF2033" s="4"/>
      <c r="AG2033" s="4"/>
      <c r="AH2033" s="4"/>
      <c r="AI2033" s="4"/>
      <c r="AJ2033" s="4"/>
      <c r="AK2033" s="4"/>
      <c r="AL2033" s="4"/>
      <c r="AM2033" s="4">
        <v>5578.81</v>
      </c>
      <c r="AN2033" s="4"/>
    </row>
    <row r="2034" spans="1:40">
      <c r="A2034" t="s">
        <v>2710</v>
      </c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>
        <v>64953.86</v>
      </c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>
        <v>64953.86</v>
      </c>
      <c r="AN2034" s="4"/>
    </row>
    <row r="2035" spans="1:40">
      <c r="A2035" t="s">
        <v>2711</v>
      </c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>
        <v>50000</v>
      </c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>
        <v>50000</v>
      </c>
      <c r="AN2035" s="4"/>
    </row>
    <row r="2036" spans="1:40">
      <c r="A2036" t="s">
        <v>2712</v>
      </c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>
        <v>49070</v>
      </c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>
        <v>49070</v>
      </c>
      <c r="AN2036" s="4"/>
    </row>
    <row r="2037" spans="1:40">
      <c r="A2037" t="s">
        <v>2713</v>
      </c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>
        <v>70628.959999999992</v>
      </c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>
        <v>70628.959999999992</v>
      </c>
      <c r="AN2037" s="4"/>
    </row>
    <row r="2038" spans="1:40">
      <c r="A2038" t="s">
        <v>2714</v>
      </c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>
        <v>2917480.6900000023</v>
      </c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>
        <v>2917480.6900000023</v>
      </c>
      <c r="AN2038" s="4"/>
    </row>
    <row r="2039" spans="1:40">
      <c r="A2039" t="s">
        <v>2715</v>
      </c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>
        <v>26686.32</v>
      </c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>
        <v>26686.32</v>
      </c>
      <c r="AN2039" s="4"/>
    </row>
    <row r="2040" spans="1:40">
      <c r="A2040" t="s">
        <v>2716</v>
      </c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>
        <v>105000</v>
      </c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>
        <v>105000</v>
      </c>
      <c r="AN2040" s="4"/>
    </row>
    <row r="2041" spans="1:40">
      <c r="A2041" t="s">
        <v>2717</v>
      </c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>
        <v>6759.2299999999977</v>
      </c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>
        <v>6759.2299999999977</v>
      </c>
      <c r="AN2041" s="4"/>
    </row>
    <row r="2042" spans="1:40">
      <c r="A2042" t="s">
        <v>2718</v>
      </c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>
        <v>46905.87</v>
      </c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>
        <v>46905.87</v>
      </c>
      <c r="AN2042" s="4"/>
    </row>
    <row r="2043" spans="1:40">
      <c r="A2043" t="s">
        <v>2719</v>
      </c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>
        <v>175162.06</v>
      </c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>
        <v>175162.06</v>
      </c>
      <c r="AN2043" s="4"/>
    </row>
    <row r="2044" spans="1:40">
      <c r="A2044" t="s">
        <v>2720</v>
      </c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>
        <v>1554013.5699999998</v>
      </c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>
        <v>1554013.5699999998</v>
      </c>
      <c r="AN2044" s="4"/>
    </row>
    <row r="2045" spans="1:40">
      <c r="A2045" t="s">
        <v>2721</v>
      </c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>
        <v>588722.81000000006</v>
      </c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>
        <v>588722.81000000006</v>
      </c>
      <c r="AN2045" s="4"/>
    </row>
    <row r="2046" spans="1:40">
      <c r="A2046" t="s">
        <v>2722</v>
      </c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>
        <v>1572679.9600000002</v>
      </c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>
        <v>1572679.9600000002</v>
      </c>
      <c r="AN2046" s="4"/>
    </row>
    <row r="2047" spans="1:40">
      <c r="A2047" t="s">
        <v>2723</v>
      </c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>
        <v>38479.17</v>
      </c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>
        <v>38479.17</v>
      </c>
      <c r="AN2047" s="4"/>
    </row>
    <row r="2048" spans="1:40">
      <c r="A2048" t="s">
        <v>2724</v>
      </c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>
        <v>133176.76999999999</v>
      </c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>
        <v>133176.76999999999</v>
      </c>
      <c r="AN2048" s="4"/>
    </row>
    <row r="2049" spans="1:40">
      <c r="A2049" t="s">
        <v>798</v>
      </c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>
        <v>2174703.7600000002</v>
      </c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>
        <v>2174703.7600000002</v>
      </c>
      <c r="AN2049" s="4"/>
    </row>
    <row r="2050" spans="1:40">
      <c r="A2050" t="s">
        <v>799</v>
      </c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>
        <v>434940.67000000004</v>
      </c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>
        <v>434940.67000000004</v>
      </c>
      <c r="AN2050" s="4"/>
    </row>
    <row r="2051" spans="1:40">
      <c r="A2051" t="s">
        <v>549</v>
      </c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>
        <v>230906.79</v>
      </c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>
        <v>230906.79</v>
      </c>
      <c r="AN2051" s="4"/>
    </row>
    <row r="2052" spans="1:40">
      <c r="A2052" t="s">
        <v>550</v>
      </c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>
        <v>103912</v>
      </c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>
        <v>103912</v>
      </c>
      <c r="AN2052" s="4"/>
    </row>
    <row r="2053" spans="1:40">
      <c r="A2053" t="s">
        <v>551</v>
      </c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>
        <v>3174554.07</v>
      </c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>
        <v>3174554.07</v>
      </c>
      <c r="AN2053" s="4"/>
    </row>
    <row r="2054" spans="1:40">
      <c r="A2054" t="s">
        <v>552</v>
      </c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>
        <v>41335.620000000003</v>
      </c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>
        <v>41335.620000000003</v>
      </c>
      <c r="AN2054" s="4"/>
    </row>
    <row r="2055" spans="1:40">
      <c r="A2055" t="s">
        <v>2725</v>
      </c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>
        <v>1577728.98</v>
      </c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>
        <v>1577728.98</v>
      </c>
      <c r="AN2055" s="4"/>
    </row>
    <row r="2056" spans="1:40">
      <c r="A2056" t="s">
        <v>2726</v>
      </c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>
        <v>87920.09</v>
      </c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>
        <v>87920.09</v>
      </c>
      <c r="AN2056" s="4"/>
    </row>
    <row r="2057" spans="1:40">
      <c r="A2057" t="s">
        <v>553</v>
      </c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>
        <v>5984372.3699999992</v>
      </c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>
        <v>5984372.3699999992</v>
      </c>
      <c r="AN2057" s="4"/>
    </row>
    <row r="2058" spans="1:40">
      <c r="A2058" t="s">
        <v>554</v>
      </c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>
        <v>4134717.9200000009</v>
      </c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>
        <v>4134717.9200000009</v>
      </c>
      <c r="AN2058" s="4"/>
    </row>
    <row r="2059" spans="1:40">
      <c r="A2059" t="s">
        <v>2727</v>
      </c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>
        <v>84379.520000000004</v>
      </c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>
        <v>84379.520000000004</v>
      </c>
      <c r="AN2059" s="4"/>
    </row>
    <row r="2060" spans="1:40">
      <c r="A2060" t="s">
        <v>2728</v>
      </c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>
        <v>15886.220000000001</v>
      </c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>
        <v>15886.220000000001</v>
      </c>
      <c r="AN2060" s="4"/>
    </row>
    <row r="2061" spans="1:40">
      <c r="A2061" t="s">
        <v>2729</v>
      </c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>
        <v>1698</v>
      </c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>
        <v>1698</v>
      </c>
      <c r="AN2061" s="4"/>
    </row>
    <row r="2062" spans="1:40">
      <c r="A2062" t="s">
        <v>2730</v>
      </c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>
        <v>71256.989999999991</v>
      </c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>
        <v>71256.989999999991</v>
      </c>
      <c r="AN2062" s="4"/>
    </row>
    <row r="2063" spans="1:40">
      <c r="A2063" t="s">
        <v>2731</v>
      </c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>
        <v>7384</v>
      </c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>
        <v>7384</v>
      </c>
      <c r="AN2063" s="4"/>
    </row>
    <row r="2064" spans="1:40">
      <c r="A2064" t="s">
        <v>2732</v>
      </c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>
        <v>2977806.1099999994</v>
      </c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>
        <v>2977806.1099999994</v>
      </c>
      <c r="AN2064" s="4"/>
    </row>
    <row r="2065" spans="1:40">
      <c r="A2065" t="s">
        <v>2733</v>
      </c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>
        <v>66860</v>
      </c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>
        <v>66860</v>
      </c>
      <c r="AN2065" s="4"/>
    </row>
    <row r="2066" spans="1:40">
      <c r="A2066" t="s">
        <v>2734</v>
      </c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>
        <v>1091996.7800000003</v>
      </c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>
        <v>1091996.7800000003</v>
      </c>
      <c r="AN2066" s="4"/>
    </row>
    <row r="2067" spans="1:40">
      <c r="A2067" t="s">
        <v>2735</v>
      </c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>
        <v>501536.27</v>
      </c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>
        <v>501536.27</v>
      </c>
      <c r="AN2067" s="4"/>
    </row>
    <row r="2068" spans="1:40">
      <c r="A2068" t="s">
        <v>2736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>
        <v>37459.399999999994</v>
      </c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>
        <v>37459.399999999994</v>
      </c>
      <c r="AN2068" s="4"/>
    </row>
    <row r="2069" spans="1:40">
      <c r="A2069" t="s">
        <v>2737</v>
      </c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>
        <v>2884.17</v>
      </c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>
        <v>2884.17</v>
      </c>
      <c r="AN2069" s="4"/>
    </row>
    <row r="2070" spans="1:40">
      <c r="A2070" t="s">
        <v>800</v>
      </c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>
        <v>3382497.4099999997</v>
      </c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>
        <v>3382497.4099999997</v>
      </c>
      <c r="AN2070" s="4"/>
    </row>
    <row r="2071" spans="1:40">
      <c r="A2071" t="s">
        <v>801</v>
      </c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>
        <v>4987736.1000000006</v>
      </c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>
        <v>4987736.1000000006</v>
      </c>
      <c r="AN2071" s="4"/>
    </row>
    <row r="2072" spans="1:40">
      <c r="A2072" t="s">
        <v>555</v>
      </c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>
        <v>221482.76</v>
      </c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>
        <v>221482.76</v>
      </c>
      <c r="AN2072" s="4"/>
    </row>
    <row r="2073" spans="1:40">
      <c r="A2073" t="s">
        <v>556</v>
      </c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>
        <v>50600</v>
      </c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>
        <v>50600</v>
      </c>
      <c r="AN2073" s="4"/>
    </row>
    <row r="2074" spans="1:40">
      <c r="A2074" t="s">
        <v>557</v>
      </c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>
        <v>3564889.63</v>
      </c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>
        <v>3564889.63</v>
      </c>
      <c r="AN2074" s="4"/>
    </row>
    <row r="2075" spans="1:40">
      <c r="A2075" t="s">
        <v>558</v>
      </c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>
        <v>3148707.8200000008</v>
      </c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>
        <v>3148707.8200000008</v>
      </c>
      <c r="AN2075" s="4"/>
    </row>
    <row r="2076" spans="1:40">
      <c r="A2076" t="s">
        <v>2738</v>
      </c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>
        <v>226168.62</v>
      </c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>
        <v>226168.62</v>
      </c>
      <c r="AN2076" s="4"/>
    </row>
    <row r="2077" spans="1:40">
      <c r="A2077" t="s">
        <v>2739</v>
      </c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>
        <v>42392.160000000003</v>
      </c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>
        <v>42392.160000000003</v>
      </c>
      <c r="AN2077" s="4"/>
    </row>
    <row r="2078" spans="1:40">
      <c r="A2078" t="s">
        <v>2740</v>
      </c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>
        <v>43200</v>
      </c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>
        <v>43200</v>
      </c>
      <c r="AN2078" s="4"/>
    </row>
    <row r="2079" spans="1:40">
      <c r="A2079" t="s">
        <v>2741</v>
      </c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>
        <v>3534801.27</v>
      </c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>
        <v>3534801.27</v>
      </c>
      <c r="AN2079" s="4"/>
    </row>
    <row r="2080" spans="1:40">
      <c r="A2080" t="s">
        <v>2742</v>
      </c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>
        <v>6867000.4300000006</v>
      </c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>
        <v>6867000.4300000006</v>
      </c>
      <c r="AN2080" s="4"/>
    </row>
    <row r="2081" spans="1:40">
      <c r="A2081" t="s">
        <v>559</v>
      </c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>
        <v>4660532.8299999991</v>
      </c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>
        <v>4660532.8299999991</v>
      </c>
      <c r="AN2081" s="4"/>
    </row>
    <row r="2082" spans="1:40">
      <c r="A2082" t="s">
        <v>560</v>
      </c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>
        <v>4010348.72</v>
      </c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>
        <v>4010348.72</v>
      </c>
      <c r="AN2082" s="4"/>
    </row>
    <row r="2083" spans="1:40">
      <c r="A2083" t="s">
        <v>2743</v>
      </c>
      <c r="B2083" s="4">
        <v>850</v>
      </c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>
        <v>850</v>
      </c>
      <c r="AN2083" s="4"/>
    </row>
    <row r="2084" spans="1:40">
      <c r="A2084" t="s">
        <v>2744</v>
      </c>
      <c r="B2084" s="4">
        <v>4999.6100000000006</v>
      </c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>
        <v>4999.6100000000006</v>
      </c>
      <c r="AN2084" s="4"/>
    </row>
    <row r="2085" spans="1:40">
      <c r="A2085" t="s">
        <v>2745</v>
      </c>
      <c r="B2085" s="4">
        <v>85619.960000000036</v>
      </c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>
        <v>85619.960000000036</v>
      </c>
      <c r="AN2085" s="4"/>
    </row>
    <row r="2086" spans="1:40">
      <c r="A2086" t="s">
        <v>2746</v>
      </c>
      <c r="B2086" s="4">
        <v>42179.49</v>
      </c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>
        <v>42179.49</v>
      </c>
      <c r="AN2086" s="4"/>
    </row>
    <row r="2087" spans="1:40">
      <c r="A2087" t="s">
        <v>2747</v>
      </c>
      <c r="B2087" s="4">
        <v>18707.689999999999</v>
      </c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>
        <v>18707.689999999999</v>
      </c>
      <c r="AN2087" s="4"/>
    </row>
    <row r="2088" spans="1:40">
      <c r="A2088" t="s">
        <v>2748</v>
      </c>
      <c r="B2088" s="4">
        <v>3071995.6500000004</v>
      </c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>
        <v>3071995.6500000004</v>
      </c>
      <c r="AN2088" s="4"/>
    </row>
    <row r="2089" spans="1:40">
      <c r="A2089" t="s">
        <v>2749</v>
      </c>
      <c r="B2089" s="4">
        <v>136277.91</v>
      </c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>
        <v>136277.91</v>
      </c>
      <c r="AN2089" s="4"/>
    </row>
    <row r="2090" spans="1:40">
      <c r="A2090" t="s">
        <v>2750</v>
      </c>
      <c r="B2090" s="4">
        <v>5851.98</v>
      </c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>
        <v>5851.98</v>
      </c>
      <c r="AN2090" s="4"/>
    </row>
    <row r="2091" spans="1:40">
      <c r="A2091" t="s">
        <v>2751</v>
      </c>
      <c r="B2091" s="4">
        <v>18668.18</v>
      </c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>
        <v>18668.18</v>
      </c>
      <c r="AN2091" s="4"/>
    </row>
    <row r="2092" spans="1:40">
      <c r="A2092" t="s">
        <v>2752</v>
      </c>
      <c r="B2092" s="4">
        <v>723928.22</v>
      </c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>
        <v>723928.22</v>
      </c>
      <c r="AN2092" s="4"/>
    </row>
    <row r="2093" spans="1:40">
      <c r="A2093" t="s">
        <v>2753</v>
      </c>
      <c r="B2093" s="4">
        <v>289156.53000000003</v>
      </c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>
        <v>289156.53000000003</v>
      </c>
      <c r="AN2093" s="4"/>
    </row>
    <row r="2094" spans="1:40">
      <c r="A2094" t="s">
        <v>2754</v>
      </c>
      <c r="B2094" s="4">
        <v>1295427.2400000002</v>
      </c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>
        <v>1295427.2400000002</v>
      </c>
      <c r="AN2094" s="4"/>
    </row>
    <row r="2095" spans="1:40">
      <c r="A2095" t="s">
        <v>2755</v>
      </c>
      <c r="B2095" s="4">
        <v>10000</v>
      </c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>
        <v>10000</v>
      </c>
      <c r="AN2095" s="4"/>
    </row>
    <row r="2096" spans="1:40">
      <c r="A2096" t="s">
        <v>2756</v>
      </c>
      <c r="B2096" s="4">
        <v>32759.87</v>
      </c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>
        <v>32759.87</v>
      </c>
      <c r="AN2096" s="4"/>
    </row>
    <row r="2097" spans="1:40">
      <c r="A2097" t="s">
        <v>802</v>
      </c>
      <c r="B2097" s="4">
        <v>1194</v>
      </c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>
        <v>1194</v>
      </c>
      <c r="AN2097" s="4"/>
    </row>
    <row r="2098" spans="1:40">
      <c r="A2098" t="s">
        <v>803</v>
      </c>
      <c r="B2098" s="4">
        <v>4800176.790000001</v>
      </c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>
        <v>4800176.790000001</v>
      </c>
      <c r="AN2098" s="4"/>
    </row>
    <row r="2099" spans="1:40">
      <c r="A2099" t="s">
        <v>804</v>
      </c>
      <c r="B2099" s="4">
        <v>1485162.4699999997</v>
      </c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>
        <v>1485162.4699999997</v>
      </c>
      <c r="AN2099" s="4"/>
    </row>
    <row r="2100" spans="1:40">
      <c r="A2100" t="s">
        <v>561</v>
      </c>
      <c r="B2100" s="4">
        <v>171761.9</v>
      </c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>
        <v>171761.9</v>
      </c>
      <c r="AN2100" s="4"/>
    </row>
    <row r="2101" spans="1:40">
      <c r="A2101" t="s">
        <v>562</v>
      </c>
      <c r="B2101" s="4">
        <v>415970.83999999997</v>
      </c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>
        <v>415970.83999999997</v>
      </c>
      <c r="AN2101" s="4"/>
    </row>
    <row r="2102" spans="1:40">
      <c r="A2102" t="s">
        <v>563</v>
      </c>
      <c r="B2102" s="4">
        <v>4696927.8999999994</v>
      </c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>
        <v>4696927.8999999994</v>
      </c>
      <c r="AN2102" s="4"/>
    </row>
    <row r="2103" spans="1:40">
      <c r="A2103" t="s">
        <v>564</v>
      </c>
      <c r="B2103" s="4">
        <v>1819120.5000000002</v>
      </c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>
        <v>1819120.5000000002</v>
      </c>
      <c r="AN2103" s="4"/>
    </row>
    <row r="2104" spans="1:40">
      <c r="A2104" t="s">
        <v>2757</v>
      </c>
      <c r="B2104" s="4">
        <v>280470.56000000006</v>
      </c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>
        <v>280470.56000000006</v>
      </c>
      <c r="AN2104" s="4"/>
    </row>
    <row r="2105" spans="1:40">
      <c r="A2105" t="s">
        <v>2758</v>
      </c>
      <c r="B2105" s="4">
        <v>165647.84000000005</v>
      </c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>
        <v>165647.84000000005</v>
      </c>
      <c r="AN2105" s="4"/>
    </row>
    <row r="2106" spans="1:40">
      <c r="A2106" t="s">
        <v>565</v>
      </c>
      <c r="B2106" s="4">
        <v>50067</v>
      </c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>
        <v>50067</v>
      </c>
      <c r="AN2106" s="4"/>
    </row>
    <row r="2107" spans="1:40">
      <c r="A2107" t="s">
        <v>566</v>
      </c>
      <c r="B2107" s="4">
        <v>10305302.479999987</v>
      </c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>
        <v>10305302.479999987</v>
      </c>
      <c r="AN2107" s="4"/>
    </row>
    <row r="2108" spans="1:40">
      <c r="A2108" t="s">
        <v>567</v>
      </c>
      <c r="B2108" s="4">
        <v>5130291.99</v>
      </c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>
        <v>5130291.99</v>
      </c>
      <c r="AN2108" s="4"/>
    </row>
    <row r="2109" spans="1:40">
      <c r="A2109" t="s">
        <v>2759</v>
      </c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>
        <v>854.66000000000008</v>
      </c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>
        <v>854.66000000000008</v>
      </c>
      <c r="AN2109" s="4"/>
    </row>
    <row r="2110" spans="1:40">
      <c r="A2110" t="s">
        <v>2760</v>
      </c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>
        <v>996.04</v>
      </c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>
        <v>996.04</v>
      </c>
      <c r="AN2110" s="4"/>
    </row>
    <row r="2111" spans="1:40">
      <c r="A2111" t="s">
        <v>2761</v>
      </c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>
        <v>175394.97</v>
      </c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>
        <v>175394.97</v>
      </c>
      <c r="AN2111" s="4"/>
    </row>
    <row r="2112" spans="1:40">
      <c r="A2112" t="s">
        <v>2762</v>
      </c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>
        <v>870.9</v>
      </c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>
        <v>870.9</v>
      </c>
      <c r="AN2112" s="4"/>
    </row>
    <row r="2113" spans="1:40">
      <c r="A2113" t="s">
        <v>2763</v>
      </c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>
        <v>24800.26</v>
      </c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>
        <v>24800.26</v>
      </c>
      <c r="AN2113" s="4"/>
    </row>
    <row r="2114" spans="1:40">
      <c r="A2114" t="s">
        <v>2764</v>
      </c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>
        <v>49855.06</v>
      </c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>
        <v>49855.06</v>
      </c>
      <c r="AN2114" s="4"/>
    </row>
    <row r="2115" spans="1:40">
      <c r="A2115" t="s">
        <v>2765</v>
      </c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>
        <v>2169771.44</v>
      </c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>
        <v>2169771.44</v>
      </c>
      <c r="AN2115" s="4"/>
    </row>
    <row r="2116" spans="1:40">
      <c r="A2116" t="s">
        <v>2766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>
        <v>12000</v>
      </c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>
        <v>12000</v>
      </c>
      <c r="AN2116" s="4"/>
    </row>
    <row r="2117" spans="1:40">
      <c r="A2117" t="s">
        <v>2767</v>
      </c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>
        <v>334363.15000000002</v>
      </c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>
        <v>334363.15000000002</v>
      </c>
      <c r="AN2117" s="4"/>
    </row>
    <row r="2118" spans="1:40">
      <c r="A2118" t="s">
        <v>2768</v>
      </c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>
        <v>1125008.53</v>
      </c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>
        <v>1125008.53</v>
      </c>
      <c r="AN2118" s="4"/>
    </row>
    <row r="2119" spans="1:40">
      <c r="A2119" t="s">
        <v>2769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>
        <v>614488.46000000008</v>
      </c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>
        <v>614488.46000000008</v>
      </c>
      <c r="AN2119" s="4"/>
    </row>
    <row r="2120" spans="1:40">
      <c r="A2120" t="s">
        <v>2770</v>
      </c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>
        <v>2674524.9499999993</v>
      </c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>
        <v>2674524.9499999993</v>
      </c>
      <c r="AN2120" s="4"/>
    </row>
    <row r="2121" spans="1:40">
      <c r="A2121" t="s">
        <v>2771</v>
      </c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>
        <v>2407303.0300000003</v>
      </c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>
        <v>2407303.0300000003</v>
      </c>
      <c r="AN2121" s="4"/>
    </row>
    <row r="2122" spans="1:40">
      <c r="A2122" t="s">
        <v>2772</v>
      </c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>
        <v>1795.7</v>
      </c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>
        <v>1795.7</v>
      </c>
      <c r="AN2122" s="4"/>
    </row>
    <row r="2123" spans="1:40">
      <c r="A2123" t="s">
        <v>805</v>
      </c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>
        <v>1804241.27</v>
      </c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>
        <v>1804241.27</v>
      </c>
      <c r="AN2123" s="4"/>
    </row>
    <row r="2124" spans="1:40">
      <c r="A2124" t="s">
        <v>806</v>
      </c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>
        <v>2368198.3499999996</v>
      </c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>
        <v>2368198.3499999996</v>
      </c>
      <c r="AN2124" s="4"/>
    </row>
    <row r="2125" spans="1:40">
      <c r="A2125" t="s">
        <v>568</v>
      </c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>
        <v>41178</v>
      </c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>
        <v>41178</v>
      </c>
      <c r="AN2125" s="4"/>
    </row>
    <row r="2126" spans="1:40">
      <c r="A2126" t="s">
        <v>571</v>
      </c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>
        <v>1225711.8600000001</v>
      </c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>
        <v>1225711.8600000001</v>
      </c>
      <c r="AN2126" s="4"/>
    </row>
    <row r="2127" spans="1:40">
      <c r="A2127" t="s">
        <v>572</v>
      </c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>
        <v>784216.88</v>
      </c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>
        <v>784216.88</v>
      </c>
      <c r="AN2127" s="4"/>
    </row>
    <row r="2128" spans="1:40">
      <c r="A2128" t="s">
        <v>2773</v>
      </c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>
        <v>102034.64</v>
      </c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>
        <v>102034.64</v>
      </c>
      <c r="AN2128" s="4"/>
    </row>
    <row r="2129" spans="1:40">
      <c r="A2129" t="s">
        <v>2774</v>
      </c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>
        <v>278080</v>
      </c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>
        <v>278080</v>
      </c>
      <c r="AN2129" s="4"/>
    </row>
    <row r="2130" spans="1:40">
      <c r="A2130" t="s">
        <v>2775</v>
      </c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>
        <v>231198.16</v>
      </c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>
        <v>231198.16</v>
      </c>
      <c r="AN2130" s="4"/>
    </row>
    <row r="2131" spans="1:40">
      <c r="A2131" t="s">
        <v>2776</v>
      </c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>
        <v>247838.46000000002</v>
      </c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>
        <v>247838.46000000002</v>
      </c>
      <c r="AN2131" s="4"/>
    </row>
    <row r="2132" spans="1:40">
      <c r="A2132" t="s">
        <v>573</v>
      </c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>
        <v>89740</v>
      </c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>
        <v>89740</v>
      </c>
      <c r="AN2132" s="4"/>
    </row>
    <row r="2133" spans="1:40">
      <c r="A2133" t="s">
        <v>574</v>
      </c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>
        <v>32775</v>
      </c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>
        <v>32775</v>
      </c>
      <c r="AN2133" s="4"/>
    </row>
    <row r="2134" spans="1:40">
      <c r="A2134" t="s">
        <v>576</v>
      </c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>
        <v>7398397.8899999978</v>
      </c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>
        <v>7398397.8899999978</v>
      </c>
      <c r="AN2134" s="4"/>
    </row>
    <row r="2135" spans="1:40">
      <c r="A2135" t="s">
        <v>578</v>
      </c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>
        <v>50636.63</v>
      </c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>
        <v>50636.63</v>
      </c>
      <c r="AN2135" s="4"/>
    </row>
    <row r="2136" spans="1:40">
      <c r="A2136" t="s">
        <v>2777</v>
      </c>
      <c r="B2136" s="4"/>
      <c r="C2136" s="4"/>
      <c r="D2136" s="4"/>
      <c r="E2136" s="4"/>
      <c r="F2136" s="4"/>
      <c r="G2136" s="4"/>
      <c r="H2136" s="4"/>
      <c r="I2136" s="4">
        <v>751869.26999999979</v>
      </c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>
        <v>751869.26999999979</v>
      </c>
      <c r="AN2136" s="4"/>
    </row>
    <row r="2137" spans="1:40">
      <c r="A2137" t="s">
        <v>2778</v>
      </c>
      <c r="B2137" s="4"/>
      <c r="C2137" s="4"/>
      <c r="D2137" s="4"/>
      <c r="E2137" s="4"/>
      <c r="F2137" s="4"/>
      <c r="G2137" s="4"/>
      <c r="H2137" s="4"/>
      <c r="I2137" s="4">
        <v>259989.57</v>
      </c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>
        <v>259989.57</v>
      </c>
      <c r="AN2137" s="4"/>
    </row>
    <row r="2138" spans="1:40">
      <c r="A2138" t="s">
        <v>2779</v>
      </c>
      <c r="B2138" s="4"/>
      <c r="C2138" s="4"/>
      <c r="D2138" s="4"/>
      <c r="E2138" s="4"/>
      <c r="F2138" s="4"/>
      <c r="G2138" s="4"/>
      <c r="H2138" s="4"/>
      <c r="I2138" s="4">
        <v>1000000</v>
      </c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>
        <v>1000000</v>
      </c>
      <c r="AN2138" s="4"/>
    </row>
    <row r="2139" spans="1:40">
      <c r="A2139" t="s">
        <v>2780</v>
      </c>
      <c r="B2139" s="4"/>
      <c r="C2139" s="4"/>
      <c r="D2139" s="4"/>
      <c r="E2139" s="4"/>
      <c r="F2139" s="4"/>
      <c r="G2139" s="4"/>
      <c r="H2139" s="4"/>
      <c r="I2139" s="4">
        <v>1000000</v>
      </c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>
        <v>1000000</v>
      </c>
      <c r="AN2139" s="4"/>
    </row>
    <row r="2140" spans="1:40">
      <c r="A2140" t="s">
        <v>2781</v>
      </c>
      <c r="B2140" s="4"/>
      <c r="C2140" s="4"/>
      <c r="D2140" s="4"/>
      <c r="E2140" s="4"/>
      <c r="F2140" s="4"/>
      <c r="G2140" s="4"/>
      <c r="H2140" s="4"/>
      <c r="I2140" s="4">
        <v>40339.580000000009</v>
      </c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>
        <v>40339.580000000009</v>
      </c>
      <c r="AN2140" s="4"/>
    </row>
    <row r="2141" spans="1:40">
      <c r="A2141" t="s">
        <v>2782</v>
      </c>
      <c r="B2141" s="4"/>
      <c r="C2141" s="4"/>
      <c r="D2141" s="4"/>
      <c r="E2141" s="4"/>
      <c r="F2141" s="4"/>
      <c r="G2141" s="4"/>
      <c r="H2141" s="4"/>
      <c r="I2141" s="4">
        <v>2366417.0000000009</v>
      </c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>
        <v>2366417.0000000009</v>
      </c>
      <c r="AN2141" s="4"/>
    </row>
    <row r="2142" spans="1:40">
      <c r="A2142" t="s">
        <v>2783</v>
      </c>
      <c r="B2142" s="4"/>
      <c r="C2142" s="4"/>
      <c r="D2142" s="4"/>
      <c r="E2142" s="4"/>
      <c r="F2142" s="4"/>
      <c r="G2142" s="4"/>
      <c r="H2142" s="4"/>
      <c r="I2142" s="4">
        <v>2428838.5099999965</v>
      </c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>
        <v>2428838.5099999965</v>
      </c>
      <c r="AN2142" s="4"/>
    </row>
    <row r="2143" spans="1:40">
      <c r="A2143" t="s">
        <v>2784</v>
      </c>
      <c r="B2143" s="4"/>
      <c r="C2143" s="4"/>
      <c r="D2143" s="4"/>
      <c r="E2143" s="4"/>
      <c r="F2143" s="4"/>
      <c r="G2143" s="4"/>
      <c r="H2143" s="4"/>
      <c r="I2143" s="4">
        <v>49832.66</v>
      </c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>
        <v>49832.66</v>
      </c>
      <c r="AN2143" s="4"/>
    </row>
    <row r="2144" spans="1:40">
      <c r="A2144" t="s">
        <v>2785</v>
      </c>
      <c r="B2144" s="4"/>
      <c r="C2144" s="4"/>
      <c r="D2144" s="4"/>
      <c r="E2144" s="4"/>
      <c r="F2144" s="4"/>
      <c r="G2144" s="4"/>
      <c r="H2144" s="4"/>
      <c r="I2144" s="4">
        <v>1102.01</v>
      </c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>
        <v>1102.01</v>
      </c>
      <c r="AN2144" s="4"/>
    </row>
    <row r="2145" spans="1:40">
      <c r="A2145" t="s">
        <v>2786</v>
      </c>
      <c r="B2145" s="4"/>
      <c r="C2145" s="4"/>
      <c r="D2145" s="4"/>
      <c r="E2145" s="4"/>
      <c r="F2145" s="4"/>
      <c r="G2145" s="4"/>
      <c r="H2145" s="4"/>
      <c r="I2145" s="4">
        <v>816474.48</v>
      </c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>
        <v>816474.48</v>
      </c>
      <c r="AN2145" s="4"/>
    </row>
    <row r="2146" spans="1:40">
      <c r="A2146" t="s">
        <v>2787</v>
      </c>
      <c r="B2146" s="4"/>
      <c r="C2146" s="4"/>
      <c r="D2146" s="4"/>
      <c r="E2146" s="4"/>
      <c r="F2146" s="4"/>
      <c r="G2146" s="4"/>
      <c r="H2146" s="4"/>
      <c r="I2146" s="4">
        <v>909178.75</v>
      </c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>
        <v>909178.75</v>
      </c>
      <c r="AN2146" s="4"/>
    </row>
    <row r="2147" spans="1:40">
      <c r="A2147" t="s">
        <v>2788</v>
      </c>
      <c r="B2147" s="4"/>
      <c r="C2147" s="4"/>
      <c r="D2147" s="4"/>
      <c r="E2147" s="4"/>
      <c r="F2147" s="4"/>
      <c r="G2147" s="4"/>
      <c r="H2147" s="4"/>
      <c r="I2147" s="4">
        <v>383338.51</v>
      </c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>
        <v>383338.51</v>
      </c>
      <c r="AN2147" s="4"/>
    </row>
    <row r="2148" spans="1:40">
      <c r="A2148" t="s">
        <v>2789</v>
      </c>
      <c r="B2148" s="4"/>
      <c r="C2148" s="4"/>
      <c r="D2148" s="4"/>
      <c r="E2148" s="4"/>
      <c r="F2148" s="4"/>
      <c r="G2148" s="4"/>
      <c r="H2148" s="4"/>
      <c r="I2148" s="4">
        <v>10985000.609999996</v>
      </c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>
        <v>10985000.609999996</v>
      </c>
      <c r="AN2148" s="4"/>
    </row>
    <row r="2149" spans="1:40">
      <c r="A2149" t="s">
        <v>2790</v>
      </c>
      <c r="B2149" s="4"/>
      <c r="C2149" s="4"/>
      <c r="D2149" s="4"/>
      <c r="E2149" s="4"/>
      <c r="F2149" s="4"/>
      <c r="G2149" s="4"/>
      <c r="H2149" s="4"/>
      <c r="I2149" s="4">
        <v>505985.30000000005</v>
      </c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>
        <v>505985.30000000005</v>
      </c>
      <c r="AN2149" s="4"/>
    </row>
    <row r="2150" spans="1:40">
      <c r="A2150" t="s">
        <v>807</v>
      </c>
      <c r="B2150" s="4"/>
      <c r="C2150" s="4"/>
      <c r="D2150" s="4"/>
      <c r="E2150" s="4"/>
      <c r="F2150" s="4"/>
      <c r="G2150" s="4"/>
      <c r="H2150" s="4"/>
      <c r="I2150" s="4">
        <v>3271672.0000000005</v>
      </c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>
        <v>3271672.0000000005</v>
      </c>
      <c r="AN2150" s="4"/>
    </row>
    <row r="2151" spans="1:40">
      <c r="A2151" t="s">
        <v>808</v>
      </c>
      <c r="B2151" s="4"/>
      <c r="C2151" s="4"/>
      <c r="D2151" s="4"/>
      <c r="E2151" s="4"/>
      <c r="F2151" s="4"/>
      <c r="G2151" s="4"/>
      <c r="H2151" s="4"/>
      <c r="I2151" s="4">
        <v>382623.62</v>
      </c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>
        <v>382623.62</v>
      </c>
      <c r="AN2151" s="4"/>
    </row>
    <row r="2152" spans="1:40">
      <c r="A2152" t="s">
        <v>809</v>
      </c>
      <c r="B2152" s="4"/>
      <c r="C2152" s="4"/>
      <c r="D2152" s="4"/>
      <c r="E2152" s="4"/>
      <c r="F2152" s="4"/>
      <c r="G2152" s="4"/>
      <c r="H2152" s="4"/>
      <c r="I2152" s="4">
        <v>2002926.15</v>
      </c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>
        <v>2002926.15</v>
      </c>
      <c r="AN2152" s="4"/>
    </row>
    <row r="2153" spans="1:40">
      <c r="A2153" t="s">
        <v>579</v>
      </c>
      <c r="B2153" s="4"/>
      <c r="C2153" s="4"/>
      <c r="D2153" s="4"/>
      <c r="E2153" s="4"/>
      <c r="F2153" s="4"/>
      <c r="G2153" s="4"/>
      <c r="H2153" s="4"/>
      <c r="I2153" s="4">
        <v>108017</v>
      </c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>
        <v>108017</v>
      </c>
      <c r="AN2153" s="4"/>
    </row>
    <row r="2154" spans="1:40">
      <c r="A2154" t="s">
        <v>580</v>
      </c>
      <c r="B2154" s="4"/>
      <c r="C2154" s="4"/>
      <c r="D2154" s="4"/>
      <c r="E2154" s="4"/>
      <c r="F2154" s="4"/>
      <c r="G2154" s="4"/>
      <c r="H2154" s="4"/>
      <c r="I2154" s="4">
        <v>3128459.2400000016</v>
      </c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>
        <v>3128459.2400000016</v>
      </c>
      <c r="AN2154" s="4"/>
    </row>
    <row r="2155" spans="1:40">
      <c r="A2155" t="s">
        <v>581</v>
      </c>
      <c r="B2155" s="4"/>
      <c r="C2155" s="4"/>
      <c r="D2155" s="4"/>
      <c r="E2155" s="4"/>
      <c r="F2155" s="4"/>
      <c r="G2155" s="4"/>
      <c r="H2155" s="4"/>
      <c r="I2155" s="4">
        <v>3869290.1500000004</v>
      </c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>
        <v>3869290.1500000004</v>
      </c>
      <c r="AN2155" s="4"/>
    </row>
    <row r="2156" spans="1:40">
      <c r="A2156" t="s">
        <v>2791</v>
      </c>
      <c r="B2156" s="4"/>
      <c r="C2156" s="4"/>
      <c r="D2156" s="4"/>
      <c r="E2156" s="4"/>
      <c r="F2156" s="4"/>
      <c r="G2156" s="4"/>
      <c r="H2156" s="4"/>
      <c r="I2156" s="4">
        <v>850086.40000000002</v>
      </c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>
        <v>850086.40000000002</v>
      </c>
      <c r="AN2156" s="4"/>
    </row>
    <row r="2157" spans="1:40">
      <c r="A2157" t="s">
        <v>2792</v>
      </c>
      <c r="B2157" s="4"/>
      <c r="C2157" s="4"/>
      <c r="D2157" s="4"/>
      <c r="E2157" s="4"/>
      <c r="F2157" s="4"/>
      <c r="G2157" s="4"/>
      <c r="H2157" s="4"/>
      <c r="I2157" s="4">
        <v>3351617.9000000018</v>
      </c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>
        <v>3351617.9000000018</v>
      </c>
      <c r="AN2157" s="4"/>
    </row>
    <row r="2158" spans="1:40">
      <c r="A2158" t="s">
        <v>2793</v>
      </c>
      <c r="B2158" s="4"/>
      <c r="C2158" s="4"/>
      <c r="D2158" s="4"/>
      <c r="E2158" s="4"/>
      <c r="F2158" s="4"/>
      <c r="G2158" s="4"/>
      <c r="H2158" s="4"/>
      <c r="I2158" s="4">
        <v>1094896.55</v>
      </c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>
        <v>1094896.55</v>
      </c>
      <c r="AN2158" s="4"/>
    </row>
    <row r="2159" spans="1:40">
      <c r="A2159" t="s">
        <v>583</v>
      </c>
      <c r="B2159" s="4"/>
      <c r="C2159" s="4"/>
      <c r="D2159" s="4"/>
      <c r="E2159" s="4"/>
      <c r="F2159" s="4"/>
      <c r="G2159" s="4"/>
      <c r="H2159" s="4"/>
      <c r="I2159" s="4">
        <v>9045470.0299999975</v>
      </c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>
        <v>9045470.0299999975</v>
      </c>
      <c r="AN2159" s="4"/>
    </row>
    <row r="2160" spans="1:40">
      <c r="A2160" t="s">
        <v>584</v>
      </c>
      <c r="B2160" s="4"/>
      <c r="C2160" s="4"/>
      <c r="D2160" s="4"/>
      <c r="E2160" s="4"/>
      <c r="F2160" s="4"/>
      <c r="G2160" s="4"/>
      <c r="H2160" s="4"/>
      <c r="I2160" s="4">
        <v>127568.98999999999</v>
      </c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>
        <v>127568.98999999999</v>
      </c>
      <c r="AN2160" s="4"/>
    </row>
    <row r="2161" spans="1:40">
      <c r="A2161" t="s">
        <v>586</v>
      </c>
      <c r="B2161" s="4"/>
      <c r="C2161" s="4"/>
      <c r="D2161" s="4"/>
      <c r="E2161" s="4"/>
      <c r="F2161" s="4"/>
      <c r="G2161" s="4"/>
      <c r="H2161" s="4"/>
      <c r="I2161" s="4">
        <v>4518479.75</v>
      </c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>
        <v>4518479.75</v>
      </c>
      <c r="AN2161" s="4"/>
    </row>
    <row r="2162" spans="1:40">
      <c r="A2162" t="s">
        <v>2794</v>
      </c>
      <c r="B2162" s="4"/>
      <c r="C2162" s="4"/>
      <c r="D2162" s="4"/>
      <c r="E2162" s="4"/>
      <c r="F2162" s="4"/>
      <c r="G2162" s="4"/>
      <c r="H2162" s="4"/>
      <c r="I2162" s="4"/>
      <c r="J2162" s="4">
        <v>158</v>
      </c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>
        <v>158</v>
      </c>
      <c r="AN2162" s="4"/>
    </row>
    <row r="2163" spans="1:40">
      <c r="A2163" t="s">
        <v>2795</v>
      </c>
      <c r="B2163" s="4"/>
      <c r="C2163" s="4"/>
      <c r="D2163" s="4"/>
      <c r="E2163" s="4"/>
      <c r="F2163" s="4"/>
      <c r="G2163" s="4"/>
      <c r="H2163" s="4"/>
      <c r="I2163" s="4"/>
      <c r="J2163" s="4">
        <v>475152.51</v>
      </c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>
        <v>475152.51</v>
      </c>
      <c r="AN2163" s="4"/>
    </row>
    <row r="2164" spans="1:40">
      <c r="A2164" t="s">
        <v>2796</v>
      </c>
      <c r="B2164" s="4"/>
      <c r="C2164" s="4"/>
      <c r="D2164" s="4"/>
      <c r="E2164" s="4"/>
      <c r="F2164" s="4"/>
      <c r="G2164" s="4"/>
      <c r="H2164" s="4"/>
      <c r="I2164" s="4"/>
      <c r="J2164" s="4">
        <v>450000</v>
      </c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>
        <v>450000</v>
      </c>
      <c r="AN2164" s="4"/>
    </row>
    <row r="2165" spans="1:40">
      <c r="A2165" t="s">
        <v>2797</v>
      </c>
      <c r="B2165" s="4"/>
      <c r="C2165" s="4"/>
      <c r="D2165" s="4"/>
      <c r="E2165" s="4"/>
      <c r="F2165" s="4"/>
      <c r="G2165" s="4"/>
      <c r="H2165" s="4"/>
      <c r="I2165" s="4"/>
      <c r="J2165" s="4">
        <v>44958.520000000004</v>
      </c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>
        <v>44958.520000000004</v>
      </c>
      <c r="AN2165" s="4"/>
    </row>
    <row r="2166" spans="1:40">
      <c r="A2166" t="s">
        <v>2798</v>
      </c>
      <c r="B2166" s="4"/>
      <c r="C2166" s="4"/>
      <c r="D2166" s="4"/>
      <c r="E2166" s="4"/>
      <c r="F2166" s="4"/>
      <c r="G2166" s="4"/>
      <c r="H2166" s="4"/>
      <c r="I2166" s="4"/>
      <c r="J2166" s="4">
        <v>2048490.3499999989</v>
      </c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>
        <v>2048490.3499999989</v>
      </c>
      <c r="AN2166" s="4"/>
    </row>
    <row r="2167" spans="1:40">
      <c r="A2167" t="s">
        <v>2799</v>
      </c>
      <c r="B2167" s="4"/>
      <c r="C2167" s="4"/>
      <c r="D2167" s="4"/>
      <c r="E2167" s="4"/>
      <c r="F2167" s="4"/>
      <c r="G2167" s="4"/>
      <c r="H2167" s="4"/>
      <c r="I2167" s="4"/>
      <c r="J2167" s="4">
        <v>101245.82</v>
      </c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>
        <v>101245.82</v>
      </c>
      <c r="AN2167" s="4"/>
    </row>
    <row r="2168" spans="1:40">
      <c r="A2168" t="s">
        <v>2800</v>
      </c>
      <c r="B2168" s="4"/>
      <c r="C2168" s="4"/>
      <c r="D2168" s="4"/>
      <c r="E2168" s="4"/>
      <c r="F2168" s="4"/>
      <c r="G2168" s="4"/>
      <c r="H2168" s="4"/>
      <c r="I2168" s="4"/>
      <c r="J2168" s="4">
        <v>21180.68</v>
      </c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>
        <v>21180.68</v>
      </c>
      <c r="AN2168" s="4"/>
    </row>
    <row r="2169" spans="1:40">
      <c r="A2169" t="s">
        <v>2801</v>
      </c>
      <c r="B2169" s="4"/>
      <c r="C2169" s="4"/>
      <c r="D2169" s="4"/>
      <c r="E2169" s="4"/>
      <c r="F2169" s="4"/>
      <c r="G2169" s="4"/>
      <c r="H2169" s="4"/>
      <c r="I2169" s="4"/>
      <c r="J2169" s="4">
        <v>764577.69</v>
      </c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>
        <v>764577.69</v>
      </c>
      <c r="AN2169" s="4"/>
    </row>
    <row r="2170" spans="1:40">
      <c r="A2170" t="s">
        <v>2802</v>
      </c>
      <c r="B2170" s="4"/>
      <c r="C2170" s="4"/>
      <c r="D2170" s="4"/>
      <c r="E2170" s="4"/>
      <c r="F2170" s="4"/>
      <c r="G2170" s="4"/>
      <c r="H2170" s="4"/>
      <c r="I2170" s="4"/>
      <c r="J2170" s="4">
        <v>828238.44000000006</v>
      </c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>
        <v>828238.44000000006</v>
      </c>
      <c r="AN2170" s="4"/>
    </row>
    <row r="2171" spans="1:40">
      <c r="A2171" t="s">
        <v>2803</v>
      </c>
      <c r="B2171" s="4"/>
      <c r="C2171" s="4"/>
      <c r="D2171" s="4"/>
      <c r="E2171" s="4"/>
      <c r="F2171" s="4"/>
      <c r="G2171" s="4"/>
      <c r="H2171" s="4"/>
      <c r="I2171" s="4"/>
      <c r="J2171" s="4">
        <v>173691.73</v>
      </c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>
        <v>173691.73</v>
      </c>
      <c r="AN2171" s="4"/>
    </row>
    <row r="2172" spans="1:40">
      <c r="A2172" t="s">
        <v>2804</v>
      </c>
      <c r="B2172" s="4"/>
      <c r="C2172" s="4"/>
      <c r="D2172" s="4"/>
      <c r="E2172" s="4"/>
      <c r="F2172" s="4"/>
      <c r="G2172" s="4"/>
      <c r="H2172" s="4"/>
      <c r="I2172" s="4"/>
      <c r="J2172" s="4">
        <v>444214.49</v>
      </c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>
        <v>444214.49</v>
      </c>
      <c r="AN2172" s="4"/>
    </row>
    <row r="2173" spans="1:40">
      <c r="A2173" t="s">
        <v>2805</v>
      </c>
      <c r="B2173" s="4"/>
      <c r="C2173" s="4"/>
      <c r="D2173" s="4"/>
      <c r="E2173" s="4"/>
      <c r="F2173" s="4"/>
      <c r="G2173" s="4"/>
      <c r="H2173" s="4"/>
      <c r="I2173" s="4"/>
      <c r="J2173" s="4">
        <v>99978.02</v>
      </c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>
        <v>99978.02</v>
      </c>
      <c r="AN2173" s="4"/>
    </row>
    <row r="2174" spans="1:40">
      <c r="A2174" t="s">
        <v>2806</v>
      </c>
      <c r="B2174" s="4"/>
      <c r="C2174" s="4"/>
      <c r="D2174" s="4"/>
      <c r="E2174" s="4"/>
      <c r="F2174" s="4"/>
      <c r="G2174" s="4"/>
      <c r="H2174" s="4"/>
      <c r="I2174" s="4"/>
      <c r="J2174" s="4">
        <v>2999927.85</v>
      </c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>
        <v>2999927.85</v>
      </c>
      <c r="AN2174" s="4"/>
    </row>
    <row r="2175" spans="1:40">
      <c r="A2175" t="s">
        <v>2807</v>
      </c>
      <c r="B2175" s="4"/>
      <c r="C2175" s="4"/>
      <c r="D2175" s="4"/>
      <c r="E2175" s="4"/>
      <c r="F2175" s="4"/>
      <c r="G2175" s="4"/>
      <c r="H2175" s="4"/>
      <c r="I2175" s="4"/>
      <c r="J2175" s="4">
        <v>4109884.3099999996</v>
      </c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>
        <v>4109884.3099999996</v>
      </c>
      <c r="AN2175" s="4"/>
    </row>
    <row r="2176" spans="1:40">
      <c r="A2176" t="s">
        <v>2808</v>
      </c>
      <c r="B2176" s="4"/>
      <c r="C2176" s="4"/>
      <c r="D2176" s="4"/>
      <c r="E2176" s="4"/>
      <c r="F2176" s="4"/>
      <c r="G2176" s="4"/>
      <c r="H2176" s="4"/>
      <c r="I2176" s="4"/>
      <c r="J2176" s="4">
        <v>150000</v>
      </c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>
        <v>150000</v>
      </c>
      <c r="AN2176" s="4"/>
    </row>
    <row r="2177" spans="1:40">
      <c r="A2177" t="s">
        <v>2809</v>
      </c>
      <c r="B2177" s="4"/>
      <c r="C2177" s="4"/>
      <c r="D2177" s="4"/>
      <c r="E2177" s="4"/>
      <c r="F2177" s="4"/>
      <c r="G2177" s="4"/>
      <c r="H2177" s="4"/>
      <c r="I2177" s="4"/>
      <c r="J2177" s="4">
        <v>3508969.3099999996</v>
      </c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>
        <v>3508969.3099999996</v>
      </c>
      <c r="AN2177" s="4"/>
    </row>
    <row r="2178" spans="1:40">
      <c r="A2178" t="s">
        <v>2810</v>
      </c>
      <c r="B2178" s="4"/>
      <c r="C2178" s="4"/>
      <c r="D2178" s="4"/>
      <c r="E2178" s="4"/>
      <c r="F2178" s="4"/>
      <c r="G2178" s="4"/>
      <c r="H2178" s="4"/>
      <c r="I2178" s="4"/>
      <c r="J2178" s="4">
        <v>439491.18</v>
      </c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>
        <v>439491.18</v>
      </c>
      <c r="AN2178" s="4"/>
    </row>
    <row r="2179" spans="1:40">
      <c r="A2179" t="s">
        <v>2811</v>
      </c>
      <c r="B2179" s="4"/>
      <c r="C2179" s="4"/>
      <c r="D2179" s="4"/>
      <c r="E2179" s="4"/>
      <c r="F2179" s="4"/>
      <c r="G2179" s="4"/>
      <c r="H2179" s="4"/>
      <c r="I2179" s="4"/>
      <c r="J2179" s="4">
        <v>175828.49</v>
      </c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>
        <v>175828.49</v>
      </c>
      <c r="AN2179" s="4"/>
    </row>
    <row r="2180" spans="1:40">
      <c r="A2180" t="s">
        <v>2812</v>
      </c>
      <c r="B2180" s="4"/>
      <c r="C2180" s="4"/>
      <c r="D2180" s="4"/>
      <c r="E2180" s="4"/>
      <c r="F2180" s="4"/>
      <c r="G2180" s="4"/>
      <c r="H2180" s="4"/>
      <c r="I2180" s="4"/>
      <c r="J2180" s="4">
        <v>99986.03</v>
      </c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>
        <v>99986.03</v>
      </c>
      <c r="AN2180" s="4"/>
    </row>
    <row r="2181" spans="1:40">
      <c r="A2181" t="s">
        <v>810</v>
      </c>
      <c r="B2181" s="4"/>
      <c r="C2181" s="4"/>
      <c r="D2181" s="4"/>
      <c r="E2181" s="4"/>
      <c r="F2181" s="4"/>
      <c r="G2181" s="4"/>
      <c r="H2181" s="4"/>
      <c r="I2181" s="4"/>
      <c r="J2181" s="4">
        <v>3092926.4999999986</v>
      </c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>
        <v>3092926.4999999986</v>
      </c>
      <c r="AN2181" s="4"/>
    </row>
    <row r="2182" spans="1:40">
      <c r="A2182" t="s">
        <v>811</v>
      </c>
      <c r="B2182" s="4"/>
      <c r="C2182" s="4"/>
      <c r="D2182" s="4"/>
      <c r="E2182" s="4"/>
      <c r="F2182" s="4"/>
      <c r="G2182" s="4"/>
      <c r="H2182" s="4"/>
      <c r="I2182" s="4"/>
      <c r="J2182" s="4">
        <v>2201400.0700000003</v>
      </c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>
        <v>2201400.0700000003</v>
      </c>
      <c r="AN2182" s="4"/>
    </row>
    <row r="2183" spans="1:40">
      <c r="A2183" t="s">
        <v>587</v>
      </c>
      <c r="B2183" s="4"/>
      <c r="C2183" s="4"/>
      <c r="D2183" s="4"/>
      <c r="E2183" s="4"/>
      <c r="F2183" s="4"/>
      <c r="G2183" s="4"/>
      <c r="H2183" s="4"/>
      <c r="I2183" s="4"/>
      <c r="J2183" s="4">
        <v>555820.17000000004</v>
      </c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>
        <v>555820.17000000004</v>
      </c>
      <c r="AN2183" s="4"/>
    </row>
    <row r="2184" spans="1:40">
      <c r="A2184" t="s">
        <v>588</v>
      </c>
      <c r="B2184" s="4"/>
      <c r="C2184" s="4"/>
      <c r="D2184" s="4"/>
      <c r="E2184" s="4"/>
      <c r="F2184" s="4"/>
      <c r="G2184" s="4"/>
      <c r="H2184" s="4"/>
      <c r="I2184" s="4"/>
      <c r="J2184" s="4">
        <v>240761</v>
      </c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>
        <v>240761</v>
      </c>
      <c r="AN2184" s="4"/>
    </row>
    <row r="2185" spans="1:40">
      <c r="A2185" t="s">
        <v>589</v>
      </c>
      <c r="B2185" s="4"/>
      <c r="C2185" s="4"/>
      <c r="D2185" s="4"/>
      <c r="E2185" s="4"/>
      <c r="F2185" s="4"/>
      <c r="G2185" s="4"/>
      <c r="H2185" s="4"/>
      <c r="I2185" s="4"/>
      <c r="J2185" s="4">
        <v>281484.54000000004</v>
      </c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>
        <v>281484.54000000004</v>
      </c>
      <c r="AN2185" s="4"/>
    </row>
    <row r="2186" spans="1:40">
      <c r="A2186" t="s">
        <v>590</v>
      </c>
      <c r="B2186" s="4"/>
      <c r="C2186" s="4"/>
      <c r="D2186" s="4"/>
      <c r="E2186" s="4"/>
      <c r="F2186" s="4"/>
      <c r="G2186" s="4"/>
      <c r="H2186" s="4"/>
      <c r="I2186" s="4"/>
      <c r="J2186" s="4">
        <v>3957217.83</v>
      </c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>
        <v>3957217.83</v>
      </c>
      <c r="AN2186" s="4"/>
    </row>
    <row r="2187" spans="1:40">
      <c r="A2187" t="s">
        <v>591</v>
      </c>
      <c r="B2187" s="4"/>
      <c r="C2187" s="4"/>
      <c r="D2187" s="4"/>
      <c r="E2187" s="4"/>
      <c r="F2187" s="4"/>
      <c r="G2187" s="4"/>
      <c r="H2187" s="4"/>
      <c r="I2187" s="4"/>
      <c r="J2187" s="4">
        <v>400780.56</v>
      </c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>
        <v>400780.56</v>
      </c>
      <c r="AN2187" s="4"/>
    </row>
    <row r="2188" spans="1:40">
      <c r="A2188" t="s">
        <v>592</v>
      </c>
      <c r="B2188" s="4"/>
      <c r="C2188" s="4"/>
      <c r="D2188" s="4"/>
      <c r="E2188" s="4"/>
      <c r="F2188" s="4"/>
      <c r="G2188" s="4"/>
      <c r="H2188" s="4"/>
      <c r="I2188" s="4"/>
      <c r="J2188" s="4">
        <v>2054737.98</v>
      </c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>
        <v>2054737.98</v>
      </c>
      <c r="AN2188" s="4"/>
    </row>
    <row r="2189" spans="1:40">
      <c r="A2189" t="s">
        <v>593</v>
      </c>
      <c r="B2189" s="4"/>
      <c r="C2189" s="4"/>
      <c r="D2189" s="4"/>
      <c r="E2189" s="4"/>
      <c r="F2189" s="4"/>
      <c r="G2189" s="4"/>
      <c r="H2189" s="4"/>
      <c r="I2189" s="4"/>
      <c r="J2189" s="4">
        <v>6822153.0599999987</v>
      </c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>
        <v>6822153.0599999987</v>
      </c>
      <c r="AN2189" s="4"/>
    </row>
    <row r="2190" spans="1:40">
      <c r="A2190" t="s">
        <v>594</v>
      </c>
      <c r="B2190" s="4"/>
      <c r="C2190" s="4"/>
      <c r="D2190" s="4"/>
      <c r="E2190" s="4"/>
      <c r="F2190" s="4"/>
      <c r="G2190" s="4"/>
      <c r="H2190" s="4"/>
      <c r="I2190" s="4"/>
      <c r="J2190" s="4">
        <v>3036311.5300000003</v>
      </c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>
        <v>3036311.5300000003</v>
      </c>
      <c r="AN2190" s="4"/>
    </row>
    <row r="2191" spans="1:40">
      <c r="A2191" t="s">
        <v>2813</v>
      </c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>
        <v>193340.33000000005</v>
      </c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>
        <v>193340.33000000005</v>
      </c>
      <c r="AN2191" s="4"/>
    </row>
    <row r="2192" spans="1:40">
      <c r="A2192" t="s">
        <v>2814</v>
      </c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>
        <v>50361.260000000009</v>
      </c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>
        <v>50361.260000000009</v>
      </c>
      <c r="AN2192" s="4"/>
    </row>
    <row r="2193" spans="1:40">
      <c r="A2193" t="s">
        <v>2815</v>
      </c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>
        <v>2901065.2699999996</v>
      </c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>
        <v>2901065.2699999996</v>
      </c>
      <c r="AN2193" s="4"/>
    </row>
    <row r="2194" spans="1:40">
      <c r="A2194" t="s">
        <v>2816</v>
      </c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>
        <v>1741821.9600000014</v>
      </c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>
        <v>1741821.9600000014</v>
      </c>
      <c r="AN2194" s="4"/>
    </row>
    <row r="2195" spans="1:40">
      <c r="A2195" t="s">
        <v>2817</v>
      </c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>
        <v>20611.2</v>
      </c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>
        <v>20611.2</v>
      </c>
      <c r="AN2195" s="4"/>
    </row>
    <row r="2196" spans="1:40">
      <c r="A2196" t="s">
        <v>812</v>
      </c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>
        <v>7100000.0000000019</v>
      </c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>
        <v>7100000.0000000019</v>
      </c>
      <c r="AN2196" s="4"/>
    </row>
    <row r="2197" spans="1:40">
      <c r="A2197" t="s">
        <v>813</v>
      </c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>
        <v>2145111.1800000002</v>
      </c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>
        <v>2145111.1800000002</v>
      </c>
      <c r="AN2197" s="4"/>
    </row>
    <row r="2198" spans="1:40">
      <c r="A2198" t="s">
        <v>595</v>
      </c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>
        <v>181584</v>
      </c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>
        <v>181584</v>
      </c>
      <c r="AN2198" s="4"/>
    </row>
    <row r="2199" spans="1:40">
      <c r="A2199" t="s">
        <v>596</v>
      </c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>
        <v>45784.800000000003</v>
      </c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>
        <v>45784.800000000003</v>
      </c>
      <c r="AN2199" s="4"/>
    </row>
    <row r="2200" spans="1:40">
      <c r="A2200" t="s">
        <v>597</v>
      </c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>
        <v>1894543.12</v>
      </c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>
        <v>1894543.12</v>
      </c>
      <c r="AN2200" s="4"/>
    </row>
    <row r="2201" spans="1:40">
      <c r="A2201" t="s">
        <v>2818</v>
      </c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>
        <v>160076.1</v>
      </c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>
        <v>160076.1</v>
      </c>
      <c r="AN2201" s="4"/>
    </row>
    <row r="2202" spans="1:40">
      <c r="A2202" t="s">
        <v>2819</v>
      </c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>
        <v>78750</v>
      </c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>
        <v>78750</v>
      </c>
      <c r="AN2202" s="4"/>
    </row>
    <row r="2203" spans="1:40">
      <c r="A2203" t="s">
        <v>2820</v>
      </c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>
        <v>5467169.1399999997</v>
      </c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>
        <v>5467169.1399999997</v>
      </c>
      <c r="AN2203" s="4"/>
    </row>
    <row r="2204" spans="1:40">
      <c r="A2204" t="s">
        <v>2821</v>
      </c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>
        <v>1491881.66</v>
      </c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>
        <v>1491881.66</v>
      </c>
      <c r="AN2204" s="4"/>
    </row>
    <row r="2205" spans="1:40">
      <c r="A2205" t="s">
        <v>600</v>
      </c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>
        <v>9274582.2099999972</v>
      </c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>
        <v>9274582.2099999972</v>
      </c>
      <c r="AN2205" s="4"/>
    </row>
    <row r="2206" spans="1:40">
      <c r="A2206" t="s">
        <v>601</v>
      </c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>
        <v>9947952.3899999987</v>
      </c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>
        <v>9947952.3899999987</v>
      </c>
      <c r="AN2206" s="4"/>
    </row>
    <row r="2207" spans="1:40">
      <c r="A2207" t="s">
        <v>2822</v>
      </c>
      <c r="B2207" s="4"/>
      <c r="C2207" s="4"/>
      <c r="D2207" s="4"/>
      <c r="E2207" s="4"/>
      <c r="F2207" s="4"/>
      <c r="G2207" s="4"/>
      <c r="H2207" s="4">
        <v>12991.55</v>
      </c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>
        <v>12991.55</v>
      </c>
      <c r="AN2207" s="4"/>
    </row>
    <row r="2208" spans="1:40">
      <c r="A2208" t="s">
        <v>2823</v>
      </c>
      <c r="B2208" s="4"/>
      <c r="C2208" s="4"/>
      <c r="D2208" s="4"/>
      <c r="E2208" s="4"/>
      <c r="F2208" s="4"/>
      <c r="G2208" s="4"/>
      <c r="H2208" s="4">
        <v>1819416.54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>
        <v>1819416.54</v>
      </c>
      <c r="AN2208" s="4"/>
    </row>
    <row r="2209" spans="1:40">
      <c r="A2209" t="s">
        <v>2824</v>
      </c>
      <c r="B2209" s="4"/>
      <c r="C2209" s="4"/>
      <c r="D2209" s="4"/>
      <c r="E2209" s="4"/>
      <c r="F2209" s="4"/>
      <c r="G2209" s="4"/>
      <c r="H2209" s="4">
        <v>51541.599999999999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>
        <v>51541.599999999999</v>
      </c>
      <c r="AN2209" s="4"/>
    </row>
    <row r="2210" spans="1:40">
      <c r="A2210" t="s">
        <v>2825</v>
      </c>
      <c r="B2210" s="4"/>
      <c r="C2210" s="4"/>
      <c r="D2210" s="4"/>
      <c r="E2210" s="4"/>
      <c r="F2210" s="4"/>
      <c r="G2210" s="4"/>
      <c r="H2210" s="4">
        <v>924567.48</v>
      </c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>
        <v>924567.48</v>
      </c>
      <c r="AN2210" s="4"/>
    </row>
    <row r="2211" spans="1:40">
      <c r="A2211" t="s">
        <v>2826</v>
      </c>
      <c r="B2211" s="4"/>
      <c r="C2211" s="4"/>
      <c r="D2211" s="4"/>
      <c r="E2211" s="4"/>
      <c r="F2211" s="4"/>
      <c r="G2211" s="4"/>
      <c r="H2211" s="4">
        <v>188808.51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>
        <v>188808.51</v>
      </c>
      <c r="AN2211" s="4"/>
    </row>
    <row r="2212" spans="1:40">
      <c r="A2212" t="s">
        <v>2827</v>
      </c>
      <c r="B2212" s="4"/>
      <c r="C2212" s="4"/>
      <c r="D2212" s="4"/>
      <c r="E2212" s="4"/>
      <c r="F2212" s="4"/>
      <c r="G2212" s="4"/>
      <c r="H2212" s="4">
        <v>8959.18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>
        <v>8959.18</v>
      </c>
      <c r="AN2212" s="4"/>
    </row>
    <row r="2213" spans="1:40">
      <c r="A2213" t="s">
        <v>814</v>
      </c>
      <c r="B2213" s="4"/>
      <c r="C2213" s="4"/>
      <c r="D2213" s="4"/>
      <c r="E2213" s="4"/>
      <c r="F2213" s="4"/>
      <c r="G2213" s="4"/>
      <c r="H2213" s="4">
        <v>3175878.9200000004</v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>
        <v>3175878.9200000004</v>
      </c>
      <c r="AN2213" s="4"/>
    </row>
    <row r="2214" spans="1:40">
      <c r="A2214" t="s">
        <v>815</v>
      </c>
      <c r="B2214" s="4"/>
      <c r="C2214" s="4"/>
      <c r="D2214" s="4"/>
      <c r="E2214" s="4"/>
      <c r="F2214" s="4"/>
      <c r="G2214" s="4"/>
      <c r="H2214" s="4">
        <v>63132.959999999999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>
        <v>63132.959999999999</v>
      </c>
      <c r="AN2214" s="4"/>
    </row>
    <row r="2215" spans="1:40">
      <c r="A2215" t="s">
        <v>602</v>
      </c>
      <c r="B2215" s="4"/>
      <c r="C2215" s="4"/>
      <c r="D2215" s="4"/>
      <c r="E2215" s="4"/>
      <c r="F2215" s="4"/>
      <c r="G2215" s="4"/>
      <c r="H2215" s="4">
        <v>75251.64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>
        <v>75251.64</v>
      </c>
      <c r="AN2215" s="4"/>
    </row>
    <row r="2216" spans="1:40">
      <c r="A2216" t="s">
        <v>604</v>
      </c>
      <c r="B2216" s="4"/>
      <c r="C2216" s="4"/>
      <c r="D2216" s="4"/>
      <c r="E2216" s="4"/>
      <c r="F2216" s="4"/>
      <c r="G2216" s="4"/>
      <c r="H2216" s="4">
        <v>523286.24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>
        <v>523286.24</v>
      </c>
      <c r="AN2216" s="4"/>
    </row>
    <row r="2217" spans="1:40">
      <c r="A2217" t="s">
        <v>605</v>
      </c>
      <c r="B2217" s="4"/>
      <c r="C2217" s="4"/>
      <c r="D2217" s="4"/>
      <c r="E2217" s="4"/>
      <c r="F2217" s="4"/>
      <c r="G2217" s="4"/>
      <c r="H2217" s="4">
        <v>331325.45</v>
      </c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>
        <v>331325.45</v>
      </c>
      <c r="AN2217" s="4"/>
    </row>
    <row r="2218" spans="1:40">
      <c r="A2218" t="s">
        <v>2828</v>
      </c>
      <c r="B2218" s="4"/>
      <c r="C2218" s="4"/>
      <c r="D2218" s="4"/>
      <c r="E2218" s="4"/>
      <c r="F2218" s="4"/>
      <c r="G2218" s="4"/>
      <c r="H2218" s="4">
        <v>174512.50999999998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>
        <v>174512.50999999998</v>
      </c>
      <c r="AN2218" s="4"/>
    </row>
    <row r="2219" spans="1:40">
      <c r="A2219" t="s">
        <v>2829</v>
      </c>
      <c r="B2219" s="4"/>
      <c r="C2219" s="4"/>
      <c r="D2219" s="4"/>
      <c r="E2219" s="4"/>
      <c r="F2219" s="4"/>
      <c r="G2219" s="4"/>
      <c r="H2219" s="4">
        <v>443915.62</v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>
        <v>443915.62</v>
      </c>
      <c r="AN2219" s="4"/>
    </row>
    <row r="2220" spans="1:40">
      <c r="A2220" t="s">
        <v>606</v>
      </c>
      <c r="B2220" s="4"/>
      <c r="C2220" s="4"/>
      <c r="D2220" s="4"/>
      <c r="E2220" s="4"/>
      <c r="F2220" s="4"/>
      <c r="G2220" s="4"/>
      <c r="H2220" s="4">
        <v>5244595.4999999981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>
        <v>5244595.4999999981</v>
      </c>
      <c r="AN2220" s="4"/>
    </row>
    <row r="2221" spans="1:40">
      <c r="A2221" t="s">
        <v>607</v>
      </c>
      <c r="B2221" s="4"/>
      <c r="C2221" s="4"/>
      <c r="D2221" s="4"/>
      <c r="E2221" s="4"/>
      <c r="F2221" s="4"/>
      <c r="G2221" s="4"/>
      <c r="H2221" s="4">
        <v>4774553.3899999997</v>
      </c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>
        <v>4774553.3899999997</v>
      </c>
      <c r="AN2221" s="4"/>
    </row>
    <row r="2222" spans="1:40">
      <c r="A2222" t="s">
        <v>2830</v>
      </c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>
        <v>10000</v>
      </c>
      <c r="AI2222" s="4"/>
      <c r="AJ2222" s="4"/>
      <c r="AK2222" s="4"/>
      <c r="AL2222" s="4"/>
      <c r="AM2222" s="4">
        <v>10000</v>
      </c>
      <c r="AN2222" s="4"/>
    </row>
    <row r="2223" spans="1:40">
      <c r="A2223" t="s">
        <v>2831</v>
      </c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>
        <v>2500000</v>
      </c>
      <c r="AL2223" s="4"/>
      <c r="AM2223" s="4">
        <v>2500000</v>
      </c>
      <c r="AN2223" s="4"/>
    </row>
    <row r="2224" spans="1:40">
      <c r="A2224" t="s">
        <v>2832</v>
      </c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>
        <v>595000</v>
      </c>
      <c r="AI2224" s="4"/>
      <c r="AJ2224" s="4"/>
      <c r="AK2224" s="4">
        <v>5000</v>
      </c>
      <c r="AL2224" s="4"/>
      <c r="AM2224" s="4">
        <v>600000</v>
      </c>
      <c r="AN2224" s="4"/>
    </row>
    <row r="2225" spans="1:40">
      <c r="A2225" t="s">
        <v>2833</v>
      </c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>
        <v>43500</v>
      </c>
      <c r="AI2225" s="4"/>
      <c r="AJ2225" s="4"/>
      <c r="AK2225" s="4">
        <v>18400</v>
      </c>
      <c r="AL2225" s="4"/>
      <c r="AM2225" s="4">
        <v>61900</v>
      </c>
      <c r="AN2225" s="4"/>
    </row>
    <row r="2226" spans="1:40">
      <c r="A2226" t="s">
        <v>2834</v>
      </c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>
        <v>1000000</v>
      </c>
      <c r="AL2226" s="4"/>
      <c r="AM2226" s="4">
        <v>1000000</v>
      </c>
      <c r="AN2226" s="4"/>
    </row>
    <row r="2227" spans="1:40">
      <c r="A2227" t="s">
        <v>2835</v>
      </c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>
        <v>1661.28</v>
      </c>
      <c r="AM2227" s="4">
        <v>1661.28</v>
      </c>
      <c r="AN2227" s="4"/>
    </row>
    <row r="2228" spans="1:40">
      <c r="A2228" t="s">
        <v>2836</v>
      </c>
      <c r="B2228" s="4"/>
      <c r="C2228" s="4"/>
      <c r="D2228" s="4"/>
      <c r="E2228" s="4"/>
      <c r="F2228" s="4"/>
      <c r="G2228" s="4"/>
      <c r="H2228" s="4">
        <v>1285115.3899999999</v>
      </c>
      <c r="I2228" s="4">
        <v>1285115.3899999999</v>
      </c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>
        <v>721566.96</v>
      </c>
      <c r="Z2228" s="4"/>
      <c r="AA2228" s="4"/>
      <c r="AB2228" s="4"/>
      <c r="AC2228" s="4">
        <v>1285115.3899999999</v>
      </c>
      <c r="AD2228" s="4"/>
      <c r="AE2228" s="4"/>
      <c r="AF2228" s="4"/>
      <c r="AG2228" s="4"/>
      <c r="AH2228" s="4"/>
      <c r="AI2228" s="4"/>
      <c r="AJ2228" s="4"/>
      <c r="AK2228" s="4"/>
      <c r="AL2228" s="4"/>
      <c r="AM2228" s="4">
        <v>4576913.13</v>
      </c>
      <c r="AN2228" s="4"/>
    </row>
    <row r="2229" spans="1:40">
      <c r="A2229" t="s">
        <v>2837</v>
      </c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>
        <v>423086.87</v>
      </c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>
        <v>423086.87</v>
      </c>
      <c r="AN2229" s="4"/>
    </row>
    <row r="2230" spans="1:40">
      <c r="A2230" t="s">
        <v>2838</v>
      </c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>
        <v>2745332.5500000003</v>
      </c>
      <c r="Z2230" s="4"/>
      <c r="AA2230" s="4"/>
      <c r="AB2230" s="4"/>
      <c r="AC2230" s="4">
        <v>1495061.62</v>
      </c>
      <c r="AD2230" s="4"/>
      <c r="AE2230" s="4"/>
      <c r="AF2230" s="4"/>
      <c r="AG2230" s="4"/>
      <c r="AH2230" s="4"/>
      <c r="AI2230" s="4"/>
      <c r="AJ2230" s="4"/>
      <c r="AK2230" s="4"/>
      <c r="AL2230" s="4"/>
      <c r="AM2230" s="4">
        <v>4240394.17</v>
      </c>
      <c r="AN2230" s="4"/>
    </row>
    <row r="2231" spans="1:40">
      <c r="A2231" t="s">
        <v>2839</v>
      </c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>
        <v>100000</v>
      </c>
      <c r="N2231" s="4"/>
      <c r="O2231" s="4"/>
      <c r="P2231" s="4"/>
      <c r="Q2231" s="4"/>
      <c r="R2231" s="4">
        <v>170000</v>
      </c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>
        <v>270000</v>
      </c>
      <c r="AN2231" s="4"/>
    </row>
    <row r="2232" spans="1:40">
      <c r="A2232" t="s">
        <v>2840</v>
      </c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>
        <v>1000000</v>
      </c>
      <c r="AF2232" s="4"/>
      <c r="AG2232" s="4"/>
      <c r="AH2232" s="4"/>
      <c r="AI2232" s="4"/>
      <c r="AJ2232" s="4"/>
      <c r="AK2232" s="4"/>
      <c r="AL2232" s="4"/>
      <c r="AM2232" s="4">
        <v>1000000</v>
      </c>
      <c r="AN2232" s="4"/>
    </row>
    <row r="2233" spans="1:40">
      <c r="A2233" t="s">
        <v>2841</v>
      </c>
      <c r="B2233" s="4"/>
      <c r="C2233" s="4"/>
      <c r="D2233" s="4">
        <v>1665371.7700000003</v>
      </c>
      <c r="E2233" s="4">
        <v>1134047.05</v>
      </c>
      <c r="F2233" s="4"/>
      <c r="G2233" s="4">
        <v>707695.54</v>
      </c>
      <c r="H2233" s="4">
        <v>1144823.3</v>
      </c>
      <c r="I2233" s="4"/>
      <c r="J2233" s="4"/>
      <c r="K2233" s="4">
        <v>49711.91</v>
      </c>
      <c r="L2233" s="4">
        <v>2290640.46</v>
      </c>
      <c r="M2233" s="4">
        <v>707675.15</v>
      </c>
      <c r="N2233" s="4">
        <v>1146159.06</v>
      </c>
      <c r="O2233" s="4"/>
      <c r="P2233" s="4"/>
      <c r="Q2233" s="4"/>
      <c r="R2233" s="4"/>
      <c r="S2233" s="4">
        <v>2074861.8300000005</v>
      </c>
      <c r="T2233" s="4"/>
      <c r="U2233" s="4">
        <v>1137572.05</v>
      </c>
      <c r="V2233" s="4">
        <v>488455.28</v>
      </c>
      <c r="W2233" s="4"/>
      <c r="X2233" s="4"/>
      <c r="Y2233" s="4"/>
      <c r="Z2233" s="4"/>
      <c r="AA2233" s="4"/>
      <c r="AB2233" s="4">
        <v>1146137.42</v>
      </c>
      <c r="AC2233" s="4"/>
      <c r="AD2233" s="4"/>
      <c r="AE2233" s="4">
        <v>2730772.14</v>
      </c>
      <c r="AF2233" s="4"/>
      <c r="AG2233" s="4">
        <v>789963.72</v>
      </c>
      <c r="AH2233" s="4"/>
      <c r="AI2233" s="4"/>
      <c r="AJ2233" s="4"/>
      <c r="AK2233" s="4"/>
      <c r="AL2233" s="4"/>
      <c r="AM2233" s="4">
        <v>17213886.68</v>
      </c>
      <c r="AN2233" s="4"/>
    </row>
    <row r="2234" spans="1:40">
      <c r="A2234" t="s">
        <v>2842</v>
      </c>
      <c r="B2234" s="4"/>
      <c r="C2234" s="4"/>
      <c r="D2234" s="4">
        <v>976223.28</v>
      </c>
      <c r="E2234" s="4">
        <v>707695.54</v>
      </c>
      <c r="F2234" s="4">
        <v>1196159.24</v>
      </c>
      <c r="G2234" s="4"/>
      <c r="H2234" s="4">
        <v>488459.26</v>
      </c>
      <c r="I2234" s="4">
        <v>488463.69000000006</v>
      </c>
      <c r="J2234" s="4"/>
      <c r="K2234" s="4"/>
      <c r="L2234" s="4">
        <v>1459554.27</v>
      </c>
      <c r="M2234" s="4"/>
      <c r="N2234" s="4">
        <v>1464760.2</v>
      </c>
      <c r="O2234" s="4"/>
      <c r="P2234" s="4"/>
      <c r="Q2234" s="4"/>
      <c r="R2234" s="4">
        <v>476385.49</v>
      </c>
      <c r="S2234" s="4">
        <v>483143.69</v>
      </c>
      <c r="T2234" s="4"/>
      <c r="U2234" s="4"/>
      <c r="V2234" s="4"/>
      <c r="W2234" s="4"/>
      <c r="X2234" s="4"/>
      <c r="Y2234" s="4"/>
      <c r="Z2234" s="4"/>
      <c r="AA2234" s="4">
        <v>473929.12</v>
      </c>
      <c r="AB2234" s="4">
        <v>488386.87</v>
      </c>
      <c r="AC2234" s="4"/>
      <c r="AD2234" s="4"/>
      <c r="AE2234" s="4"/>
      <c r="AF2234" s="4"/>
      <c r="AG2234" s="4">
        <v>488439.83</v>
      </c>
      <c r="AH2234" s="4"/>
      <c r="AI2234" s="4"/>
      <c r="AJ2234" s="4"/>
      <c r="AK2234" s="4"/>
      <c r="AL2234" s="4"/>
      <c r="AM2234" s="4">
        <v>9191600.4800000004</v>
      </c>
      <c r="AN2234" s="4"/>
    </row>
    <row r="2235" spans="1:40">
      <c r="A2235" t="s">
        <v>2843</v>
      </c>
      <c r="B2235" s="4"/>
      <c r="C2235" s="4"/>
      <c r="D2235" s="4">
        <v>3435900.31</v>
      </c>
      <c r="E2235" s="4">
        <v>706661.06</v>
      </c>
      <c r="F2235" s="4"/>
      <c r="G2235" s="4">
        <v>1146149.53</v>
      </c>
      <c r="H2235" s="4">
        <v>3488477.69</v>
      </c>
      <c r="I2235" s="4"/>
      <c r="J2235" s="4"/>
      <c r="K2235" s="4"/>
      <c r="L2235" s="4"/>
      <c r="M2235" s="4">
        <v>2289527.63</v>
      </c>
      <c r="N2235" s="4">
        <v>99842</v>
      </c>
      <c r="O2235" s="4">
        <v>269231.73</v>
      </c>
      <c r="P2235" s="4"/>
      <c r="Q2235" s="4">
        <v>1146159.23</v>
      </c>
      <c r="R2235" s="4"/>
      <c r="S2235" s="4">
        <v>55320</v>
      </c>
      <c r="T2235" s="4"/>
      <c r="U2235" s="4"/>
      <c r="V2235" s="4"/>
      <c r="W2235" s="4"/>
      <c r="X2235" s="4"/>
      <c r="Y2235" s="4">
        <v>1505581.4600000002</v>
      </c>
      <c r="Z2235" s="4"/>
      <c r="AA2235" s="4"/>
      <c r="AB2235" s="4">
        <v>219231.84999999998</v>
      </c>
      <c r="AC2235" s="4"/>
      <c r="AD2235" s="4">
        <v>1415391.08</v>
      </c>
      <c r="AE2235" s="4">
        <v>3427525.19</v>
      </c>
      <c r="AF2235" s="4"/>
      <c r="AG2235" s="4"/>
      <c r="AH2235" s="4"/>
      <c r="AI2235" s="4"/>
      <c r="AJ2235" s="4"/>
      <c r="AK2235" s="4"/>
      <c r="AL2235" s="4"/>
      <c r="AM2235" s="4">
        <v>19204998.760000002</v>
      </c>
      <c r="AN2235" s="4"/>
    </row>
    <row r="2236" spans="1:40">
      <c r="A2236" t="s">
        <v>2844</v>
      </c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>
        <v>3054324</v>
      </c>
      <c r="AG2236" s="4"/>
      <c r="AH2236" s="4"/>
      <c r="AI2236" s="4"/>
      <c r="AJ2236" s="4"/>
      <c r="AK2236" s="4"/>
      <c r="AL2236" s="4"/>
      <c r="AM2236" s="4">
        <v>3054324</v>
      </c>
      <c r="AN2236" s="4"/>
    </row>
    <row r="2237" spans="1:40">
      <c r="A2237" t="s">
        <v>2845</v>
      </c>
      <c r="B2237" s="4"/>
      <c r="C2237" s="4">
        <v>1664000</v>
      </c>
      <c r="D2237" s="4">
        <v>120000</v>
      </c>
      <c r="E2237" s="4">
        <v>4456000</v>
      </c>
      <c r="F2237" s="4">
        <v>832000</v>
      </c>
      <c r="G2237" s="4">
        <v>360000</v>
      </c>
      <c r="H2237" s="4"/>
      <c r="I2237" s="4"/>
      <c r="J2237" s="4"/>
      <c r="K2237" s="4"/>
      <c r="L2237" s="4">
        <v>1248000</v>
      </c>
      <c r="M2237" s="4">
        <v>2732000</v>
      </c>
      <c r="N2237" s="4"/>
      <c r="O2237" s="4"/>
      <c r="P2237" s="4">
        <v>4342000</v>
      </c>
      <c r="Q2237" s="4">
        <v>416000</v>
      </c>
      <c r="R2237" s="4">
        <v>816000</v>
      </c>
      <c r="S2237" s="4"/>
      <c r="T2237" s="4">
        <v>832000</v>
      </c>
      <c r="U2237" s="4"/>
      <c r="V2237" s="4">
        <v>536000</v>
      </c>
      <c r="W2237" s="4">
        <v>180000</v>
      </c>
      <c r="X2237" s="4">
        <v>1202000</v>
      </c>
      <c r="Y2237" s="4">
        <v>704000</v>
      </c>
      <c r="Z2237" s="4">
        <v>832000</v>
      </c>
      <c r="AA2237" s="4"/>
      <c r="AB2237" s="4">
        <v>3104000</v>
      </c>
      <c r="AC2237" s="4">
        <v>240000</v>
      </c>
      <c r="AD2237" s="4">
        <v>60000</v>
      </c>
      <c r="AE2237" s="4">
        <v>7174910.3800000027</v>
      </c>
      <c r="AF2237" s="4"/>
      <c r="AG2237" s="4">
        <v>438000</v>
      </c>
      <c r="AH2237" s="4"/>
      <c r="AI2237" s="4"/>
      <c r="AJ2237" s="4"/>
      <c r="AK2237" s="4"/>
      <c r="AL2237" s="4"/>
      <c r="AM2237" s="4">
        <v>32288910.380000003</v>
      </c>
      <c r="AN2237" s="4"/>
    </row>
    <row r="2238" spans="1:40">
      <c r="A2238" t="s">
        <v>2846</v>
      </c>
      <c r="B2238" s="4">
        <v>19135</v>
      </c>
      <c r="C2238" s="4">
        <v>1468775</v>
      </c>
      <c r="D2238" s="4">
        <v>92590</v>
      </c>
      <c r="E2238" s="4">
        <v>4689325</v>
      </c>
      <c r="F2238" s="4">
        <v>717500</v>
      </c>
      <c r="G2238" s="4">
        <v>141000</v>
      </c>
      <c r="H2238" s="4">
        <v>52795</v>
      </c>
      <c r="I2238" s="4">
        <v>328350</v>
      </c>
      <c r="J2238" s="4">
        <v>4760</v>
      </c>
      <c r="K2238" s="4">
        <v>7565</v>
      </c>
      <c r="L2238" s="4">
        <v>998015</v>
      </c>
      <c r="M2238" s="4">
        <v>2198000</v>
      </c>
      <c r="N2238" s="4">
        <v>158030</v>
      </c>
      <c r="O2238" s="4">
        <v>53530</v>
      </c>
      <c r="P2238" s="4">
        <v>3174445</v>
      </c>
      <c r="Q2238" s="4">
        <v>359270</v>
      </c>
      <c r="R2238" s="4">
        <v>266580.21999999997</v>
      </c>
      <c r="S2238" s="4">
        <v>60005</v>
      </c>
      <c r="T2238" s="4">
        <v>700065</v>
      </c>
      <c r="U2238" s="4">
        <v>272370</v>
      </c>
      <c r="V2238" s="4">
        <v>344675</v>
      </c>
      <c r="W2238" s="4">
        <v>5610</v>
      </c>
      <c r="X2238" s="4">
        <v>600560</v>
      </c>
      <c r="Y2238" s="4">
        <v>678610</v>
      </c>
      <c r="Z2238" s="4">
        <v>634880</v>
      </c>
      <c r="AA2238" s="4">
        <v>17480</v>
      </c>
      <c r="AB2238" s="4">
        <v>2230105</v>
      </c>
      <c r="AC2238" s="4">
        <v>43705</v>
      </c>
      <c r="AD2238" s="4">
        <v>87930</v>
      </c>
      <c r="AE2238" s="4">
        <v>3595404.3200000003</v>
      </c>
      <c r="AF2238" s="4">
        <v>10370</v>
      </c>
      <c r="AG2238" s="4">
        <v>174690</v>
      </c>
      <c r="AH2238" s="4"/>
      <c r="AI2238" s="4"/>
      <c r="AJ2238" s="4"/>
      <c r="AK2238" s="4"/>
      <c r="AL2238" s="4"/>
      <c r="AM2238" s="4">
        <v>24186124.539999999</v>
      </c>
      <c r="AN2238" s="4"/>
    </row>
    <row r="2239" spans="1:40">
      <c r="A2239" t="s">
        <v>2847</v>
      </c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>
        <v>89514.78</v>
      </c>
      <c r="S2239" s="4"/>
      <c r="T2239" s="4">
        <v>50040</v>
      </c>
      <c r="U2239" s="4"/>
      <c r="V2239" s="4"/>
      <c r="W2239" s="4"/>
      <c r="X2239" s="4">
        <v>112000</v>
      </c>
      <c r="Y2239" s="4"/>
      <c r="Z2239" s="4"/>
      <c r="AA2239" s="4"/>
      <c r="AB2239" s="4"/>
      <c r="AC2239" s="4"/>
      <c r="AD2239" s="4"/>
      <c r="AE2239" s="4">
        <v>1038000</v>
      </c>
      <c r="AF2239" s="4"/>
      <c r="AG2239" s="4"/>
      <c r="AH2239" s="4"/>
      <c r="AI2239" s="4"/>
      <c r="AJ2239" s="4"/>
      <c r="AK2239" s="4"/>
      <c r="AL2239" s="4"/>
      <c r="AM2239" s="4">
        <v>1289554.78</v>
      </c>
      <c r="AN2239" s="4"/>
    </row>
    <row r="2240" spans="1:40">
      <c r="A2240" t="s">
        <v>2848</v>
      </c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>
        <v>443129</v>
      </c>
      <c r="AI2240" s="4"/>
      <c r="AJ2240" s="4"/>
      <c r="AK2240" s="4"/>
      <c r="AL2240" s="4"/>
      <c r="AM2240" s="4">
        <v>443129</v>
      </c>
      <c r="AN2240" s="4"/>
    </row>
    <row r="2241" spans="1:40">
      <c r="A2241" t="s">
        <v>2849</v>
      </c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>
        <v>3937315.8600000003</v>
      </c>
      <c r="AI2241" s="4"/>
      <c r="AJ2241" s="4"/>
      <c r="AK2241" s="4"/>
      <c r="AL2241" s="4"/>
      <c r="AM2241" s="4">
        <v>3937315.8600000003</v>
      </c>
      <c r="AN2241" s="4"/>
    </row>
    <row r="2242" spans="1:40">
      <c r="A2242" t="s">
        <v>2850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>
        <v>99868.989999999991</v>
      </c>
      <c r="AI2242" s="4"/>
      <c r="AJ2242" s="4"/>
      <c r="AK2242" s="4"/>
      <c r="AL2242" s="4"/>
      <c r="AM2242" s="4">
        <v>99868.989999999991</v>
      </c>
      <c r="AN2242" s="4"/>
    </row>
    <row r="2243" spans="1:40">
      <c r="A2243" t="s">
        <v>2851</v>
      </c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>
        <v>1426862.67</v>
      </c>
      <c r="AI2243" s="4"/>
      <c r="AJ2243" s="4"/>
      <c r="AK2243" s="4"/>
      <c r="AL2243" s="4"/>
      <c r="AM2243" s="4">
        <v>1426862.67</v>
      </c>
      <c r="AN2243" s="4"/>
    </row>
    <row r="2244" spans="1:40">
      <c r="A2244" t="s">
        <v>2852</v>
      </c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>
        <v>1428685.3700000006</v>
      </c>
      <c r="AI2244" s="4"/>
      <c r="AJ2244" s="4"/>
      <c r="AK2244" s="4"/>
      <c r="AL2244" s="4"/>
      <c r="AM2244" s="4">
        <v>1428685.3700000006</v>
      </c>
      <c r="AN2244" s="4"/>
    </row>
    <row r="2245" spans="1:40">
      <c r="A2245" t="s">
        <v>2853</v>
      </c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>
        <v>53838.879999999997</v>
      </c>
      <c r="AI2245" s="4"/>
      <c r="AJ2245" s="4"/>
      <c r="AK2245" s="4"/>
      <c r="AL2245" s="4"/>
      <c r="AM2245" s="4">
        <v>53838.879999999997</v>
      </c>
      <c r="AN2245" s="4"/>
    </row>
    <row r="2246" spans="1:40">
      <c r="A2246" t="s">
        <v>2854</v>
      </c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>
        <v>117590.16000000002</v>
      </c>
      <c r="AI2246" s="4"/>
      <c r="AJ2246" s="4"/>
      <c r="AK2246" s="4"/>
      <c r="AL2246" s="4"/>
      <c r="AM2246" s="4">
        <v>117590.16000000002</v>
      </c>
      <c r="AN2246" s="4"/>
    </row>
    <row r="2247" spans="1:40">
      <c r="A2247" t="s">
        <v>2855</v>
      </c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>
        <v>13801.15</v>
      </c>
      <c r="AI2247" s="4"/>
      <c r="AJ2247" s="4"/>
      <c r="AK2247" s="4"/>
      <c r="AL2247" s="4"/>
      <c r="AM2247" s="4">
        <v>13801.15</v>
      </c>
      <c r="AN2247" s="4"/>
    </row>
    <row r="2248" spans="1:40">
      <c r="A2248" t="s">
        <v>2856</v>
      </c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>
        <v>7143.8600000000006</v>
      </c>
      <c r="AI2248" s="4"/>
      <c r="AJ2248" s="4"/>
      <c r="AK2248" s="4"/>
      <c r="AL2248" s="4"/>
      <c r="AM2248" s="4">
        <v>7143.8600000000006</v>
      </c>
      <c r="AN2248" s="4"/>
    </row>
    <row r="2249" spans="1:40">
      <c r="A2249" t="s">
        <v>2857</v>
      </c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>
        <v>4903121.6800000146</v>
      </c>
      <c r="AI2249" s="4">
        <v>23529.73</v>
      </c>
      <c r="AJ2249" s="4"/>
      <c r="AK2249" s="4"/>
      <c r="AL2249" s="4"/>
      <c r="AM2249" s="4">
        <v>4926651.4100000151</v>
      </c>
      <c r="AN2249" s="4"/>
    </row>
    <row r="2250" spans="1:40">
      <c r="A2250" t="s">
        <v>2858</v>
      </c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>
        <v>477502.27</v>
      </c>
      <c r="AI2250" s="4"/>
      <c r="AJ2250" s="4"/>
      <c r="AK2250" s="4"/>
      <c r="AL2250" s="4"/>
      <c r="AM2250" s="4">
        <v>477502.27</v>
      </c>
      <c r="AN2250" s="4"/>
    </row>
    <row r="2251" spans="1:40">
      <c r="A2251" t="s">
        <v>2859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>
        <v>25450.81</v>
      </c>
      <c r="AI2251" s="4"/>
      <c r="AJ2251" s="4"/>
      <c r="AK2251" s="4"/>
      <c r="AL2251" s="4"/>
      <c r="AM2251" s="4">
        <v>25450.81</v>
      </c>
      <c r="AN2251" s="4"/>
    </row>
    <row r="2252" spans="1:40">
      <c r="A2252" t="s">
        <v>2860</v>
      </c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>
        <v>260179.66999999998</v>
      </c>
      <c r="AI2252" s="4"/>
      <c r="AJ2252" s="4"/>
      <c r="AK2252" s="4"/>
      <c r="AL2252" s="4"/>
      <c r="AM2252" s="4">
        <v>260179.66999999998</v>
      </c>
      <c r="AN2252" s="4"/>
    </row>
    <row r="2253" spans="1:40">
      <c r="A2253" t="s">
        <v>2861</v>
      </c>
      <c r="B2253" s="4"/>
      <c r="C2253" s="4"/>
      <c r="D2253" s="4"/>
      <c r="E2253" s="4"/>
      <c r="F2253" s="4">
        <v>1969468.08</v>
      </c>
      <c r="G2253" s="4"/>
      <c r="H2253" s="4"/>
      <c r="I2253" s="4"/>
      <c r="J2253" s="4"/>
      <c r="K2253" s="4"/>
      <c r="L2253" s="4">
        <v>2465437.7599999998</v>
      </c>
      <c r="M2253" s="4"/>
      <c r="N2253" s="4"/>
      <c r="O2253" s="4"/>
      <c r="P2253" s="4"/>
      <c r="Q2253" s="4">
        <v>1713021.62</v>
      </c>
      <c r="R2253" s="4">
        <v>2250562.73</v>
      </c>
      <c r="S2253" s="4"/>
      <c r="T2253" s="4">
        <v>2963017.88</v>
      </c>
      <c r="U2253" s="4"/>
      <c r="V2253" s="4">
        <v>2737986.73</v>
      </c>
      <c r="W2253" s="4">
        <v>895439.93</v>
      </c>
      <c r="X2253" s="4"/>
      <c r="Y2253" s="4">
        <v>2656238.23</v>
      </c>
      <c r="Z2253" s="4"/>
      <c r="AA2253" s="4"/>
      <c r="AB2253" s="4"/>
      <c r="AC2253" s="4"/>
      <c r="AD2253" s="4"/>
      <c r="AE2253" s="4">
        <v>3484016.05</v>
      </c>
      <c r="AF2253" s="4">
        <v>2113404.44</v>
      </c>
      <c r="AG2253" s="4"/>
      <c r="AH2253" s="4"/>
      <c r="AI2253" s="4"/>
      <c r="AJ2253" s="4"/>
      <c r="AK2253" s="4"/>
      <c r="AL2253" s="4"/>
      <c r="AM2253" s="4">
        <v>23248593.450000003</v>
      </c>
      <c r="AN2253" s="4"/>
    </row>
    <row r="2254" spans="1:40">
      <c r="A2254" t="s">
        <v>2862</v>
      </c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>
        <v>961795.82</v>
      </c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>
        <v>961795.82</v>
      </c>
      <c r="AN2254" s="4"/>
    </row>
    <row r="2255" spans="1:40">
      <c r="A2255" t="s">
        <v>2863</v>
      </c>
      <c r="B2255" s="4"/>
      <c r="C2255" s="4">
        <v>917915.80999999994</v>
      </c>
      <c r="D2255" s="4"/>
      <c r="E2255" s="4">
        <v>1922595.78</v>
      </c>
      <c r="F2255" s="4"/>
      <c r="G2255" s="4"/>
      <c r="H2255" s="4">
        <v>102489.13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>
        <v>2943000.7199999997</v>
      </c>
      <c r="AN2255" s="4"/>
    </row>
    <row r="2256" spans="1:40">
      <c r="A2256" t="s">
        <v>2864</v>
      </c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>
        <v>28071.599999999999</v>
      </c>
      <c r="AF2256" s="4"/>
      <c r="AG2256" s="4"/>
      <c r="AH2256" s="4"/>
      <c r="AI2256" s="4"/>
      <c r="AJ2256" s="4"/>
      <c r="AK2256" s="4"/>
      <c r="AL2256" s="4"/>
      <c r="AM2256" s="4">
        <v>28071.599999999999</v>
      </c>
      <c r="AN2256" s="4"/>
    </row>
    <row r="2257" spans="1:40">
      <c r="A2257" t="s">
        <v>2865</v>
      </c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>
        <v>2254666.6800000002</v>
      </c>
      <c r="AF2257" s="4"/>
      <c r="AG2257" s="4"/>
      <c r="AH2257" s="4"/>
      <c r="AI2257" s="4"/>
      <c r="AJ2257" s="4"/>
      <c r="AK2257" s="4"/>
      <c r="AL2257" s="4"/>
      <c r="AM2257" s="4">
        <v>2254666.6800000002</v>
      </c>
      <c r="AN2257" s="4"/>
    </row>
    <row r="2258" spans="1:40">
      <c r="A2258" t="s">
        <v>2866</v>
      </c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>
        <v>46878.53</v>
      </c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>
        <v>181712.25</v>
      </c>
      <c r="AC2258" s="4"/>
      <c r="AD2258" s="4"/>
      <c r="AE2258" s="4">
        <v>32420.219999999998</v>
      </c>
      <c r="AF2258" s="4"/>
      <c r="AG2258" s="4"/>
      <c r="AH2258" s="4"/>
      <c r="AI2258" s="4"/>
      <c r="AJ2258" s="4"/>
      <c r="AK2258" s="4"/>
      <c r="AL2258" s="4"/>
      <c r="AM2258" s="4">
        <v>261011</v>
      </c>
      <c r="AN2258" s="4"/>
    </row>
    <row r="2259" spans="1:40">
      <c r="A2259" t="s">
        <v>2867</v>
      </c>
      <c r="B2259" s="4"/>
      <c r="C2259" s="4"/>
      <c r="D2259" s="4"/>
      <c r="E2259" s="4"/>
      <c r="F2259" s="4"/>
      <c r="G2259" s="4"/>
      <c r="H2259" s="4">
        <v>1332344.83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>
        <v>376905.85</v>
      </c>
      <c r="AF2259" s="4"/>
      <c r="AG2259" s="4"/>
      <c r="AH2259" s="4"/>
      <c r="AI2259" s="4"/>
      <c r="AJ2259" s="4"/>
      <c r="AK2259" s="4"/>
      <c r="AL2259" s="4"/>
      <c r="AM2259" s="4">
        <v>1709250.6800000002</v>
      </c>
      <c r="AN2259" s="4"/>
    </row>
    <row r="2260" spans="1:40">
      <c r="A2260" t="s">
        <v>2868</v>
      </c>
      <c r="B2260" s="4"/>
      <c r="C2260" s="4"/>
      <c r="D2260" s="4"/>
      <c r="E2260" s="4"/>
      <c r="F2260" s="4">
        <v>37004895.869999997</v>
      </c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>
        <v>37004895.869999997</v>
      </c>
      <c r="AN2260" s="4"/>
    </row>
    <row r="2261" spans="1:40">
      <c r="A2261" t="s">
        <v>2869</v>
      </c>
      <c r="B2261" s="4"/>
      <c r="C2261" s="4"/>
      <c r="D2261" s="4"/>
      <c r="E2261" s="4"/>
      <c r="F2261" s="4">
        <v>3684168.64</v>
      </c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>
        <v>3684168.64</v>
      </c>
      <c r="AN2261" s="4"/>
    </row>
    <row r="2262" spans="1:40">
      <c r="A2262" t="s">
        <v>2870</v>
      </c>
      <c r="B2262" s="4"/>
      <c r="C2262" s="4"/>
      <c r="D2262" s="4"/>
      <c r="E2262" s="4"/>
      <c r="F2262" s="4">
        <v>1479064.35</v>
      </c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>
        <v>1479064.35</v>
      </c>
      <c r="AN2262" s="4"/>
    </row>
    <row r="2263" spans="1:40">
      <c r="A2263" t="s">
        <v>2871</v>
      </c>
      <c r="B2263" s="4"/>
      <c r="C2263" s="4"/>
      <c r="D2263" s="4"/>
      <c r="E2263" s="4"/>
      <c r="F2263" s="4">
        <v>1833912.55</v>
      </c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>
        <v>1833912.55</v>
      </c>
      <c r="AN2263" s="4"/>
    </row>
    <row r="2264" spans="1:40">
      <c r="A2264" t="s">
        <v>274</v>
      </c>
      <c r="B2264" s="4"/>
      <c r="C2264" s="4"/>
      <c r="D2264" s="4"/>
      <c r="E2264" s="4"/>
      <c r="F2264" s="4">
        <v>15997958.59</v>
      </c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>
        <v>471774.20999999996</v>
      </c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>
        <v>16469732.800000001</v>
      </c>
      <c r="AN2264" s="4"/>
    </row>
    <row r="2265" spans="1:40">
      <c r="A2265" t="s">
        <v>275</v>
      </c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>
        <v>376253.93999999994</v>
      </c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>
        <v>376253.93999999994</v>
      </c>
      <c r="AN2265" s="4"/>
    </row>
    <row r="2266" spans="1:40">
      <c r="A2266" t="s">
        <v>2872</v>
      </c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>
        <v>309595.19</v>
      </c>
      <c r="AJ2266" s="4"/>
      <c r="AK2266" s="4"/>
      <c r="AL2266" s="4"/>
      <c r="AM2266" s="4">
        <v>309595.19</v>
      </c>
      <c r="AN2266" s="4"/>
    </row>
    <row r="2267" spans="1:40">
      <c r="A2267" t="s">
        <v>2873</v>
      </c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>
        <v>7208885.6100000003</v>
      </c>
      <c r="AI2267" s="4">
        <v>791979.67999999993</v>
      </c>
      <c r="AJ2267" s="4"/>
      <c r="AK2267" s="4"/>
      <c r="AL2267" s="4">
        <v>3040477.81</v>
      </c>
      <c r="AM2267" s="4">
        <v>11041343.1</v>
      </c>
      <c r="AN2267" s="4"/>
    </row>
    <row r="2268" spans="1:40">
      <c r="A2268" t="s">
        <v>134</v>
      </c>
      <c r="B2268" s="4"/>
      <c r="C2268" s="4">
        <v>10177381.889999997</v>
      </c>
      <c r="D2268" s="4"/>
      <c r="E2268" s="4"/>
      <c r="F2268" s="4">
        <v>6869256.8199999994</v>
      </c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>
        <v>4356969.2299999995</v>
      </c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>
        <v>2539914.5099999998</v>
      </c>
      <c r="AF2268" s="4"/>
      <c r="AG2268" s="4"/>
      <c r="AH2268" s="4"/>
      <c r="AI2268" s="4"/>
      <c r="AJ2268" s="4"/>
      <c r="AK2268" s="4"/>
      <c r="AL2268" s="4"/>
      <c r="AM2268" s="4">
        <v>23943522.449999996</v>
      </c>
      <c r="AN2268" s="4"/>
    </row>
    <row r="2269" spans="1:40">
      <c r="A2269" t="s">
        <v>135</v>
      </c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>
        <v>199931.89</v>
      </c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>
        <v>199931.89</v>
      </c>
      <c r="AN2269" s="4" t="s">
        <v>1115</v>
      </c>
    </row>
    <row r="2270" spans="1:40">
      <c r="A2270" t="s">
        <v>2874</v>
      </c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>
        <v>99478.07</v>
      </c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>
        <v>99478.07</v>
      </c>
      <c r="AN2270" s="4" t="s">
        <v>1115</v>
      </c>
    </row>
    <row r="2271" spans="1:40">
      <c r="A2271" t="s">
        <v>137</v>
      </c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>
        <v>79306.23</v>
      </c>
      <c r="Q2271" s="4"/>
      <c r="R2271" s="4"/>
      <c r="S2271" s="4"/>
      <c r="T2271" s="4"/>
      <c r="U2271" s="4"/>
      <c r="V2271" s="4">
        <v>300000</v>
      </c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>
        <v>379306.23</v>
      </c>
      <c r="AN2271" s="4" t="s">
        <v>1115</v>
      </c>
    </row>
    <row r="2272" spans="1:40">
      <c r="A2272" t="s">
        <v>138</v>
      </c>
      <c r="B2272" s="4">
        <v>148946.41</v>
      </c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>
        <v>299999.59999999998</v>
      </c>
      <c r="AE2272" s="4"/>
      <c r="AF2272" s="4"/>
      <c r="AG2272" s="4"/>
      <c r="AH2272" s="4"/>
      <c r="AI2272" s="4"/>
      <c r="AJ2272" s="4"/>
      <c r="AK2272" s="4"/>
      <c r="AL2272" s="4"/>
      <c r="AM2272" s="4">
        <v>448946.01</v>
      </c>
      <c r="AN2272" s="4" t="s">
        <v>1115</v>
      </c>
    </row>
    <row r="2273" spans="1:40">
      <c r="A2273" t="s">
        <v>139</v>
      </c>
      <c r="B2273" s="4"/>
      <c r="C2273" s="4"/>
      <c r="D2273" s="4"/>
      <c r="E2273" s="4"/>
      <c r="F2273" s="4"/>
      <c r="G2273" s="4"/>
      <c r="H2273" s="4"/>
      <c r="I2273" s="4"/>
      <c r="J2273" s="4">
        <v>49970.49</v>
      </c>
      <c r="K2273" s="4"/>
      <c r="L2273" s="4"/>
      <c r="M2273" s="4"/>
      <c r="N2273" s="4"/>
      <c r="O2273" s="4"/>
      <c r="P2273" s="4"/>
      <c r="Q2273" s="4">
        <v>50000</v>
      </c>
      <c r="R2273" s="4"/>
      <c r="S2273" s="4"/>
      <c r="T2273" s="4"/>
      <c r="U2273" s="4"/>
      <c r="V2273" s="4">
        <v>873895.53</v>
      </c>
      <c r="W2273" s="4"/>
      <c r="X2273" s="4"/>
      <c r="Y2273" s="4"/>
      <c r="Z2273" s="4"/>
      <c r="AA2273" s="4"/>
      <c r="AB2273" s="4"/>
      <c r="AC2273" s="4"/>
      <c r="AD2273" s="4">
        <v>49972.46</v>
      </c>
      <c r="AE2273" s="4"/>
      <c r="AF2273" s="4"/>
      <c r="AG2273" s="4"/>
      <c r="AH2273" s="4"/>
      <c r="AI2273" s="4"/>
      <c r="AJ2273" s="4"/>
      <c r="AK2273" s="4"/>
      <c r="AL2273" s="4"/>
      <c r="AM2273" s="4">
        <v>1023838.48</v>
      </c>
      <c r="AN2273" s="4" t="s">
        <v>1115</v>
      </c>
    </row>
    <row r="2274" spans="1:40">
      <c r="A2274" t="s">
        <v>140</v>
      </c>
      <c r="B2274" s="4">
        <v>148946.41</v>
      </c>
      <c r="C2274" s="4">
        <v>187956.02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49970.49</v>
      </c>
      <c r="K2274" s="4">
        <v>0</v>
      </c>
      <c r="L2274" s="4">
        <v>799999.98</v>
      </c>
      <c r="M2274" s="4">
        <v>99478.07</v>
      </c>
      <c r="N2274" s="4">
        <v>0</v>
      </c>
      <c r="O2274" s="4">
        <v>0</v>
      </c>
      <c r="P2274" s="4">
        <v>79306.23</v>
      </c>
      <c r="Q2274" s="4">
        <v>150000</v>
      </c>
      <c r="R2274" s="4">
        <v>0</v>
      </c>
      <c r="S2274" s="4">
        <v>862454.3</v>
      </c>
      <c r="T2274" s="4">
        <v>0</v>
      </c>
      <c r="U2274" s="4">
        <v>0</v>
      </c>
      <c r="V2274" s="4">
        <v>1191519.06</v>
      </c>
      <c r="W2274" s="4">
        <v>299926.88</v>
      </c>
      <c r="X2274" s="4">
        <v>10554.929999999998</v>
      </c>
      <c r="Y2274" s="4">
        <v>99998.23</v>
      </c>
      <c r="Z2274" s="4">
        <v>1495861.36</v>
      </c>
      <c r="AA2274" s="4">
        <v>0</v>
      </c>
      <c r="AB2274" s="4">
        <v>0</v>
      </c>
      <c r="AC2274" s="4">
        <v>0</v>
      </c>
      <c r="AD2274" s="4">
        <v>349972.06</v>
      </c>
      <c r="AE2274" s="4">
        <v>0</v>
      </c>
      <c r="AF2274" s="4">
        <v>0</v>
      </c>
      <c r="AG2274" s="4">
        <v>0</v>
      </c>
      <c r="AH2274" s="4">
        <v>0</v>
      </c>
      <c r="AI2274" s="4">
        <v>0</v>
      </c>
      <c r="AJ2274" s="4">
        <v>0</v>
      </c>
      <c r="AK2274" s="4">
        <v>0</v>
      </c>
      <c r="AL2274" s="4">
        <v>0</v>
      </c>
      <c r="AM2274" s="4">
        <v>5825944.0199999996</v>
      </c>
      <c r="AN2274" s="4" t="s">
        <v>2875</v>
      </c>
    </row>
    <row r="2275" spans="1:40">
      <c r="A2275" t="s">
        <v>2876</v>
      </c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>
        <v>16000</v>
      </c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>
        <v>16000</v>
      </c>
      <c r="AN2275" s="4"/>
    </row>
    <row r="2276" spans="1:40">
      <c r="A2276" t="s">
        <v>2877</v>
      </c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>
        <v>281709</v>
      </c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>
        <v>281709</v>
      </c>
      <c r="AN2276" s="4"/>
    </row>
    <row r="2277" spans="1:40">
      <c r="A2277" t="s">
        <v>2878</v>
      </c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>
        <v>79945.98</v>
      </c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>
        <v>79945.98</v>
      </c>
      <c r="AN2277" s="4"/>
    </row>
    <row r="2278" spans="1:40">
      <c r="A2278" t="s">
        <v>141</v>
      </c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>
        <v>775294.25</v>
      </c>
      <c r="Z2278" s="4">
        <v>599978.78</v>
      </c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>
        <v>1375273.03</v>
      </c>
      <c r="AN2278" s="4"/>
    </row>
    <row r="2279" spans="1:40">
      <c r="A2279" t="s">
        <v>2879</v>
      </c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>
        <v>246028.54</v>
      </c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>
        <v>246028.54</v>
      </c>
      <c r="AN2279" s="4"/>
    </row>
    <row r="2280" spans="1:40">
      <c r="A2280" t="s">
        <v>2880</v>
      </c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>
        <v>8011.37</v>
      </c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>
        <v>8011.37</v>
      </c>
      <c r="AN2280" s="4"/>
    </row>
    <row r="2281" spans="1:40">
      <c r="A2281" t="s">
        <v>142</v>
      </c>
      <c r="B2281" s="4"/>
      <c r="C2281" s="4"/>
      <c r="D2281" s="4">
        <v>902866.19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>
        <v>384304.53</v>
      </c>
      <c r="AA2281" s="4">
        <v>559651.74000000011</v>
      </c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>
        <v>1846822.46</v>
      </c>
      <c r="AN2281" s="4"/>
    </row>
    <row r="2282" spans="1:40">
      <c r="A2282" t="s">
        <v>2881</v>
      </c>
      <c r="B2282" s="4"/>
      <c r="C2282" s="4"/>
      <c r="D2282" s="4">
        <v>458295.25</v>
      </c>
      <c r="E2282" s="4"/>
      <c r="F2282" s="4"/>
      <c r="G2282" s="4">
        <v>153607.75</v>
      </c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>
        <v>2379452.61</v>
      </c>
      <c r="S2282" s="4"/>
      <c r="T2282" s="4"/>
      <c r="U2282" s="4"/>
      <c r="V2282" s="4"/>
      <c r="W2282" s="4"/>
      <c r="X2282" s="4"/>
      <c r="Y2282" s="4"/>
      <c r="Z2282" s="4"/>
      <c r="AA2282" s="4">
        <v>597064.41</v>
      </c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>
        <v>3588420.02</v>
      </c>
      <c r="AN2282" s="4"/>
    </row>
    <row r="2283" spans="1:40">
      <c r="A2283" t="s">
        <v>2882</v>
      </c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>
        <v>438285.98</v>
      </c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>
        <v>438285.98</v>
      </c>
      <c r="AN2283" s="4"/>
    </row>
    <row r="2284" spans="1:40">
      <c r="A2284" t="s">
        <v>2883</v>
      </c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>
        <v>1710179.14</v>
      </c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>
        <v>1710179.14</v>
      </c>
      <c r="AN2284" s="4"/>
    </row>
    <row r="2285" spans="1:40">
      <c r="A2285" t="s">
        <v>2884</v>
      </c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>
        <v>64547.519999999997</v>
      </c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>
        <v>64547.519999999997</v>
      </c>
      <c r="AN2285" s="4"/>
    </row>
    <row r="2286" spans="1:40">
      <c r="A2286" t="s">
        <v>2885</v>
      </c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>
        <v>262920.5</v>
      </c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>
        <v>262920.5</v>
      </c>
      <c r="AN2286" s="4"/>
    </row>
    <row r="2287" spans="1:40">
      <c r="A2287" t="s">
        <v>2886</v>
      </c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>
        <v>340000</v>
      </c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>
        <v>340000</v>
      </c>
      <c r="AN2287" s="4"/>
    </row>
    <row r="2288" spans="1:40">
      <c r="A2288" t="s">
        <v>2887</v>
      </c>
      <c r="B2288" s="4"/>
      <c r="C2288" s="4"/>
      <c r="D2288" s="4"/>
      <c r="E2288" s="4">
        <v>53241.7</v>
      </c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>
        <v>39000</v>
      </c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>
        <v>92241.7</v>
      </c>
      <c r="AN2288" s="4"/>
    </row>
    <row r="2289" spans="1:40">
      <c r="A2289" t="s">
        <v>2888</v>
      </c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>
        <v>12660</v>
      </c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>
        <v>12660</v>
      </c>
      <c r="AN2289" s="4"/>
    </row>
    <row r="2290" spans="1:40">
      <c r="A2290" t="s">
        <v>2889</v>
      </c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>
        <v>100000</v>
      </c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>
        <v>100000</v>
      </c>
      <c r="AN2290" s="4"/>
    </row>
    <row r="2291" spans="1:40">
      <c r="A2291" t="s">
        <v>2890</v>
      </c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>
        <v>4580</v>
      </c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>
        <v>4580</v>
      </c>
      <c r="AN2291" s="4"/>
    </row>
    <row r="2292" spans="1:40">
      <c r="A2292" t="s">
        <v>2891</v>
      </c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>
        <v>4915</v>
      </c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>
        <v>4915</v>
      </c>
      <c r="AN2292" s="4"/>
    </row>
    <row r="2293" spans="1:40">
      <c r="A2293" t="s">
        <v>108</v>
      </c>
      <c r="B2293" s="4">
        <v>69061446.379999995</v>
      </c>
      <c r="C2293" s="4">
        <v>154729508.28</v>
      </c>
      <c r="D2293" s="4">
        <v>47347018.460000001</v>
      </c>
      <c r="E2293" s="4">
        <v>85894097.870000005</v>
      </c>
      <c r="F2293" s="4">
        <v>168404758.15000001</v>
      </c>
      <c r="G2293" s="4">
        <v>56327576.869999997</v>
      </c>
      <c r="H2293" s="4"/>
      <c r="I2293" s="4"/>
      <c r="J2293" s="4">
        <v>77998740.24000001</v>
      </c>
      <c r="K2293" s="4">
        <v>399377.63</v>
      </c>
      <c r="L2293" s="4">
        <v>707654.87999999989</v>
      </c>
      <c r="M2293" s="4">
        <v>142218744.93000001</v>
      </c>
      <c r="N2293" s="4"/>
      <c r="O2293" s="4"/>
      <c r="P2293" s="4">
        <v>114358557.7</v>
      </c>
      <c r="Q2293" s="4">
        <v>68345960.099999994</v>
      </c>
      <c r="R2293" s="4">
        <v>97726657.040000021</v>
      </c>
      <c r="S2293" s="4">
        <v>36518439.780000001</v>
      </c>
      <c r="T2293" s="4">
        <v>141348919.84</v>
      </c>
      <c r="U2293" s="4">
        <v>23604124.919999998</v>
      </c>
      <c r="V2293" s="4">
        <v>181886551.59</v>
      </c>
      <c r="W2293" s="4">
        <v>920348.99</v>
      </c>
      <c r="X2293" s="4">
        <v>37294858.689999998</v>
      </c>
      <c r="Y2293" s="4">
        <v>40340562.259999998</v>
      </c>
      <c r="Z2293" s="4">
        <v>716044597.69999993</v>
      </c>
      <c r="AA2293" s="4">
        <v>15112300.949999999</v>
      </c>
      <c r="AB2293" s="4"/>
      <c r="AC2293" s="4"/>
      <c r="AD2293" s="4">
        <v>124768643.81000002</v>
      </c>
      <c r="AE2293" s="4">
        <v>281177307.06</v>
      </c>
      <c r="AF2293" s="4">
        <v>53561253.560000002</v>
      </c>
      <c r="AG2293" s="4">
        <v>78130862.24000001</v>
      </c>
      <c r="AH2293" s="4"/>
      <c r="AI2293" s="4"/>
      <c r="AJ2293" s="4"/>
      <c r="AK2293" s="4"/>
      <c r="AL2293" s="4"/>
      <c r="AM2293" s="4">
        <v>2814228869.9200001</v>
      </c>
      <c r="AN2293" s="4"/>
    </row>
    <row r="2294" spans="1:40">
      <c r="A2294" t="s">
        <v>2892</v>
      </c>
      <c r="B2294" s="4">
        <v>8315964.1799999997</v>
      </c>
      <c r="C2294" s="4">
        <v>21285741.359999999</v>
      </c>
      <c r="D2294" s="4"/>
      <c r="E2294" s="4"/>
      <c r="F2294" s="4">
        <v>1173673.6100000001</v>
      </c>
      <c r="G2294" s="4"/>
      <c r="H2294" s="4"/>
      <c r="I2294" s="4"/>
      <c r="J2294" s="4">
        <v>6705219.9199999999</v>
      </c>
      <c r="K2294" s="4"/>
      <c r="L2294" s="4"/>
      <c r="M2294" s="4">
        <v>13123152.710000001</v>
      </c>
      <c r="N2294" s="4"/>
      <c r="O2294" s="4"/>
      <c r="P2294" s="4">
        <v>10577056.790000001</v>
      </c>
      <c r="Q2294" s="4"/>
      <c r="R2294" s="4">
        <v>9516236.6100000013</v>
      </c>
      <c r="S2294" s="4">
        <v>13598</v>
      </c>
      <c r="T2294" s="4">
        <v>13647255.119999999</v>
      </c>
      <c r="U2294" s="4"/>
      <c r="V2294" s="4">
        <v>39308292.439999998</v>
      </c>
      <c r="W2294" s="4"/>
      <c r="X2294" s="4">
        <v>3576600.96</v>
      </c>
      <c r="Y2294" s="4"/>
      <c r="Z2294" s="4">
        <v>114121307.71000001</v>
      </c>
      <c r="AA2294" s="4"/>
      <c r="AB2294" s="4"/>
      <c r="AC2294" s="4"/>
      <c r="AD2294" s="4">
        <v>16251138.27</v>
      </c>
      <c r="AE2294" s="4">
        <v>35158639.269999996</v>
      </c>
      <c r="AF2294" s="4">
        <v>14026285.960000001</v>
      </c>
      <c r="AG2294" s="4">
        <v>7303501.1100000003</v>
      </c>
      <c r="AH2294" s="4"/>
      <c r="AI2294" s="4"/>
      <c r="AJ2294" s="4"/>
      <c r="AK2294" s="4"/>
      <c r="AL2294" s="4"/>
      <c r="AM2294" s="4">
        <v>314103664.02000004</v>
      </c>
      <c r="AN2294" s="4"/>
    </row>
    <row r="2295" spans="1:40">
      <c r="A2295" t="s">
        <v>2893</v>
      </c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>
        <v>21775</v>
      </c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>
        <v>21775</v>
      </c>
      <c r="AN2295" s="4"/>
    </row>
    <row r="2296" spans="1:40">
      <c r="A2296" t="s">
        <v>2894</v>
      </c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>
        <v>15120</v>
      </c>
      <c r="X2296" s="4"/>
      <c r="Y2296" s="4"/>
      <c r="Z2296" s="4">
        <v>68396</v>
      </c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>
        <v>83516</v>
      </c>
      <c r="AN2296" s="4"/>
    </row>
    <row r="2297" spans="1:40">
      <c r="A2297" t="s">
        <v>2895</v>
      </c>
      <c r="B2297" s="4">
        <v>8468235.25</v>
      </c>
      <c r="C2297" s="4">
        <v>17335871.48</v>
      </c>
      <c r="D2297" s="4"/>
      <c r="E2297" s="4"/>
      <c r="F2297" s="4"/>
      <c r="G2297" s="4"/>
      <c r="H2297" s="4"/>
      <c r="I2297" s="4"/>
      <c r="J2297" s="4"/>
      <c r="K2297" s="4"/>
      <c r="L2297" s="4"/>
      <c r="M2297" s="4">
        <v>12101854.35</v>
      </c>
      <c r="N2297" s="4"/>
      <c r="O2297" s="4"/>
      <c r="P2297" s="4">
        <v>9756977.0899999999</v>
      </c>
      <c r="Q2297" s="4"/>
      <c r="R2297" s="4">
        <v>8932960.6999999993</v>
      </c>
      <c r="S2297" s="4"/>
      <c r="T2297" s="4">
        <v>12464451.220000001</v>
      </c>
      <c r="U2297" s="4"/>
      <c r="V2297" s="4">
        <v>1375535.68</v>
      </c>
      <c r="W2297" s="4"/>
      <c r="X2297" s="4">
        <v>3193059.6799999997</v>
      </c>
      <c r="Y2297" s="4"/>
      <c r="Z2297" s="4">
        <v>72857927.370000005</v>
      </c>
      <c r="AA2297" s="4"/>
      <c r="AB2297" s="4"/>
      <c r="AC2297" s="4"/>
      <c r="AD2297" s="4">
        <v>16548707.869999999</v>
      </c>
      <c r="AE2297" s="4">
        <v>19499100.890000001</v>
      </c>
      <c r="AF2297" s="4">
        <v>2371328.36</v>
      </c>
      <c r="AG2297" s="4">
        <v>6737232.7199999997</v>
      </c>
      <c r="AH2297" s="4"/>
      <c r="AI2297" s="4"/>
      <c r="AJ2297" s="4"/>
      <c r="AK2297" s="4"/>
      <c r="AL2297" s="4"/>
      <c r="AM2297" s="4">
        <v>191643242.66000006</v>
      </c>
      <c r="AN2297" s="4"/>
    </row>
    <row r="2298" spans="1:40">
      <c r="A2298" t="s">
        <v>2896</v>
      </c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>
        <v>9500</v>
      </c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>
        <v>9500</v>
      </c>
      <c r="AN2298" s="4"/>
    </row>
    <row r="2299" spans="1:40">
      <c r="A2299" t="s">
        <v>2897</v>
      </c>
      <c r="B2299" s="4"/>
      <c r="C2299" s="4">
        <v>3820593.15</v>
      </c>
      <c r="D2299" s="4"/>
      <c r="E2299" s="4">
        <v>204341.26</v>
      </c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>
        <v>1324006.78</v>
      </c>
      <c r="R2299" s="4"/>
      <c r="S2299" s="4">
        <v>1649367.2</v>
      </c>
      <c r="T2299" s="4"/>
      <c r="U2299" s="4"/>
      <c r="V2299" s="4">
        <v>173571.20000000001</v>
      </c>
      <c r="W2299" s="4"/>
      <c r="X2299" s="4">
        <v>108638.81</v>
      </c>
      <c r="Y2299" s="4"/>
      <c r="Z2299" s="4">
        <v>31340249.079999998</v>
      </c>
      <c r="AA2299" s="4"/>
      <c r="AB2299" s="4"/>
      <c r="AC2299" s="4"/>
      <c r="AD2299" s="4"/>
      <c r="AE2299" s="4">
        <v>4674686.1899999995</v>
      </c>
      <c r="AF2299" s="4">
        <v>306296.40000000002</v>
      </c>
      <c r="AG2299" s="4"/>
      <c r="AH2299" s="4"/>
      <c r="AI2299" s="4"/>
      <c r="AJ2299" s="4"/>
      <c r="AK2299" s="4"/>
      <c r="AL2299" s="4"/>
      <c r="AM2299" s="4">
        <v>43601750.069999993</v>
      </c>
      <c r="AN2299" s="4"/>
    </row>
    <row r="2300" spans="1:40">
      <c r="A2300" t="s">
        <v>2898</v>
      </c>
      <c r="B2300" s="4">
        <v>12016749.989999998</v>
      </c>
      <c r="C2300" s="4">
        <v>35500000</v>
      </c>
      <c r="D2300" s="4">
        <v>3000000</v>
      </c>
      <c r="E2300" s="4">
        <v>6500000</v>
      </c>
      <c r="F2300" s="4">
        <v>16000000</v>
      </c>
      <c r="G2300" s="4"/>
      <c r="H2300" s="4"/>
      <c r="I2300" s="4"/>
      <c r="J2300" s="4">
        <v>38146000</v>
      </c>
      <c r="K2300" s="4"/>
      <c r="L2300" s="4"/>
      <c r="M2300" s="4">
        <v>15023600</v>
      </c>
      <c r="N2300" s="4"/>
      <c r="O2300" s="4"/>
      <c r="P2300" s="4">
        <v>12112600</v>
      </c>
      <c r="Q2300" s="4">
        <v>4000000</v>
      </c>
      <c r="R2300" s="4">
        <v>35498516.780000001</v>
      </c>
      <c r="S2300" s="4">
        <v>3000000</v>
      </c>
      <c r="T2300" s="4">
        <v>35500000</v>
      </c>
      <c r="U2300" s="4">
        <v>6500000</v>
      </c>
      <c r="V2300" s="4">
        <v>35500000</v>
      </c>
      <c r="W2300" s="4"/>
      <c r="X2300" s="4"/>
      <c r="Y2300" s="4"/>
      <c r="Z2300" s="4">
        <v>108300000</v>
      </c>
      <c r="AA2300" s="4"/>
      <c r="AB2300" s="4"/>
      <c r="AC2300" s="4"/>
      <c r="AD2300" s="4">
        <v>20837250.009999998</v>
      </c>
      <c r="AE2300" s="4">
        <v>35500000</v>
      </c>
      <c r="AF2300" s="4">
        <v>16000000</v>
      </c>
      <c r="AG2300" s="4">
        <v>8363800</v>
      </c>
      <c r="AH2300" s="4"/>
      <c r="AI2300" s="4"/>
      <c r="AJ2300" s="4"/>
      <c r="AK2300" s="4"/>
      <c r="AL2300" s="4"/>
      <c r="AM2300" s="4">
        <v>447298516.77999997</v>
      </c>
      <c r="AN2300" s="4"/>
    </row>
    <row r="2301" spans="1:40">
      <c r="A2301" t="s">
        <v>2899</v>
      </c>
      <c r="B2301" s="4">
        <v>1893095.1</v>
      </c>
      <c r="C2301" s="4">
        <v>5592600</v>
      </c>
      <c r="D2301" s="4"/>
      <c r="E2301" s="4"/>
      <c r="F2301" s="4"/>
      <c r="G2301" s="4"/>
      <c r="H2301" s="4"/>
      <c r="I2301" s="4"/>
      <c r="J2301" s="4">
        <v>5592600</v>
      </c>
      <c r="K2301" s="4"/>
      <c r="L2301" s="4"/>
      <c r="M2301" s="4">
        <v>2366788.3199999998</v>
      </c>
      <c r="N2301" s="4"/>
      <c r="O2301" s="4"/>
      <c r="P2301" s="4">
        <v>1908195.12</v>
      </c>
      <c r="Q2301" s="4"/>
      <c r="R2301" s="4">
        <v>5592600</v>
      </c>
      <c r="S2301" s="4"/>
      <c r="T2301" s="4">
        <v>5592600</v>
      </c>
      <c r="U2301" s="4"/>
      <c r="V2301" s="4">
        <v>5592600</v>
      </c>
      <c r="W2301" s="4"/>
      <c r="X2301" s="4"/>
      <c r="Y2301" s="4"/>
      <c r="Z2301" s="4">
        <v>22370400</v>
      </c>
      <c r="AA2301" s="4"/>
      <c r="AB2301" s="4"/>
      <c r="AC2301" s="4"/>
      <c r="AD2301" s="4">
        <v>3699504.9</v>
      </c>
      <c r="AE2301" s="4">
        <v>5592600</v>
      </c>
      <c r="AF2301" s="4"/>
      <c r="AG2301" s="4">
        <v>1317616.56</v>
      </c>
      <c r="AH2301" s="4"/>
      <c r="AI2301" s="4"/>
      <c r="AJ2301" s="4"/>
      <c r="AK2301" s="4"/>
      <c r="AL2301" s="4"/>
      <c r="AM2301" s="4">
        <v>67111200</v>
      </c>
      <c r="AN2301" s="4"/>
    </row>
    <row r="2302" spans="1:40">
      <c r="A2302" t="s">
        <v>2900</v>
      </c>
      <c r="B2302" s="4">
        <v>487033.8</v>
      </c>
      <c r="C2302" s="4">
        <v>876480</v>
      </c>
      <c r="D2302" s="4"/>
      <c r="E2302" s="4"/>
      <c r="F2302" s="4"/>
      <c r="G2302" s="4"/>
      <c r="H2302" s="4"/>
      <c r="I2302" s="4"/>
      <c r="J2302" s="4">
        <v>554400</v>
      </c>
      <c r="K2302" s="4"/>
      <c r="L2302" s="4"/>
      <c r="M2302" s="4">
        <v>577617.21</v>
      </c>
      <c r="N2302" s="4"/>
      <c r="O2302" s="4"/>
      <c r="P2302" s="4">
        <v>465697.06</v>
      </c>
      <c r="Q2302" s="4"/>
      <c r="R2302" s="4">
        <v>306240</v>
      </c>
      <c r="S2302" s="4"/>
      <c r="T2302" s="4">
        <v>219120</v>
      </c>
      <c r="U2302" s="4"/>
      <c r="V2302" s="4">
        <v>533280</v>
      </c>
      <c r="W2302" s="4"/>
      <c r="X2302" s="4"/>
      <c r="Y2302" s="4"/>
      <c r="Z2302" s="4">
        <v>4659600</v>
      </c>
      <c r="AA2302" s="4"/>
      <c r="AB2302" s="4"/>
      <c r="AC2302" s="4"/>
      <c r="AD2302" s="4">
        <v>951766.2</v>
      </c>
      <c r="AE2302" s="4">
        <v>644160</v>
      </c>
      <c r="AF2302" s="4"/>
      <c r="AG2302" s="4">
        <v>321565.73</v>
      </c>
      <c r="AH2302" s="4"/>
      <c r="AI2302" s="4"/>
      <c r="AJ2302" s="4"/>
      <c r="AK2302" s="4"/>
      <c r="AL2302" s="4"/>
      <c r="AM2302" s="4">
        <v>10596960</v>
      </c>
      <c r="AN2302" s="4"/>
    </row>
    <row r="2303" spans="1:40">
      <c r="A2303" t="s">
        <v>2901</v>
      </c>
      <c r="B2303" s="4">
        <v>414678.75</v>
      </c>
      <c r="C2303" s="4">
        <v>1225048</v>
      </c>
      <c r="D2303" s="4"/>
      <c r="E2303" s="4"/>
      <c r="F2303" s="4"/>
      <c r="G2303" s="4"/>
      <c r="H2303" s="4"/>
      <c r="I2303" s="4"/>
      <c r="J2303" s="4">
        <v>1225048</v>
      </c>
      <c r="K2303" s="4"/>
      <c r="L2303" s="4"/>
      <c r="M2303" s="4">
        <v>518440.31</v>
      </c>
      <c r="N2303" s="4"/>
      <c r="O2303" s="4"/>
      <c r="P2303" s="4">
        <v>417986.38</v>
      </c>
      <c r="Q2303" s="4"/>
      <c r="R2303" s="4">
        <v>1225048</v>
      </c>
      <c r="S2303" s="4"/>
      <c r="T2303" s="4">
        <v>1225048</v>
      </c>
      <c r="U2303" s="4"/>
      <c r="V2303" s="4">
        <v>1225048</v>
      </c>
      <c r="W2303" s="4"/>
      <c r="X2303" s="4"/>
      <c r="Y2303" s="4"/>
      <c r="Z2303" s="4">
        <v>4900192</v>
      </c>
      <c r="AA2303" s="4"/>
      <c r="AB2303" s="4"/>
      <c r="AC2303" s="4"/>
      <c r="AD2303" s="4">
        <v>810369.25</v>
      </c>
      <c r="AE2303" s="4">
        <v>1225048</v>
      </c>
      <c r="AF2303" s="4"/>
      <c r="AG2303" s="4">
        <v>288621.31</v>
      </c>
      <c r="AH2303" s="4"/>
      <c r="AI2303" s="4"/>
      <c r="AJ2303" s="4"/>
      <c r="AK2303" s="4"/>
      <c r="AL2303" s="4"/>
      <c r="AM2303" s="4">
        <v>14700576</v>
      </c>
      <c r="AN2303" s="4"/>
    </row>
    <row r="2304" spans="1:40">
      <c r="A2304" t="s">
        <v>2902</v>
      </c>
      <c r="B2304" s="4">
        <v>87352.76</v>
      </c>
      <c r="C2304" s="4"/>
      <c r="D2304" s="4"/>
      <c r="E2304" s="4">
        <v>96389</v>
      </c>
      <c r="F2304" s="4"/>
      <c r="G2304" s="4">
        <v>14323.7</v>
      </c>
      <c r="H2304" s="4"/>
      <c r="I2304" s="4"/>
      <c r="J2304" s="4">
        <v>44020</v>
      </c>
      <c r="K2304" s="4"/>
      <c r="L2304" s="4"/>
      <c r="M2304" s="4">
        <v>44128</v>
      </c>
      <c r="N2304" s="4"/>
      <c r="O2304" s="4"/>
      <c r="P2304" s="4">
        <v>52299</v>
      </c>
      <c r="Q2304" s="4"/>
      <c r="R2304" s="4"/>
      <c r="S2304" s="4"/>
      <c r="T2304" s="4"/>
      <c r="U2304" s="4">
        <v>20550.36</v>
      </c>
      <c r="V2304" s="4">
        <v>20580.900000000001</v>
      </c>
      <c r="W2304" s="4"/>
      <c r="X2304" s="4"/>
      <c r="Y2304" s="4"/>
      <c r="Z2304" s="4"/>
      <c r="AA2304" s="4"/>
      <c r="AB2304" s="4"/>
      <c r="AC2304" s="4"/>
      <c r="AD2304" s="4">
        <v>57413.240000000005</v>
      </c>
      <c r="AE2304" s="4">
        <v>65474.34</v>
      </c>
      <c r="AF2304" s="4"/>
      <c r="AG2304" s="4"/>
      <c r="AH2304" s="4"/>
      <c r="AI2304" s="4"/>
      <c r="AJ2304" s="4"/>
      <c r="AK2304" s="4"/>
      <c r="AL2304" s="4"/>
      <c r="AM2304" s="4">
        <v>502531.30000000005</v>
      </c>
      <c r="AN2304" s="4"/>
    </row>
    <row r="2305" spans="1:40">
      <c r="A2305" t="s">
        <v>2903</v>
      </c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>
        <v>1552058.04</v>
      </c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>
        <v>1552058.04</v>
      </c>
      <c r="AN2305" s="4"/>
    </row>
    <row r="2306" spans="1:40">
      <c r="A2306" t="s">
        <v>2904</v>
      </c>
      <c r="B2306" s="4"/>
      <c r="C2306" s="4"/>
      <c r="D2306" s="4"/>
      <c r="E2306" s="4">
        <v>87407.05</v>
      </c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>
        <v>74175</v>
      </c>
      <c r="S2306" s="4"/>
      <c r="T2306" s="4"/>
      <c r="U2306" s="4">
        <v>39757.800000000003</v>
      </c>
      <c r="V2306" s="4"/>
      <c r="W2306" s="4"/>
      <c r="X2306" s="4">
        <v>19780</v>
      </c>
      <c r="Y2306" s="4"/>
      <c r="Z2306" s="4">
        <v>423855.3</v>
      </c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>
        <v>644975.14999999991</v>
      </c>
      <c r="AN2306" s="4"/>
    </row>
    <row r="2307" spans="1:40">
      <c r="A2307" t="s">
        <v>2905</v>
      </c>
      <c r="B2307" s="4">
        <v>24532.79</v>
      </c>
      <c r="C2307" s="4">
        <v>45781.65</v>
      </c>
      <c r="D2307" s="4"/>
      <c r="E2307" s="4">
        <v>254667.5</v>
      </c>
      <c r="F2307" s="4"/>
      <c r="G2307" s="4"/>
      <c r="H2307" s="4"/>
      <c r="I2307" s="4"/>
      <c r="J2307" s="4">
        <v>16389.2</v>
      </c>
      <c r="K2307" s="4"/>
      <c r="L2307" s="4"/>
      <c r="M2307" s="4">
        <v>28889.41</v>
      </c>
      <c r="N2307" s="4"/>
      <c r="O2307" s="4"/>
      <c r="P2307" s="4">
        <v>23291.739999999998</v>
      </c>
      <c r="Q2307" s="4"/>
      <c r="R2307" s="4">
        <v>76271.8</v>
      </c>
      <c r="S2307" s="4">
        <v>36600</v>
      </c>
      <c r="T2307" s="4">
        <v>82546.8</v>
      </c>
      <c r="U2307" s="4">
        <v>127086.5</v>
      </c>
      <c r="V2307" s="4"/>
      <c r="W2307" s="4"/>
      <c r="X2307" s="4">
        <v>13974.6</v>
      </c>
      <c r="Y2307" s="4"/>
      <c r="Z2307" s="4">
        <v>76980</v>
      </c>
      <c r="AA2307" s="4"/>
      <c r="AB2307" s="4"/>
      <c r="AC2307" s="4"/>
      <c r="AD2307" s="4">
        <v>47942.21</v>
      </c>
      <c r="AE2307" s="4"/>
      <c r="AF2307" s="4"/>
      <c r="AG2307" s="4">
        <v>16083.05</v>
      </c>
      <c r="AH2307" s="4"/>
      <c r="AI2307" s="4"/>
      <c r="AJ2307" s="4"/>
      <c r="AK2307" s="4"/>
      <c r="AL2307" s="4"/>
      <c r="AM2307" s="4">
        <v>871037.25</v>
      </c>
      <c r="AN2307" s="4"/>
    </row>
    <row r="2308" spans="1:40">
      <c r="A2308" t="s">
        <v>2906</v>
      </c>
      <c r="B2308" s="4"/>
      <c r="C2308" s="4"/>
      <c r="D2308" s="4">
        <v>5975</v>
      </c>
      <c r="E2308" s="4"/>
      <c r="F2308" s="4"/>
      <c r="G2308" s="4"/>
      <c r="H2308" s="4"/>
      <c r="I2308" s="4">
        <v>15750</v>
      </c>
      <c r="J2308" s="4"/>
      <c r="K2308" s="4">
        <v>7450</v>
      </c>
      <c r="L2308" s="4"/>
      <c r="M2308" s="4">
        <v>3610.88</v>
      </c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>
        <v>2095.85</v>
      </c>
      <c r="AA2308" s="4"/>
      <c r="AB2308" s="4"/>
      <c r="AC2308" s="4">
        <v>26700</v>
      </c>
      <c r="AD2308" s="4">
        <v>4092</v>
      </c>
      <c r="AE2308" s="4"/>
      <c r="AF2308" s="4">
        <v>12250</v>
      </c>
      <c r="AG2308" s="4"/>
      <c r="AH2308" s="4"/>
      <c r="AI2308" s="4"/>
      <c r="AJ2308" s="4"/>
      <c r="AK2308" s="4"/>
      <c r="AL2308" s="4"/>
      <c r="AM2308" s="4">
        <v>77923.73</v>
      </c>
      <c r="AN2308" s="4"/>
    </row>
    <row r="2309" spans="1:40">
      <c r="A2309" t="s">
        <v>2907</v>
      </c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>
        <v>389</v>
      </c>
      <c r="AF2309" s="4"/>
      <c r="AG2309" s="4"/>
      <c r="AH2309" s="4"/>
      <c r="AI2309" s="4"/>
      <c r="AJ2309" s="4"/>
      <c r="AK2309" s="4"/>
      <c r="AL2309" s="4"/>
      <c r="AM2309" s="4">
        <v>389</v>
      </c>
      <c r="AN2309" s="4"/>
    </row>
    <row r="2310" spans="1:40">
      <c r="A2310" t="s">
        <v>2908</v>
      </c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>
        <v>11481.490000000002</v>
      </c>
      <c r="Z2310" s="4">
        <v>838.3</v>
      </c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>
        <v>12319.79</v>
      </c>
      <c r="AN2310" s="4"/>
    </row>
    <row r="2311" spans="1:40">
      <c r="A2311" t="s">
        <v>2909</v>
      </c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>
        <v>48607</v>
      </c>
      <c r="AB2311" s="4"/>
      <c r="AC2311" s="4">
        <v>34440</v>
      </c>
      <c r="AD2311" s="4"/>
      <c r="AE2311" s="4"/>
      <c r="AF2311" s="4"/>
      <c r="AG2311" s="4"/>
      <c r="AH2311" s="4"/>
      <c r="AI2311" s="4"/>
      <c r="AJ2311" s="4"/>
      <c r="AK2311" s="4"/>
      <c r="AL2311" s="4"/>
      <c r="AM2311" s="4">
        <v>83047</v>
      </c>
      <c r="AN2311" s="4"/>
    </row>
    <row r="2312" spans="1:40">
      <c r="A2312" t="s">
        <v>2910</v>
      </c>
      <c r="B2312" s="4">
        <v>419691.86</v>
      </c>
      <c r="C2312" s="4">
        <v>110922</v>
      </c>
      <c r="D2312" s="4"/>
      <c r="E2312" s="4"/>
      <c r="F2312" s="4"/>
      <c r="G2312" s="4"/>
      <c r="H2312" s="4"/>
      <c r="I2312" s="4"/>
      <c r="J2312" s="4"/>
      <c r="K2312" s="4">
        <v>16276.79</v>
      </c>
      <c r="L2312" s="4"/>
      <c r="M2312" s="4">
        <v>1139290.6299999999</v>
      </c>
      <c r="N2312" s="4"/>
      <c r="O2312" s="4"/>
      <c r="P2312" s="4">
        <v>1130117.98</v>
      </c>
      <c r="Q2312" s="4">
        <v>876876.96</v>
      </c>
      <c r="R2312" s="4">
        <v>110922</v>
      </c>
      <c r="S2312" s="4"/>
      <c r="T2312" s="4"/>
      <c r="U2312" s="4"/>
      <c r="V2312" s="4"/>
      <c r="W2312" s="4"/>
      <c r="X2312" s="4">
        <v>137053.04999999999</v>
      </c>
      <c r="Y2312" s="4"/>
      <c r="Z2312" s="4">
        <v>28385.040000000001</v>
      </c>
      <c r="AA2312" s="4">
        <v>1025407</v>
      </c>
      <c r="AB2312" s="4"/>
      <c r="AC2312" s="4"/>
      <c r="AD2312" s="4"/>
      <c r="AE2312" s="4">
        <v>403478.86</v>
      </c>
      <c r="AF2312" s="4"/>
      <c r="AG2312" s="4"/>
      <c r="AH2312" s="4"/>
      <c r="AI2312" s="4"/>
      <c r="AJ2312" s="4"/>
      <c r="AK2312" s="4"/>
      <c r="AL2312" s="4"/>
      <c r="AM2312" s="4">
        <v>5398422.1699999999</v>
      </c>
      <c r="AN2312" s="4"/>
    </row>
    <row r="2313" spans="1:40">
      <c r="A2313" t="s">
        <v>253</v>
      </c>
      <c r="B2313" s="4"/>
      <c r="C2313" s="4"/>
      <c r="D2313" s="4"/>
      <c r="E2313" s="4"/>
      <c r="F2313" s="4">
        <v>30014</v>
      </c>
      <c r="G2313" s="4"/>
      <c r="H2313" s="4"/>
      <c r="I2313" s="4"/>
      <c r="J2313" s="4"/>
      <c r="K2313" s="4"/>
      <c r="L2313" s="4">
        <v>184586.22000000003</v>
      </c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>
        <v>275568.89</v>
      </c>
      <c r="AF2313" s="4"/>
      <c r="AG2313" s="4"/>
      <c r="AH2313" s="4"/>
      <c r="AI2313" s="4"/>
      <c r="AJ2313" s="4"/>
      <c r="AK2313" s="4"/>
      <c r="AL2313" s="4"/>
      <c r="AM2313" s="4">
        <v>490169.11000000004</v>
      </c>
      <c r="AN2313" s="4"/>
    </row>
    <row r="2314" spans="1:40">
      <c r="A2314" t="s">
        <v>2911</v>
      </c>
      <c r="B2314" s="4"/>
      <c r="C2314" s="4">
        <v>54703.33</v>
      </c>
      <c r="D2314" s="4"/>
      <c r="E2314" s="4"/>
      <c r="F2314" s="4"/>
      <c r="G2314" s="4"/>
      <c r="H2314" s="4"/>
      <c r="I2314" s="4"/>
      <c r="J2314" s="4"/>
      <c r="K2314" s="4"/>
      <c r="L2314" s="4">
        <v>121.06</v>
      </c>
      <c r="M2314" s="4"/>
      <c r="N2314" s="4"/>
      <c r="O2314" s="4"/>
      <c r="P2314" s="4"/>
      <c r="Q2314" s="4"/>
      <c r="R2314" s="4">
        <v>54703.33</v>
      </c>
      <c r="S2314" s="4"/>
      <c r="T2314" s="4"/>
      <c r="U2314" s="4"/>
      <c r="V2314" s="4"/>
      <c r="W2314" s="4"/>
      <c r="X2314" s="4">
        <v>54703.34</v>
      </c>
      <c r="Y2314" s="4"/>
      <c r="Z2314" s="4">
        <v>877139.91999999993</v>
      </c>
      <c r="AA2314" s="4"/>
      <c r="AB2314" s="4"/>
      <c r="AC2314" s="4"/>
      <c r="AD2314" s="4"/>
      <c r="AE2314" s="4">
        <v>226910.14</v>
      </c>
      <c r="AF2314" s="4"/>
      <c r="AG2314" s="4"/>
      <c r="AH2314" s="4"/>
      <c r="AI2314" s="4"/>
      <c r="AJ2314" s="4"/>
      <c r="AK2314" s="4"/>
      <c r="AL2314" s="4"/>
      <c r="AM2314" s="4">
        <v>1268281.1200000001</v>
      </c>
      <c r="AN2314" s="4"/>
    </row>
    <row r="2315" spans="1:40">
      <c r="A2315" t="s">
        <v>2912</v>
      </c>
      <c r="B2315" s="4"/>
      <c r="C2315" s="4">
        <v>291719.56</v>
      </c>
      <c r="D2315" s="4"/>
      <c r="E2315" s="4"/>
      <c r="F2315" s="4">
        <v>75412.62</v>
      </c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>
        <v>91395.199999999997</v>
      </c>
      <c r="Z2315" s="4">
        <v>93158.3</v>
      </c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>
        <v>551685.68000000005</v>
      </c>
      <c r="AN2315" s="4"/>
    </row>
    <row r="2316" spans="1:40">
      <c r="A2316" t="s">
        <v>2913</v>
      </c>
      <c r="B2316" s="4"/>
      <c r="C2316" s="4">
        <v>274.68</v>
      </c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>
        <v>5691.9799999999987</v>
      </c>
      <c r="AF2316" s="4"/>
      <c r="AG2316" s="4"/>
      <c r="AH2316" s="4"/>
      <c r="AI2316" s="4"/>
      <c r="AJ2316" s="4"/>
      <c r="AK2316" s="4"/>
      <c r="AL2316" s="4"/>
      <c r="AM2316" s="4">
        <v>5966.6599999999989</v>
      </c>
      <c r="AN2316" s="4"/>
    </row>
    <row r="2317" spans="1:40">
      <c r="A2317" t="s">
        <v>2914</v>
      </c>
      <c r="B2317" s="4"/>
      <c r="C2317" s="4"/>
      <c r="D2317" s="4">
        <v>163834.40000000002</v>
      </c>
      <c r="E2317" s="4"/>
      <c r="F2317" s="4">
        <v>14886.67</v>
      </c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>
        <v>14039</v>
      </c>
      <c r="Z2317" s="4">
        <v>159856</v>
      </c>
      <c r="AA2317" s="4">
        <v>11040</v>
      </c>
      <c r="AB2317" s="4"/>
      <c r="AC2317" s="4">
        <v>41792</v>
      </c>
      <c r="AD2317" s="4"/>
      <c r="AE2317" s="4">
        <v>24895</v>
      </c>
      <c r="AF2317" s="4"/>
      <c r="AG2317" s="4"/>
      <c r="AH2317" s="4"/>
      <c r="AI2317" s="4"/>
      <c r="AJ2317" s="4"/>
      <c r="AK2317" s="4"/>
      <c r="AL2317" s="4"/>
      <c r="AM2317" s="4">
        <v>430343.07000000007</v>
      </c>
      <c r="AN2317" s="4"/>
    </row>
    <row r="2318" spans="1:40">
      <c r="A2318" t="s">
        <v>2915</v>
      </c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>
        <v>117241.87</v>
      </c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>
        <v>117241.87</v>
      </c>
      <c r="AN2318" s="4"/>
    </row>
    <row r="2319" spans="1:40">
      <c r="A2319" t="s">
        <v>146</v>
      </c>
      <c r="B2319" s="4">
        <v>24000</v>
      </c>
      <c r="C2319" s="4"/>
      <c r="D2319" s="4"/>
      <c r="E2319" s="4">
        <v>29956.54</v>
      </c>
      <c r="F2319" s="4">
        <v>14970</v>
      </c>
      <c r="G2319" s="4"/>
      <c r="H2319" s="4"/>
      <c r="I2319" s="4"/>
      <c r="J2319" s="4">
        <v>24000</v>
      </c>
      <c r="K2319" s="4"/>
      <c r="L2319" s="4">
        <v>10628.6</v>
      </c>
      <c r="M2319" s="4">
        <v>8000</v>
      </c>
      <c r="N2319" s="4"/>
      <c r="O2319" s="4"/>
      <c r="P2319" s="4"/>
      <c r="Q2319" s="4"/>
      <c r="R2319" s="4"/>
      <c r="S2319" s="4">
        <v>98568.56</v>
      </c>
      <c r="T2319" s="4">
        <v>8000</v>
      </c>
      <c r="U2319" s="4">
        <v>16660.900000000001</v>
      </c>
      <c r="V2319" s="4"/>
      <c r="W2319" s="4">
        <v>8000</v>
      </c>
      <c r="X2319" s="4">
        <v>16620.009999999998</v>
      </c>
      <c r="Y2319" s="4">
        <v>5000</v>
      </c>
      <c r="Z2319" s="4">
        <v>10336.48</v>
      </c>
      <c r="AA2319" s="4">
        <v>27450</v>
      </c>
      <c r="AB2319" s="4"/>
      <c r="AC2319" s="4"/>
      <c r="AD2319" s="4">
        <v>8000</v>
      </c>
      <c r="AE2319" s="4">
        <v>21283</v>
      </c>
      <c r="AF2319" s="4">
        <v>27800</v>
      </c>
      <c r="AG2319" s="4"/>
      <c r="AH2319" s="4"/>
      <c r="AI2319" s="4"/>
      <c r="AJ2319" s="4"/>
      <c r="AK2319" s="4"/>
      <c r="AL2319" s="4"/>
      <c r="AM2319" s="4">
        <v>359274.08999999997</v>
      </c>
      <c r="AN2319" s="4"/>
    </row>
    <row r="2320" spans="1:40">
      <c r="A2320" t="s">
        <v>2916</v>
      </c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>
        <v>67340</v>
      </c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>
        <v>67340</v>
      </c>
      <c r="AN2320" s="4"/>
    </row>
    <row r="2321" spans="1:40">
      <c r="A2321" t="s">
        <v>149</v>
      </c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>
        <v>394740</v>
      </c>
      <c r="N2321" s="4"/>
      <c r="O2321" s="4"/>
      <c r="P2321" s="4"/>
      <c r="Q2321" s="4"/>
      <c r="R2321" s="4"/>
      <c r="S2321" s="4"/>
      <c r="T2321" s="4"/>
      <c r="U2321" s="4"/>
      <c r="V2321" s="4">
        <v>108800</v>
      </c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>
        <v>503540</v>
      </c>
      <c r="AN2321" s="4"/>
    </row>
    <row r="2322" spans="1:40">
      <c r="A2322" t="s">
        <v>150</v>
      </c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>
        <v>328175.90000000002</v>
      </c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>
        <v>328175.90000000002</v>
      </c>
      <c r="AN2322" s="4"/>
    </row>
    <row r="2323" spans="1:40">
      <c r="A2323" t="s">
        <v>151</v>
      </c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>
        <v>99900</v>
      </c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>
        <v>99900</v>
      </c>
      <c r="AN2323" s="4"/>
    </row>
    <row r="2324" spans="1:40">
      <c r="A2324" t="s">
        <v>2917</v>
      </c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>
        <v>54940</v>
      </c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>
        <v>54940</v>
      </c>
      <c r="AN2324" s="4"/>
    </row>
    <row r="2325" spans="1:40">
      <c r="A2325" t="s">
        <v>153</v>
      </c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>
        <v>391600</v>
      </c>
      <c r="W2325" s="4"/>
      <c r="X2325" s="4">
        <v>285858.65000000002</v>
      </c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>
        <v>677458.65</v>
      </c>
      <c r="AN2325" s="4"/>
    </row>
    <row r="2326" spans="1:40">
      <c r="A2326" t="s">
        <v>154</v>
      </c>
      <c r="B2326" s="4"/>
      <c r="C2326" s="4">
        <v>213208.65999999997</v>
      </c>
      <c r="D2326" s="4"/>
      <c r="E2326" s="4">
        <v>1265</v>
      </c>
      <c r="F2326" s="4"/>
      <c r="G2326" s="4"/>
      <c r="H2326" s="4"/>
      <c r="I2326" s="4"/>
      <c r="J2326" s="4"/>
      <c r="K2326" s="4"/>
      <c r="L2326" s="4"/>
      <c r="M2326" s="4">
        <v>36650</v>
      </c>
      <c r="N2326" s="4"/>
      <c r="O2326" s="4"/>
      <c r="P2326" s="4">
        <v>36210</v>
      </c>
      <c r="Q2326" s="4">
        <v>15245</v>
      </c>
      <c r="R2326" s="4"/>
      <c r="S2326" s="4"/>
      <c r="T2326" s="4"/>
      <c r="U2326" s="4"/>
      <c r="V2326" s="4">
        <v>5149.49</v>
      </c>
      <c r="W2326" s="4">
        <v>39600</v>
      </c>
      <c r="X2326" s="4"/>
      <c r="Y2326" s="4"/>
      <c r="Z2326" s="4">
        <v>14524.1</v>
      </c>
      <c r="AA2326" s="4">
        <v>415013.47000000003</v>
      </c>
      <c r="AB2326" s="4"/>
      <c r="AC2326" s="4"/>
      <c r="AD2326" s="4"/>
      <c r="AE2326" s="4">
        <v>136185.49</v>
      </c>
      <c r="AF2326" s="4">
        <v>22923.95</v>
      </c>
      <c r="AG2326" s="4"/>
      <c r="AH2326" s="4"/>
      <c r="AI2326" s="4"/>
      <c r="AJ2326" s="4"/>
      <c r="AK2326" s="4"/>
      <c r="AL2326" s="4"/>
      <c r="AM2326" s="4">
        <v>935975.15999999992</v>
      </c>
      <c r="AN2326" s="4"/>
    </row>
    <row r="2327" spans="1:40">
      <c r="A2327" t="s">
        <v>155</v>
      </c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>
        <v>69251.72</v>
      </c>
      <c r="R2327" s="4"/>
      <c r="S2327" s="4">
        <v>39003.94</v>
      </c>
      <c r="T2327" s="4"/>
      <c r="U2327" s="4"/>
      <c r="V2327" s="4">
        <v>14040</v>
      </c>
      <c r="W2327" s="4">
        <v>91100</v>
      </c>
      <c r="X2327" s="4"/>
      <c r="Y2327" s="4">
        <v>159960</v>
      </c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>
        <v>373355.66000000003</v>
      </c>
      <c r="AN2327" s="4"/>
    </row>
    <row r="2328" spans="1:40">
      <c r="A2328" t="s">
        <v>156</v>
      </c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>
        <v>236220</v>
      </c>
      <c r="Z2328" s="4">
        <v>166704.70000000001</v>
      </c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>
        <v>402924.7</v>
      </c>
      <c r="AN2328" s="4"/>
    </row>
    <row r="2329" spans="1:40">
      <c r="A2329" t="s">
        <v>157</v>
      </c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>
        <v>50500</v>
      </c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>
        <v>50500</v>
      </c>
      <c r="AN2329" s="4"/>
    </row>
    <row r="2330" spans="1:40">
      <c r="A2330" t="s">
        <v>2918</v>
      </c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>
        <v>70000</v>
      </c>
      <c r="AG2330" s="4"/>
      <c r="AH2330" s="4"/>
      <c r="AI2330" s="4"/>
      <c r="AJ2330" s="4"/>
      <c r="AK2330" s="4"/>
      <c r="AL2330" s="4"/>
      <c r="AM2330" s="4">
        <v>70000</v>
      </c>
      <c r="AN2330" s="4"/>
    </row>
    <row r="2331" spans="1:40">
      <c r="A2331" t="s">
        <v>159</v>
      </c>
      <c r="B2331" s="4"/>
      <c r="C2331" s="4">
        <v>30000</v>
      </c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>
        <v>30000</v>
      </c>
      <c r="AN2331" s="4"/>
    </row>
    <row r="2332" spans="1:40">
      <c r="A2332" t="s">
        <v>160</v>
      </c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>
        <v>97760</v>
      </c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>
        <v>97760</v>
      </c>
      <c r="AN2332" s="4"/>
    </row>
    <row r="2333" spans="1:40">
      <c r="A2333" t="s">
        <v>161</v>
      </c>
      <c r="B2333" s="4">
        <v>182120</v>
      </c>
      <c r="C2333" s="4"/>
      <c r="D2333" s="4"/>
      <c r="E2333" s="4"/>
      <c r="F2333" s="4"/>
      <c r="G2333" s="4"/>
      <c r="H2333" s="4"/>
      <c r="I2333" s="4"/>
      <c r="J2333" s="4">
        <v>31040</v>
      </c>
      <c r="K2333" s="4"/>
      <c r="L2333" s="4"/>
      <c r="M2333" s="4">
        <v>40750</v>
      </c>
      <c r="N2333" s="4"/>
      <c r="O2333" s="4"/>
      <c r="P2333" s="4">
        <v>66280</v>
      </c>
      <c r="Q2333" s="4"/>
      <c r="R2333" s="4"/>
      <c r="S2333" s="4"/>
      <c r="T2333" s="4"/>
      <c r="U2333" s="4">
        <v>4400</v>
      </c>
      <c r="V2333" s="4">
        <v>21329.05</v>
      </c>
      <c r="W2333" s="4"/>
      <c r="X2333" s="4"/>
      <c r="Y2333" s="4"/>
      <c r="Z2333" s="4"/>
      <c r="AA2333" s="4"/>
      <c r="AB2333" s="4"/>
      <c r="AC2333" s="4"/>
      <c r="AD2333" s="4">
        <v>68010</v>
      </c>
      <c r="AE2333" s="4">
        <v>45302.63</v>
      </c>
      <c r="AF2333" s="4"/>
      <c r="AG2333" s="4"/>
      <c r="AH2333" s="4"/>
      <c r="AI2333" s="4"/>
      <c r="AJ2333" s="4"/>
      <c r="AK2333" s="4"/>
      <c r="AL2333" s="4"/>
      <c r="AM2333" s="4">
        <v>459231.68</v>
      </c>
      <c r="AN2333" s="4"/>
    </row>
    <row r="2334" spans="1:40">
      <c r="A2334" t="s">
        <v>162</v>
      </c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>
        <v>499930</v>
      </c>
      <c r="AH2334" s="4"/>
      <c r="AI2334" s="4"/>
      <c r="AJ2334" s="4"/>
      <c r="AK2334" s="4"/>
      <c r="AL2334" s="4"/>
      <c r="AM2334" s="4">
        <v>499930</v>
      </c>
      <c r="AN2334" s="4"/>
    </row>
    <row r="2335" spans="1:40">
      <c r="A2335" t="s">
        <v>165</v>
      </c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>
        <v>353</v>
      </c>
      <c r="AE2335" s="4"/>
      <c r="AF2335" s="4"/>
      <c r="AG2335" s="4"/>
      <c r="AH2335" s="4"/>
      <c r="AI2335" s="4"/>
      <c r="AJ2335" s="4"/>
      <c r="AK2335" s="4"/>
      <c r="AL2335" s="4"/>
      <c r="AM2335" s="4">
        <v>353</v>
      </c>
      <c r="AN2335" s="4"/>
    </row>
    <row r="2336" spans="1:40">
      <c r="A2336" t="s">
        <v>166</v>
      </c>
      <c r="B2336" s="4"/>
      <c r="C2336" s="4"/>
      <c r="D2336" s="4"/>
      <c r="E2336" s="4"/>
      <c r="F2336" s="4">
        <v>13275.51</v>
      </c>
      <c r="G2336" s="4"/>
      <c r="H2336" s="4">
        <v>7157.8</v>
      </c>
      <c r="I2336" s="4"/>
      <c r="J2336" s="4"/>
      <c r="K2336" s="4"/>
      <c r="L2336" s="4">
        <v>11525.77</v>
      </c>
      <c r="M2336" s="4">
        <v>27267.919999999998</v>
      </c>
      <c r="N2336" s="4"/>
      <c r="O2336" s="4"/>
      <c r="P2336" s="4">
        <v>6107.5</v>
      </c>
      <c r="Q2336" s="4"/>
      <c r="R2336" s="4"/>
      <c r="S2336" s="4"/>
      <c r="T2336" s="4"/>
      <c r="U2336" s="4"/>
      <c r="V2336" s="4"/>
      <c r="W2336" s="4"/>
      <c r="X2336" s="4"/>
      <c r="Y2336" s="4"/>
      <c r="Z2336" s="4">
        <v>14457.92</v>
      </c>
      <c r="AA2336" s="4">
        <v>15100</v>
      </c>
      <c r="AB2336" s="4"/>
      <c r="AC2336" s="4"/>
      <c r="AD2336" s="4">
        <v>31388.07</v>
      </c>
      <c r="AE2336" s="4"/>
      <c r="AF2336" s="4"/>
      <c r="AG2336" s="4"/>
      <c r="AH2336" s="4"/>
      <c r="AI2336" s="4"/>
      <c r="AJ2336" s="4"/>
      <c r="AK2336" s="4"/>
      <c r="AL2336" s="4"/>
      <c r="AM2336" s="4">
        <v>126280.48999999999</v>
      </c>
      <c r="AN2336" s="4"/>
    </row>
    <row r="2337" spans="1:40">
      <c r="A2337" t="s">
        <v>167</v>
      </c>
      <c r="B2337" s="4"/>
      <c r="C2337" s="4"/>
      <c r="D2337" s="4"/>
      <c r="E2337" s="4"/>
      <c r="F2337" s="4"/>
      <c r="G2337" s="4"/>
      <c r="H2337" s="4"/>
      <c r="I2337" s="4"/>
      <c r="J2337" s="4">
        <v>31120</v>
      </c>
      <c r="K2337" s="4"/>
      <c r="L2337" s="4"/>
      <c r="M2337" s="4">
        <v>9974</v>
      </c>
      <c r="N2337" s="4"/>
      <c r="O2337" s="4"/>
      <c r="P2337" s="4"/>
      <c r="Q2337" s="4"/>
      <c r="R2337" s="4"/>
      <c r="S2337" s="4"/>
      <c r="T2337" s="4">
        <v>3600</v>
      </c>
      <c r="U2337" s="4"/>
      <c r="V2337" s="4"/>
      <c r="W2337" s="4"/>
      <c r="X2337" s="4"/>
      <c r="Y2337" s="4"/>
      <c r="Z2337" s="4"/>
      <c r="AA2337" s="4"/>
      <c r="AB2337" s="4"/>
      <c r="AC2337" s="4"/>
      <c r="AD2337" s="4">
        <v>61086.81</v>
      </c>
      <c r="AE2337" s="4"/>
      <c r="AF2337" s="4"/>
      <c r="AG2337" s="4"/>
      <c r="AH2337" s="4"/>
      <c r="AI2337" s="4"/>
      <c r="AJ2337" s="4"/>
      <c r="AK2337" s="4"/>
      <c r="AL2337" s="4"/>
      <c r="AM2337" s="4">
        <v>105780.81</v>
      </c>
      <c r="AN2337" s="4"/>
    </row>
    <row r="2338" spans="1:40">
      <c r="A2338" t="s">
        <v>2919</v>
      </c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>
        <v>5268676.8600000003</v>
      </c>
      <c r="AI2338" s="4">
        <v>777340.04</v>
      </c>
      <c r="AJ2338" s="4">
        <v>79725.22</v>
      </c>
      <c r="AK2338" s="4">
        <v>105796.2</v>
      </c>
      <c r="AL2338" s="4">
        <v>1265</v>
      </c>
      <c r="AM2338" s="4">
        <v>6232803.3200000003</v>
      </c>
      <c r="AN2338" s="4"/>
    </row>
    <row r="2339" spans="1:40">
      <c r="A2339" t="s">
        <v>2920</v>
      </c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>
        <v>2203170.96</v>
      </c>
      <c r="AI2339" s="4">
        <v>285482.13</v>
      </c>
      <c r="AJ2339" s="4">
        <v>568255.52</v>
      </c>
      <c r="AK2339" s="4">
        <v>234264.16999999998</v>
      </c>
      <c r="AL2339" s="4">
        <v>60714.6</v>
      </c>
      <c r="AM2339" s="4">
        <v>3351887.38</v>
      </c>
      <c r="AN2339" s="4"/>
    </row>
    <row r="2340" spans="1:40">
      <c r="A2340" t="s">
        <v>2921</v>
      </c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>
        <v>801000</v>
      </c>
      <c r="AI2340" s="4"/>
      <c r="AJ2340" s="4"/>
      <c r="AK2340" s="4"/>
      <c r="AL2340" s="4"/>
      <c r="AM2340" s="4">
        <v>801000</v>
      </c>
      <c r="AN2340" s="4"/>
    </row>
    <row r="2341" spans="1:40">
      <c r="A2341" t="s">
        <v>2922</v>
      </c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>
        <v>114817</v>
      </c>
      <c r="AI2341" s="4"/>
      <c r="AJ2341" s="4"/>
      <c r="AK2341" s="4">
        <v>112752</v>
      </c>
      <c r="AL2341" s="4"/>
      <c r="AM2341" s="4">
        <v>227569</v>
      </c>
      <c r="AN2341" s="4"/>
    </row>
    <row r="2342" spans="1:40">
      <c r="A2342" t="s">
        <v>2923</v>
      </c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>
        <v>374917.95999999996</v>
      </c>
      <c r="AI2342" s="4">
        <v>19663.2</v>
      </c>
      <c r="AJ2342" s="4">
        <v>2707.2</v>
      </c>
      <c r="AK2342" s="4">
        <v>15562.810000000001</v>
      </c>
      <c r="AL2342" s="4">
        <v>20781</v>
      </c>
      <c r="AM2342" s="4">
        <v>433632.17</v>
      </c>
      <c r="AN2342" s="4"/>
    </row>
    <row r="2343" spans="1:40">
      <c r="A2343" t="s">
        <v>2924</v>
      </c>
      <c r="B2343" s="4"/>
      <c r="C2343" s="4"/>
      <c r="D2343" s="4"/>
      <c r="E2343" s="4"/>
      <c r="F2343" s="4">
        <v>7962961.1599999992</v>
      </c>
      <c r="G2343" s="4"/>
      <c r="H2343" s="4"/>
      <c r="I2343" s="4"/>
      <c r="J2343" s="4"/>
      <c r="K2343" s="4"/>
      <c r="L2343" s="4">
        <v>1891541.1400000001</v>
      </c>
      <c r="M2343" s="4">
        <v>991778.12</v>
      </c>
      <c r="N2343" s="4"/>
      <c r="O2343" s="4"/>
      <c r="P2343" s="4">
        <v>7157636.540000001</v>
      </c>
      <c r="Q2343" s="4"/>
      <c r="R2343" s="4">
        <v>5858757.5</v>
      </c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>
        <v>23862674.460000001</v>
      </c>
      <c r="AN2343" s="4"/>
    </row>
    <row r="2344" spans="1:40">
      <c r="A2344" t="s">
        <v>2925</v>
      </c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>
        <v>375125.15</v>
      </c>
      <c r="AH2344" s="4"/>
      <c r="AI2344" s="4"/>
      <c r="AJ2344" s="4"/>
      <c r="AK2344" s="4"/>
      <c r="AL2344" s="4"/>
      <c r="AM2344" s="4">
        <v>375125.15</v>
      </c>
      <c r="AN2344" s="4"/>
    </row>
    <row r="2345" spans="1:40">
      <c r="A2345" t="s">
        <v>170</v>
      </c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>
        <v>500000</v>
      </c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>
        <v>500000</v>
      </c>
      <c r="AN2345" s="4"/>
    </row>
    <row r="2346" spans="1:40">
      <c r="A2346" t="s">
        <v>171</v>
      </c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>
        <v>149999.82999999999</v>
      </c>
      <c r="AE2346" s="4"/>
      <c r="AF2346" s="4"/>
      <c r="AG2346" s="4"/>
      <c r="AH2346" s="4"/>
      <c r="AI2346" s="4"/>
      <c r="AJ2346" s="4"/>
      <c r="AK2346" s="4"/>
      <c r="AL2346" s="4"/>
      <c r="AM2346" s="4">
        <v>149999.82999999999</v>
      </c>
      <c r="AN2346" s="4"/>
    </row>
    <row r="2347" spans="1:40">
      <c r="A2347" t="s">
        <v>172</v>
      </c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>
        <v>100000</v>
      </c>
      <c r="AF2347" s="4"/>
      <c r="AG2347" s="4"/>
      <c r="AH2347" s="4"/>
      <c r="AI2347" s="4"/>
      <c r="AJ2347" s="4"/>
      <c r="AK2347" s="4"/>
      <c r="AL2347" s="4"/>
      <c r="AM2347" s="4">
        <v>100000</v>
      </c>
      <c r="AN2347" s="4"/>
    </row>
    <row r="2348" spans="1:40">
      <c r="A2348" t="s">
        <v>173</v>
      </c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>
        <v>66026.94</v>
      </c>
      <c r="S2348" s="4"/>
      <c r="T2348" s="4">
        <v>226113.35</v>
      </c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>
        <v>292140.29000000004</v>
      </c>
      <c r="AN2348" s="4"/>
    </row>
    <row r="2349" spans="1:40">
      <c r="A2349" t="s">
        <v>2926</v>
      </c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>
        <v>1109909.45</v>
      </c>
      <c r="N2349" s="4"/>
      <c r="O2349" s="4"/>
      <c r="P2349" s="4">
        <v>894851.37</v>
      </c>
      <c r="Q2349" s="4"/>
      <c r="R2349" s="4"/>
      <c r="S2349" s="4"/>
      <c r="T2349" s="4"/>
      <c r="U2349" s="4"/>
      <c r="V2349" s="4"/>
      <c r="W2349" s="4"/>
      <c r="X2349" s="4"/>
      <c r="Y2349" s="4"/>
      <c r="Z2349" s="4">
        <v>336933.21</v>
      </c>
      <c r="AA2349" s="4"/>
      <c r="AB2349" s="4"/>
      <c r="AC2349" s="4"/>
      <c r="AD2349" s="4"/>
      <c r="AE2349" s="4"/>
      <c r="AF2349" s="4"/>
      <c r="AG2349" s="4">
        <v>617898.55000000005</v>
      </c>
      <c r="AH2349" s="4"/>
      <c r="AI2349" s="4"/>
      <c r="AJ2349" s="4"/>
      <c r="AK2349" s="4"/>
      <c r="AL2349" s="4"/>
      <c r="AM2349" s="4">
        <v>2959592.58</v>
      </c>
      <c r="AN2349" s="4"/>
    </row>
    <row r="2350" spans="1:40">
      <c r="A2350" t="s">
        <v>2927</v>
      </c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>
        <v>27587.54</v>
      </c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>
        <v>317349.59999999998</v>
      </c>
      <c r="AF2350" s="4"/>
      <c r="AG2350" s="4"/>
      <c r="AH2350" s="4"/>
      <c r="AI2350" s="4"/>
      <c r="AJ2350" s="4"/>
      <c r="AK2350" s="4"/>
      <c r="AL2350" s="4"/>
      <c r="AM2350" s="4">
        <v>344937.13999999996</v>
      </c>
      <c r="AN2350" s="4"/>
    </row>
    <row r="2351" spans="1:40">
      <c r="A2351" t="s">
        <v>176</v>
      </c>
      <c r="B2351" s="4">
        <v>82979.009999999995</v>
      </c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>
        <v>82979.009999999995</v>
      </c>
      <c r="AN2351" s="4"/>
    </row>
    <row r="2352" spans="1:40">
      <c r="A2352" t="s">
        <v>2928</v>
      </c>
      <c r="B2352" s="4"/>
      <c r="C2352" s="4">
        <v>316612.94</v>
      </c>
      <c r="D2352" s="4"/>
      <c r="E2352" s="4"/>
      <c r="F2352" s="4">
        <v>3547958.93</v>
      </c>
      <c r="G2352" s="4"/>
      <c r="H2352" s="4"/>
      <c r="I2352" s="4"/>
      <c r="J2352" s="4"/>
      <c r="K2352" s="4">
        <v>389805.65</v>
      </c>
      <c r="L2352" s="4">
        <v>4055900.97</v>
      </c>
      <c r="M2352" s="4">
        <v>9396392.5999999978</v>
      </c>
      <c r="N2352" s="4"/>
      <c r="O2352" s="4"/>
      <c r="P2352" s="4"/>
      <c r="Q2352" s="4"/>
      <c r="R2352" s="4"/>
      <c r="S2352" s="4"/>
      <c r="T2352" s="4">
        <v>136911.60999999999</v>
      </c>
      <c r="U2352" s="4"/>
      <c r="V2352" s="4"/>
      <c r="W2352" s="4"/>
      <c r="X2352" s="4"/>
      <c r="Y2352" s="4">
        <v>179500</v>
      </c>
      <c r="Z2352" s="4"/>
      <c r="AA2352" s="4"/>
      <c r="AB2352" s="4"/>
      <c r="AC2352" s="4"/>
      <c r="AD2352" s="4">
        <v>578800</v>
      </c>
      <c r="AE2352" s="4"/>
      <c r="AF2352" s="4"/>
      <c r="AG2352" s="4"/>
      <c r="AH2352" s="4"/>
      <c r="AI2352" s="4"/>
      <c r="AJ2352" s="4"/>
      <c r="AK2352" s="4"/>
      <c r="AL2352" s="4"/>
      <c r="AM2352" s="4">
        <v>18601882.699999996</v>
      </c>
      <c r="AN2352" s="4"/>
    </row>
    <row r="2353" spans="1:40">
      <c r="A2353" t="s">
        <v>2929</v>
      </c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>
        <v>947828.85</v>
      </c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>
        <v>947828.85</v>
      </c>
      <c r="AN2353" s="4"/>
    </row>
    <row r="2354" spans="1:40">
      <c r="A2354" t="s">
        <v>177</v>
      </c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>
        <v>1715466.24</v>
      </c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>
        <v>1715466.24</v>
      </c>
      <c r="AN2354" s="4"/>
    </row>
    <row r="2355" spans="1:40">
      <c r="A2355" t="s">
        <v>2930</v>
      </c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>
        <v>1500</v>
      </c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>
        <v>1500</v>
      </c>
      <c r="AN2355" s="4"/>
    </row>
    <row r="2356" spans="1:40">
      <c r="A2356" t="s">
        <v>2931</v>
      </c>
      <c r="B2356" s="4">
        <v>2066717</v>
      </c>
      <c r="C2356" s="4"/>
      <c r="D2356" s="4">
        <v>1142977.3500000001</v>
      </c>
      <c r="E2356" s="4">
        <v>4194151.68</v>
      </c>
      <c r="F2356" s="4">
        <v>22484824.809999999</v>
      </c>
      <c r="G2356" s="4"/>
      <c r="H2356" s="4">
        <v>15882384.91</v>
      </c>
      <c r="I2356" s="4">
        <v>5619672</v>
      </c>
      <c r="J2356" s="4">
        <v>9085456.379999999</v>
      </c>
      <c r="K2356" s="4"/>
      <c r="L2356" s="4">
        <v>140454956.85999998</v>
      </c>
      <c r="M2356" s="4">
        <v>31082595.620000005</v>
      </c>
      <c r="N2356" s="4"/>
      <c r="O2356" s="4">
        <v>5529008.71</v>
      </c>
      <c r="P2356" s="4">
        <v>420262330.11999995</v>
      </c>
      <c r="Q2356" s="4">
        <v>140743735.37</v>
      </c>
      <c r="R2356" s="4">
        <v>87175410.599999994</v>
      </c>
      <c r="S2356" s="4">
        <v>356688232.0800001</v>
      </c>
      <c r="T2356" s="4">
        <v>2668793.11</v>
      </c>
      <c r="U2356" s="4">
        <v>190246993.23000002</v>
      </c>
      <c r="V2356" s="4"/>
      <c r="W2356" s="4">
        <v>7444221.2300000004</v>
      </c>
      <c r="X2356" s="4">
        <v>69029836.299999997</v>
      </c>
      <c r="Y2356" s="4">
        <v>72712</v>
      </c>
      <c r="Z2356" s="4">
        <v>91764062.299999967</v>
      </c>
      <c r="AA2356" s="4">
        <v>5664066.9299999997</v>
      </c>
      <c r="AB2356" s="4"/>
      <c r="AC2356" s="4"/>
      <c r="AD2356" s="4">
        <v>4038798.47</v>
      </c>
      <c r="AE2356" s="4">
        <v>164241541.88</v>
      </c>
      <c r="AF2356" s="4">
        <v>173838542.45999998</v>
      </c>
      <c r="AG2356" s="4">
        <v>17304015.870000001</v>
      </c>
      <c r="AH2356" s="4"/>
      <c r="AI2356" s="4"/>
      <c r="AJ2356" s="4"/>
      <c r="AK2356" s="4"/>
      <c r="AL2356" s="4"/>
      <c r="AM2356" s="4">
        <v>1968726037.27</v>
      </c>
      <c r="AN2356" s="4"/>
    </row>
    <row r="2357" spans="1:40">
      <c r="A2357" t="s">
        <v>2932</v>
      </c>
      <c r="B2357" s="4"/>
      <c r="C2357" s="4"/>
      <c r="D2357" s="4"/>
      <c r="E2357" s="4"/>
      <c r="F2357" s="4"/>
      <c r="G2357" s="4"/>
      <c r="H2357" s="4"/>
      <c r="I2357" s="4"/>
      <c r="J2357" s="4">
        <v>825950.58</v>
      </c>
      <c r="K2357" s="4"/>
      <c r="L2357" s="4"/>
      <c r="M2357" s="4">
        <v>2833122.53</v>
      </c>
      <c r="N2357" s="4"/>
      <c r="O2357" s="4"/>
      <c r="P2357" s="4">
        <v>36405491.289999999</v>
      </c>
      <c r="Q2357" s="4">
        <v>13384975.060000001</v>
      </c>
      <c r="R2357" s="4">
        <v>7919082.1100000003</v>
      </c>
      <c r="S2357" s="4"/>
      <c r="T2357" s="4"/>
      <c r="U2357" s="4"/>
      <c r="V2357" s="4"/>
      <c r="W2357" s="4"/>
      <c r="X2357" s="4"/>
      <c r="Y2357" s="4"/>
      <c r="Z2357" s="4">
        <v>10909984.26</v>
      </c>
      <c r="AA2357" s="4"/>
      <c r="AB2357" s="4"/>
      <c r="AC2357" s="4"/>
      <c r="AD2357" s="4"/>
      <c r="AE2357" s="4">
        <v>12969021.99</v>
      </c>
      <c r="AF2357" s="4">
        <v>14769325.26</v>
      </c>
      <c r="AG2357" s="4">
        <v>1577229.84</v>
      </c>
      <c r="AH2357" s="4"/>
      <c r="AI2357" s="4"/>
      <c r="AJ2357" s="4"/>
      <c r="AK2357" s="4"/>
      <c r="AL2357" s="4"/>
      <c r="AM2357" s="4">
        <v>101594182.92</v>
      </c>
      <c r="AN2357" s="4"/>
    </row>
    <row r="2358" spans="1:40">
      <c r="A2358" t="s">
        <v>2933</v>
      </c>
      <c r="B2358" s="4"/>
      <c r="C2358" s="4"/>
      <c r="D2358" s="4"/>
      <c r="E2358" s="4"/>
      <c r="F2358" s="4"/>
      <c r="G2358" s="4"/>
      <c r="H2358" s="4">
        <v>422798.89</v>
      </c>
      <c r="I2358" s="4"/>
      <c r="J2358" s="4"/>
      <c r="K2358" s="4"/>
      <c r="L2358" s="4"/>
      <c r="M2358" s="4"/>
      <c r="N2358" s="4"/>
      <c r="O2358" s="4"/>
      <c r="P2358" s="4">
        <v>8271144.25</v>
      </c>
      <c r="Q2358" s="4">
        <v>12899642.800000001</v>
      </c>
      <c r="R2358" s="4"/>
      <c r="S2358" s="4">
        <v>46493096.019999996</v>
      </c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>
        <v>15119098.869999999</v>
      </c>
      <c r="AG2358" s="4"/>
      <c r="AH2358" s="4"/>
      <c r="AI2358" s="4"/>
      <c r="AJ2358" s="4"/>
      <c r="AK2358" s="4"/>
      <c r="AL2358" s="4"/>
      <c r="AM2358" s="4">
        <v>83205780.829999998</v>
      </c>
      <c r="AN2358" s="4"/>
    </row>
    <row r="2359" spans="1:40">
      <c r="A2359" t="s">
        <v>2934</v>
      </c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>
        <v>17391310.620000001</v>
      </c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>
        <v>17890046.289999999</v>
      </c>
      <c r="AG2359" s="4"/>
      <c r="AH2359" s="4"/>
      <c r="AI2359" s="4"/>
      <c r="AJ2359" s="4"/>
      <c r="AK2359" s="4"/>
      <c r="AL2359" s="4"/>
      <c r="AM2359" s="4">
        <v>35281356.909999996</v>
      </c>
      <c r="AN2359" s="4"/>
    </row>
    <row r="2360" spans="1:40">
      <c r="A2360" t="s">
        <v>2935</v>
      </c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>
        <v>21747821.379999999</v>
      </c>
      <c r="R2360" s="4"/>
      <c r="S2360" s="4">
        <v>52517838.959999993</v>
      </c>
      <c r="T2360" s="4"/>
      <c r="U2360" s="4"/>
      <c r="V2360" s="4"/>
      <c r="W2360" s="4"/>
      <c r="X2360" s="4">
        <v>8878023</v>
      </c>
      <c r="Y2360" s="4"/>
      <c r="Z2360" s="4"/>
      <c r="AA2360" s="4"/>
      <c r="AB2360" s="4"/>
      <c r="AC2360" s="4"/>
      <c r="AD2360" s="4"/>
      <c r="AE2360" s="4">
        <v>1270566</v>
      </c>
      <c r="AF2360" s="4">
        <v>29530429.010000002</v>
      </c>
      <c r="AG2360" s="4"/>
      <c r="AH2360" s="4"/>
      <c r="AI2360" s="4"/>
      <c r="AJ2360" s="4"/>
      <c r="AK2360" s="4"/>
      <c r="AL2360" s="4"/>
      <c r="AM2360" s="4">
        <v>113944678.34999999</v>
      </c>
      <c r="AN2360" s="4"/>
    </row>
    <row r="2361" spans="1:40">
      <c r="A2361" t="s">
        <v>2936</v>
      </c>
      <c r="B2361" s="4"/>
      <c r="C2361" s="4">
        <v>4139.9799999999996</v>
      </c>
      <c r="D2361" s="4"/>
      <c r="E2361" s="4">
        <v>3875.16</v>
      </c>
      <c r="F2361" s="4">
        <v>6879.9</v>
      </c>
      <c r="G2361" s="4"/>
      <c r="H2361" s="4"/>
      <c r="I2361" s="4"/>
      <c r="J2361" s="4"/>
      <c r="K2361" s="4"/>
      <c r="L2361" s="4"/>
      <c r="M2361" s="4"/>
      <c r="N2361" s="4"/>
      <c r="O2361" s="4">
        <v>15941.96</v>
      </c>
      <c r="P2361" s="4"/>
      <c r="Q2361" s="4"/>
      <c r="R2361" s="4"/>
      <c r="S2361" s="4"/>
      <c r="T2361" s="4">
        <v>6570.3899999999994</v>
      </c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>
        <v>13311.26</v>
      </c>
      <c r="AF2361" s="4"/>
      <c r="AG2361" s="4"/>
      <c r="AH2361" s="4"/>
      <c r="AI2361" s="4"/>
      <c r="AJ2361" s="4"/>
      <c r="AK2361" s="4"/>
      <c r="AL2361" s="4"/>
      <c r="AM2361" s="4">
        <v>50718.65</v>
      </c>
      <c r="AN2361" s="4"/>
    </row>
    <row r="2362" spans="1:40">
      <c r="A2362" t="s">
        <v>2937</v>
      </c>
      <c r="B2362" s="4">
        <v>5623152.1299999999</v>
      </c>
      <c r="C2362" s="4">
        <v>1933731.3399999999</v>
      </c>
      <c r="D2362" s="4">
        <v>41031106.280000001</v>
      </c>
      <c r="E2362" s="4">
        <v>455604.64</v>
      </c>
      <c r="F2362" s="4">
        <v>6675738.2599999998</v>
      </c>
      <c r="G2362" s="4">
        <v>1011840</v>
      </c>
      <c r="H2362" s="4"/>
      <c r="I2362" s="4"/>
      <c r="J2362" s="4">
        <v>2470.1999999999998</v>
      </c>
      <c r="K2362" s="4">
        <v>13960682.609999999</v>
      </c>
      <c r="L2362" s="4"/>
      <c r="M2362" s="4"/>
      <c r="N2362" s="4"/>
      <c r="O2362" s="4">
        <v>11862927.070000002</v>
      </c>
      <c r="P2362" s="4">
        <v>17939086.629999999</v>
      </c>
      <c r="Q2362" s="4"/>
      <c r="R2362" s="4"/>
      <c r="S2362" s="4"/>
      <c r="T2362" s="4">
        <v>30425883.740000028</v>
      </c>
      <c r="U2362" s="4"/>
      <c r="V2362" s="4"/>
      <c r="W2362" s="4"/>
      <c r="X2362" s="4"/>
      <c r="Y2362" s="4">
        <v>6359552.2100000093</v>
      </c>
      <c r="Z2362" s="4"/>
      <c r="AA2362" s="4">
        <v>10033920</v>
      </c>
      <c r="AB2362" s="4"/>
      <c r="AC2362" s="4">
        <v>6239069.080000001</v>
      </c>
      <c r="AD2362" s="4">
        <v>2987337.77</v>
      </c>
      <c r="AE2362" s="4">
        <v>2779444.11</v>
      </c>
      <c r="AF2362" s="4">
        <v>1096134.19</v>
      </c>
      <c r="AG2362" s="4"/>
      <c r="AH2362" s="4"/>
      <c r="AI2362" s="4"/>
      <c r="AJ2362" s="4"/>
      <c r="AK2362" s="4"/>
      <c r="AL2362" s="4"/>
      <c r="AM2362" s="4">
        <v>160417680.26000008</v>
      </c>
      <c r="AN2362" s="4"/>
    </row>
    <row r="2363" spans="1:40">
      <c r="A2363" t="s">
        <v>2938</v>
      </c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>
        <v>925500</v>
      </c>
      <c r="P2363" s="4"/>
      <c r="Q2363" s="4"/>
      <c r="R2363" s="4"/>
      <c r="S2363" s="4"/>
      <c r="T2363" s="4">
        <v>122455.3</v>
      </c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>
        <v>1047955.3</v>
      </c>
      <c r="AN2363" s="4"/>
    </row>
    <row r="2364" spans="1:40">
      <c r="A2364" t="s">
        <v>2939</v>
      </c>
      <c r="B2364" s="4">
        <v>1763964.9600000002</v>
      </c>
      <c r="C2364" s="4">
        <v>276205.82</v>
      </c>
      <c r="D2364" s="4">
        <v>3396801.13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>
        <v>1428090.0799999998</v>
      </c>
      <c r="P2364" s="4">
        <v>672088.54</v>
      </c>
      <c r="Q2364" s="4"/>
      <c r="R2364" s="4"/>
      <c r="S2364" s="4">
        <v>8014392.8099999996</v>
      </c>
      <c r="T2364" s="4">
        <v>1988184.87</v>
      </c>
      <c r="U2364" s="4"/>
      <c r="V2364" s="4"/>
      <c r="W2364" s="4"/>
      <c r="X2364" s="4"/>
      <c r="Y2364" s="4">
        <v>171343.77</v>
      </c>
      <c r="Z2364" s="4"/>
      <c r="AA2364" s="4"/>
      <c r="AB2364" s="4"/>
      <c r="AC2364" s="4"/>
      <c r="AD2364" s="4"/>
      <c r="AE2364" s="4">
        <v>25200</v>
      </c>
      <c r="AF2364" s="4"/>
      <c r="AG2364" s="4"/>
      <c r="AH2364" s="4"/>
      <c r="AI2364" s="4"/>
      <c r="AJ2364" s="4"/>
      <c r="AK2364" s="4"/>
      <c r="AL2364" s="4"/>
      <c r="AM2364" s="4">
        <v>17736271.98</v>
      </c>
      <c r="AN2364" s="4"/>
    </row>
    <row r="2365" spans="1:40">
      <c r="A2365" t="s">
        <v>2940</v>
      </c>
      <c r="B2365" s="4"/>
      <c r="C2365" s="4"/>
      <c r="D2365" s="4"/>
      <c r="E2365" s="4"/>
      <c r="F2365" s="4">
        <v>2103678.1599999992</v>
      </c>
      <c r="G2365" s="4">
        <v>25200</v>
      </c>
      <c r="H2365" s="4"/>
      <c r="I2365" s="4"/>
      <c r="J2365" s="4"/>
      <c r="K2365" s="4"/>
      <c r="L2365" s="4"/>
      <c r="M2365" s="4"/>
      <c r="N2365" s="4"/>
      <c r="O2365" s="4">
        <v>259000</v>
      </c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>
        <v>2387878.1599999992</v>
      </c>
      <c r="AN2365" s="4"/>
    </row>
    <row r="2366" spans="1:40">
      <c r="A2366" t="s">
        <v>2941</v>
      </c>
      <c r="B2366" s="4"/>
      <c r="C2366" s="4"/>
      <c r="D2366" s="4"/>
      <c r="E2366" s="4"/>
      <c r="F2366" s="4">
        <v>308069.53999999998</v>
      </c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>
        <v>308069.53999999998</v>
      </c>
      <c r="AN2366" s="4"/>
    </row>
    <row r="2367" spans="1:40">
      <c r="A2367" t="s">
        <v>2942</v>
      </c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>
        <v>100494.97</v>
      </c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>
        <v>100494.97</v>
      </c>
      <c r="AN2367" s="4"/>
    </row>
    <row r="2368" spans="1:40">
      <c r="A2368" t="s">
        <v>2943</v>
      </c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>
        <v>585.41999999999996</v>
      </c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>
        <v>99787.68</v>
      </c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>
        <v>100373.09999999999</v>
      </c>
      <c r="AN2368" s="4"/>
    </row>
    <row r="2369" spans="1:40">
      <c r="A2369" t="s">
        <v>2944</v>
      </c>
      <c r="B2369" s="4"/>
      <c r="C2369" s="4"/>
      <c r="D2369" s="4">
        <v>4510</v>
      </c>
      <c r="E2369" s="4"/>
      <c r="F2369" s="4"/>
      <c r="G2369" s="4"/>
      <c r="H2369" s="4"/>
      <c r="I2369" s="4"/>
      <c r="J2369" s="4"/>
      <c r="K2369" s="4">
        <v>1500</v>
      </c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>
        <v>1000</v>
      </c>
      <c r="Z2369" s="4"/>
      <c r="AA2369" s="4"/>
      <c r="AB2369" s="4"/>
      <c r="AC2369" s="4">
        <v>2250</v>
      </c>
      <c r="AD2369" s="4"/>
      <c r="AE2369" s="4"/>
      <c r="AF2369" s="4"/>
      <c r="AG2369" s="4"/>
      <c r="AH2369" s="4"/>
      <c r="AI2369" s="4"/>
      <c r="AJ2369" s="4"/>
      <c r="AK2369" s="4"/>
      <c r="AL2369" s="4"/>
      <c r="AM2369" s="4">
        <v>9260</v>
      </c>
      <c r="AN2369" s="4"/>
    </row>
    <row r="2370" spans="1:40">
      <c r="A2370" t="s">
        <v>2945</v>
      </c>
      <c r="B2370" s="4"/>
      <c r="C2370" s="4"/>
      <c r="D2370" s="4">
        <v>2063610.18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>
        <v>2063610.18</v>
      </c>
      <c r="AN2370" s="4"/>
    </row>
    <row r="2371" spans="1:40">
      <c r="A2371" t="s">
        <v>179</v>
      </c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>
        <v>48500</v>
      </c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>
        <v>48500</v>
      </c>
      <c r="AN2371" s="4"/>
    </row>
    <row r="2372" spans="1:40">
      <c r="A2372" t="s">
        <v>180</v>
      </c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>
        <v>47100</v>
      </c>
      <c r="AE2372" s="4"/>
      <c r="AF2372" s="4"/>
      <c r="AG2372" s="4"/>
      <c r="AH2372" s="4"/>
      <c r="AI2372" s="4"/>
      <c r="AJ2372" s="4"/>
      <c r="AK2372" s="4"/>
      <c r="AL2372" s="4"/>
      <c r="AM2372" s="4">
        <v>47100</v>
      </c>
      <c r="AN2372" s="4"/>
    </row>
    <row r="2373" spans="1:40">
      <c r="A2373" t="s">
        <v>181</v>
      </c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>
        <v>200000</v>
      </c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>
        <v>200000</v>
      </c>
      <c r="AN2373" s="4"/>
    </row>
    <row r="2374" spans="1:40">
      <c r="A2374" t="s">
        <v>182</v>
      </c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>
        <v>362274.04</v>
      </c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>
        <v>362274.04</v>
      </c>
      <c r="AN2374" s="4"/>
    </row>
    <row r="2375" spans="1:40">
      <c r="A2375" t="s">
        <v>189</v>
      </c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>
        <v>25520</v>
      </c>
      <c r="AE2375" s="4">
        <v>32000</v>
      </c>
      <c r="AF2375" s="4"/>
      <c r="AG2375" s="4"/>
      <c r="AH2375" s="4"/>
      <c r="AI2375" s="4"/>
      <c r="AJ2375" s="4"/>
      <c r="AK2375" s="4"/>
      <c r="AL2375" s="4"/>
      <c r="AM2375" s="4">
        <v>57520</v>
      </c>
      <c r="AN2375" s="4"/>
    </row>
    <row r="2376" spans="1:40">
      <c r="A2376" t="s">
        <v>202</v>
      </c>
      <c r="B2376" s="4"/>
      <c r="C2376" s="4"/>
      <c r="D2376" s="4"/>
      <c r="E2376" s="4"/>
      <c r="F2376" s="4">
        <v>249000</v>
      </c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>
        <v>249000</v>
      </c>
      <c r="AN2376" s="4"/>
    </row>
    <row r="2377" spans="1:40">
      <c r="A2377" t="s">
        <v>2946</v>
      </c>
      <c r="B2377" s="4">
        <v>14630</v>
      </c>
      <c r="C2377" s="4"/>
      <c r="D2377" s="4"/>
      <c r="E2377" s="4">
        <v>825</v>
      </c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>
        <v>141.75</v>
      </c>
      <c r="AF2377" s="4"/>
      <c r="AG2377" s="4"/>
      <c r="AH2377" s="4"/>
      <c r="AI2377" s="4"/>
      <c r="AJ2377" s="4"/>
      <c r="AK2377" s="4"/>
      <c r="AL2377" s="4"/>
      <c r="AM2377" s="4">
        <v>15596.75</v>
      </c>
      <c r="AN2377" s="4"/>
    </row>
    <row r="2378" spans="1:40">
      <c r="A2378" t="s">
        <v>2947</v>
      </c>
      <c r="B2378" s="4"/>
      <c r="C2378" s="4"/>
      <c r="D2378" s="4"/>
      <c r="E2378" s="4"/>
      <c r="F2378" s="4">
        <v>2890</v>
      </c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>
        <v>1015</v>
      </c>
      <c r="AF2378" s="4"/>
      <c r="AG2378" s="4"/>
      <c r="AH2378" s="4"/>
      <c r="AI2378" s="4"/>
      <c r="AJ2378" s="4"/>
      <c r="AK2378" s="4"/>
      <c r="AL2378" s="4"/>
      <c r="AM2378" s="4">
        <v>3905</v>
      </c>
      <c r="AN2378" s="4"/>
    </row>
    <row r="2379" spans="1:40">
      <c r="A2379" t="s">
        <v>2948</v>
      </c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>
        <v>10823009.699999999</v>
      </c>
      <c r="AF2379" s="4"/>
      <c r="AG2379" s="4"/>
      <c r="AH2379" s="4"/>
      <c r="AI2379" s="4"/>
      <c r="AJ2379" s="4"/>
      <c r="AK2379" s="4"/>
      <c r="AL2379" s="4"/>
      <c r="AM2379" s="4">
        <v>10823009.699999999</v>
      </c>
      <c r="AN2379" s="4"/>
    </row>
    <row r="2380" spans="1:40">
      <c r="A2380" t="s">
        <v>2949</v>
      </c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>
        <v>732898.2</v>
      </c>
      <c r="AF2380" s="4"/>
      <c r="AG2380" s="4"/>
      <c r="AH2380" s="4"/>
      <c r="AI2380" s="4"/>
      <c r="AJ2380" s="4"/>
      <c r="AK2380" s="4"/>
      <c r="AL2380" s="4"/>
      <c r="AM2380" s="4">
        <v>732898.2</v>
      </c>
      <c r="AN2380" s="4"/>
    </row>
    <row r="2381" spans="1:40">
      <c r="A2381" t="s">
        <v>2950</v>
      </c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>
        <v>2157750</v>
      </c>
      <c r="AF2381" s="4"/>
      <c r="AG2381" s="4"/>
      <c r="AH2381" s="4"/>
      <c r="AI2381" s="4"/>
      <c r="AJ2381" s="4"/>
      <c r="AK2381" s="4"/>
      <c r="AL2381" s="4"/>
      <c r="AM2381" s="4">
        <v>2157750</v>
      </c>
      <c r="AN2381" s="4"/>
    </row>
    <row r="2382" spans="1:40">
      <c r="A2382" t="s">
        <v>2951</v>
      </c>
      <c r="B2382" s="4">
        <v>119035</v>
      </c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>
        <v>17979052.869999979</v>
      </c>
      <c r="AF2382" s="4"/>
      <c r="AG2382" s="4"/>
      <c r="AH2382" s="4"/>
      <c r="AI2382" s="4"/>
      <c r="AJ2382" s="4"/>
      <c r="AK2382" s="4"/>
      <c r="AL2382" s="4"/>
      <c r="AM2382" s="4">
        <v>18098087.869999979</v>
      </c>
      <c r="AN2382" s="4"/>
    </row>
    <row r="2383" spans="1:40">
      <c r="A2383" t="s">
        <v>2952</v>
      </c>
      <c r="B2383" s="4">
        <v>452000</v>
      </c>
      <c r="C2383" s="4">
        <v>226000</v>
      </c>
      <c r="D2383" s="4"/>
      <c r="E2383" s="4"/>
      <c r="F2383" s="4"/>
      <c r="G2383" s="4"/>
      <c r="H2383" s="4">
        <v>1582000</v>
      </c>
      <c r="I2383" s="4"/>
      <c r="J2383" s="4"/>
      <c r="K2383" s="4"/>
      <c r="L2383" s="4"/>
      <c r="M2383" s="4"/>
      <c r="N2383" s="4"/>
      <c r="O2383" s="4"/>
      <c r="P2383" s="4"/>
      <c r="Q2383" s="4">
        <v>2712000</v>
      </c>
      <c r="R2383" s="4"/>
      <c r="S2383" s="4">
        <v>2712000</v>
      </c>
      <c r="T2383" s="4"/>
      <c r="U2383" s="4"/>
      <c r="V2383" s="4"/>
      <c r="W2383" s="4"/>
      <c r="X2383" s="4">
        <v>452000</v>
      </c>
      <c r="Y2383" s="4"/>
      <c r="Z2383" s="4"/>
      <c r="AA2383" s="4"/>
      <c r="AB2383" s="4"/>
      <c r="AC2383" s="4"/>
      <c r="AD2383" s="4"/>
      <c r="AE2383" s="4"/>
      <c r="AF2383" s="4">
        <v>2712000</v>
      </c>
      <c r="AG2383" s="4"/>
      <c r="AH2383" s="4"/>
      <c r="AI2383" s="4"/>
      <c r="AJ2383" s="4"/>
      <c r="AK2383" s="4"/>
      <c r="AL2383" s="4"/>
      <c r="AM2383" s="4">
        <v>10848000</v>
      </c>
      <c r="AN2383" s="4"/>
    </row>
    <row r="2384" spans="1:40">
      <c r="A2384" t="s">
        <v>2953</v>
      </c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>
        <v>305897.07999999996</v>
      </c>
      <c r="AI2384" s="4">
        <v>151456.01999999999</v>
      </c>
      <c r="AJ2384" s="4">
        <v>17298.399999999998</v>
      </c>
      <c r="AK2384" s="4">
        <v>71226.260000000009</v>
      </c>
      <c r="AL2384" s="4">
        <v>137374.58000000002</v>
      </c>
      <c r="AM2384" s="4">
        <v>683252.34000000008</v>
      </c>
      <c r="AN2384" s="4"/>
    </row>
    <row r="2385" spans="1:40">
      <c r="A2385" t="s">
        <v>2954</v>
      </c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>
        <v>5551</v>
      </c>
      <c r="AI2385" s="4"/>
      <c r="AJ2385" s="4"/>
      <c r="AK2385" s="4"/>
      <c r="AL2385" s="4"/>
      <c r="AM2385" s="4">
        <v>5551</v>
      </c>
      <c r="AN2385" s="4"/>
    </row>
    <row r="2386" spans="1:40">
      <c r="A2386" t="s">
        <v>2955</v>
      </c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>
        <v>24120</v>
      </c>
      <c r="AI2386" s="4"/>
      <c r="AJ2386" s="4">
        <v>3705442.08</v>
      </c>
      <c r="AK2386" s="4"/>
      <c r="AL2386" s="4"/>
      <c r="AM2386" s="4">
        <v>3729562.08</v>
      </c>
      <c r="AN2386" s="4"/>
    </row>
    <row r="2387" spans="1:40">
      <c r="A2387" t="s">
        <v>2956</v>
      </c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>
        <v>38220.350000000006</v>
      </c>
      <c r="AK2387" s="4"/>
      <c r="AL2387" s="4"/>
      <c r="AM2387" s="4">
        <v>38220.350000000006</v>
      </c>
      <c r="AN2387" s="4"/>
    </row>
    <row r="2388" spans="1:40">
      <c r="A2388" t="s">
        <v>2957</v>
      </c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>
        <v>77336</v>
      </c>
      <c r="AK2388" s="4"/>
      <c r="AL2388" s="4"/>
      <c r="AM2388" s="4">
        <v>77336</v>
      </c>
      <c r="AN2388" s="4"/>
    </row>
    <row r="2389" spans="1:40">
      <c r="A2389" t="s">
        <v>2958</v>
      </c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>
        <v>1486.18</v>
      </c>
      <c r="AF2389" s="4"/>
      <c r="AG2389" s="4"/>
      <c r="AH2389" s="4"/>
      <c r="AI2389" s="4"/>
      <c r="AJ2389" s="4"/>
      <c r="AK2389" s="4"/>
      <c r="AL2389" s="4"/>
      <c r="AM2389" s="4">
        <v>1486.18</v>
      </c>
      <c r="AN2389" s="4"/>
    </row>
    <row r="2390" spans="1:40">
      <c r="A2390" t="s">
        <v>2959</v>
      </c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>
        <v>2394.15</v>
      </c>
      <c r="AF2390" s="4"/>
      <c r="AG2390" s="4"/>
      <c r="AH2390" s="4"/>
      <c r="AI2390" s="4"/>
      <c r="AJ2390" s="4"/>
      <c r="AK2390" s="4"/>
      <c r="AL2390" s="4"/>
      <c r="AM2390" s="4">
        <v>2394.15</v>
      </c>
      <c r="AN2390" s="4"/>
    </row>
    <row r="2391" spans="1:40">
      <c r="A2391" t="s">
        <v>2960</v>
      </c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>
        <v>115833.41</v>
      </c>
      <c r="AH2391" s="4"/>
      <c r="AI2391" s="4"/>
      <c r="AJ2391" s="4"/>
      <c r="AK2391" s="4"/>
      <c r="AL2391" s="4"/>
      <c r="AM2391" s="4">
        <v>115833.41</v>
      </c>
      <c r="AN2391" s="4"/>
    </row>
    <row r="2392" spans="1:40">
      <c r="A2392" t="s">
        <v>2961</v>
      </c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>
        <v>871.78</v>
      </c>
      <c r="AF2392" s="4"/>
      <c r="AG2392" s="4"/>
      <c r="AH2392" s="4"/>
      <c r="AI2392" s="4"/>
      <c r="AJ2392" s="4"/>
      <c r="AK2392" s="4"/>
      <c r="AL2392" s="4"/>
      <c r="AM2392" s="4">
        <v>871.78</v>
      </c>
      <c r="AN2392" s="4"/>
    </row>
    <row r="2393" spans="1:40">
      <c r="A2393" t="s">
        <v>2962</v>
      </c>
      <c r="B2393" s="4">
        <v>6857873.459999999</v>
      </c>
      <c r="C2393" s="4">
        <v>1688013.5599999994</v>
      </c>
      <c r="D2393" s="4">
        <v>7345796.8100000005</v>
      </c>
      <c r="E2393" s="4">
        <v>11434828.220000001</v>
      </c>
      <c r="F2393" s="4"/>
      <c r="G2393" s="4"/>
      <c r="H2393" s="4"/>
      <c r="I2393" s="4"/>
      <c r="J2393" s="4"/>
      <c r="K2393" s="4"/>
      <c r="L2393" s="4"/>
      <c r="M2393" s="4">
        <v>13492413.400000002</v>
      </c>
      <c r="N2393" s="4"/>
      <c r="O2393" s="4">
        <v>11962947.129999999</v>
      </c>
      <c r="P2393" s="4">
        <v>21022375.459999993</v>
      </c>
      <c r="Q2393" s="4"/>
      <c r="R2393" s="4">
        <v>18498486.879999999</v>
      </c>
      <c r="S2393" s="4"/>
      <c r="T2393" s="4">
        <v>83438164.749999985</v>
      </c>
      <c r="U2393" s="4"/>
      <c r="V2393" s="4">
        <v>16441805.079999998</v>
      </c>
      <c r="W2393" s="4"/>
      <c r="X2393" s="4">
        <v>8248896.2700000023</v>
      </c>
      <c r="Y2393" s="4"/>
      <c r="Z2393" s="4">
        <v>7452252.870000001</v>
      </c>
      <c r="AA2393" s="4">
        <v>34776424.940000013</v>
      </c>
      <c r="AB2393" s="4"/>
      <c r="AC2393" s="4">
        <v>14521521.119999995</v>
      </c>
      <c r="AD2393" s="4"/>
      <c r="AE2393" s="4">
        <v>121454107.49999996</v>
      </c>
      <c r="AF2393" s="4">
        <v>133848.46</v>
      </c>
      <c r="AG2393" s="4">
        <v>250338809.74000007</v>
      </c>
      <c r="AH2393" s="4"/>
      <c r="AI2393" s="4"/>
      <c r="AJ2393" s="4"/>
      <c r="AK2393" s="4"/>
      <c r="AL2393" s="4"/>
      <c r="AM2393" s="4">
        <v>629108565.64999998</v>
      </c>
      <c r="AN2393" s="4"/>
    </row>
    <row r="2394" spans="1:40">
      <c r="A2394" t="s">
        <v>2963</v>
      </c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>
        <v>244.21</v>
      </c>
      <c r="AF2394" s="4"/>
      <c r="AG2394" s="4"/>
      <c r="AH2394" s="4"/>
      <c r="AI2394" s="4"/>
      <c r="AJ2394" s="4"/>
      <c r="AK2394" s="4"/>
      <c r="AL2394" s="4"/>
      <c r="AM2394" s="4">
        <v>244.21</v>
      </c>
      <c r="AN2394" s="4"/>
    </row>
    <row r="2395" spans="1:40">
      <c r="A2395" t="s">
        <v>2964</v>
      </c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>
        <v>22.26</v>
      </c>
      <c r="AF2395" s="4"/>
      <c r="AG2395" s="4"/>
      <c r="AH2395" s="4"/>
      <c r="AI2395" s="4"/>
      <c r="AJ2395" s="4"/>
      <c r="AK2395" s="4"/>
      <c r="AL2395" s="4"/>
      <c r="AM2395" s="4">
        <v>22.26</v>
      </c>
      <c r="AN2395" s="4"/>
    </row>
    <row r="2396" spans="1:40">
      <c r="A2396" t="s">
        <v>2965</v>
      </c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>
        <v>3881.13</v>
      </c>
      <c r="AF2396" s="4"/>
      <c r="AG2396" s="4"/>
      <c r="AH2396" s="4"/>
      <c r="AI2396" s="4"/>
      <c r="AJ2396" s="4"/>
      <c r="AK2396" s="4"/>
      <c r="AL2396" s="4"/>
      <c r="AM2396" s="4">
        <v>3881.13</v>
      </c>
      <c r="AN2396" s="4"/>
    </row>
    <row r="2397" spans="1:40">
      <c r="A2397" t="s">
        <v>2966</v>
      </c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>
        <v>96.31</v>
      </c>
      <c r="AF2397" s="4"/>
      <c r="AG2397" s="4"/>
      <c r="AH2397" s="4"/>
      <c r="AI2397" s="4"/>
      <c r="AJ2397" s="4"/>
      <c r="AK2397" s="4"/>
      <c r="AL2397" s="4"/>
      <c r="AM2397" s="4">
        <v>96.31</v>
      </c>
      <c r="AN2397" s="4"/>
    </row>
    <row r="2398" spans="1:40">
      <c r="A2398" t="s">
        <v>2967</v>
      </c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>
        <v>3775.67</v>
      </c>
      <c r="AF2398" s="4"/>
      <c r="AG2398" s="4"/>
      <c r="AH2398" s="4"/>
      <c r="AI2398" s="4"/>
      <c r="AJ2398" s="4"/>
      <c r="AK2398" s="4"/>
      <c r="AL2398" s="4"/>
      <c r="AM2398" s="4">
        <v>3775.67</v>
      </c>
      <c r="AN2398" s="4"/>
    </row>
    <row r="2399" spans="1:40">
      <c r="A2399" t="s">
        <v>2968</v>
      </c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>
        <v>4956.47</v>
      </c>
      <c r="AF2399" s="4"/>
      <c r="AG2399" s="4"/>
      <c r="AH2399" s="4"/>
      <c r="AI2399" s="4"/>
      <c r="AJ2399" s="4"/>
      <c r="AK2399" s="4"/>
      <c r="AL2399" s="4"/>
      <c r="AM2399" s="4">
        <v>4956.47</v>
      </c>
      <c r="AN2399" s="4"/>
    </row>
    <row r="2400" spans="1:40">
      <c r="A2400" t="s">
        <v>2969</v>
      </c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>
        <v>100000</v>
      </c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>
        <v>100000</v>
      </c>
      <c r="AN2400" s="4"/>
    </row>
    <row r="2401" spans="1:40">
      <c r="A2401" t="s">
        <v>2970</v>
      </c>
      <c r="B2401" s="4">
        <v>15571.81</v>
      </c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>
        <v>17990.900000000001</v>
      </c>
      <c r="AF2401" s="4"/>
      <c r="AG2401" s="4"/>
      <c r="AH2401" s="4"/>
      <c r="AI2401" s="4"/>
      <c r="AJ2401" s="4"/>
      <c r="AK2401" s="4"/>
      <c r="AL2401" s="4"/>
      <c r="AM2401" s="4">
        <v>33562.71</v>
      </c>
      <c r="AN2401" s="4"/>
    </row>
    <row r="2402" spans="1:40">
      <c r="A2402" t="s">
        <v>2971</v>
      </c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>
        <v>54067.59</v>
      </c>
      <c r="AF2402" s="4"/>
      <c r="AG2402" s="4"/>
      <c r="AH2402" s="4"/>
      <c r="AI2402" s="4"/>
      <c r="AJ2402" s="4"/>
      <c r="AK2402" s="4"/>
      <c r="AL2402" s="4"/>
      <c r="AM2402" s="4">
        <v>54067.59</v>
      </c>
      <c r="AN2402" s="4"/>
    </row>
    <row r="2403" spans="1:40">
      <c r="A2403" t="s">
        <v>2972</v>
      </c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>
        <v>62931.91</v>
      </c>
      <c r="AF2403" s="4"/>
      <c r="AG2403" s="4">
        <v>1000037.1799999999</v>
      </c>
      <c r="AH2403" s="4"/>
      <c r="AI2403" s="4"/>
      <c r="AJ2403" s="4"/>
      <c r="AK2403" s="4"/>
      <c r="AL2403" s="4"/>
      <c r="AM2403" s="4">
        <v>1062969.0899999999</v>
      </c>
      <c r="AN2403" s="4"/>
    </row>
    <row r="2404" spans="1:40">
      <c r="A2404" t="s">
        <v>2973</v>
      </c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>
        <v>399051.57</v>
      </c>
      <c r="AF2404" s="4"/>
      <c r="AG2404" s="4">
        <v>154335.67999999999</v>
      </c>
      <c r="AH2404" s="4"/>
      <c r="AI2404" s="4"/>
      <c r="AJ2404" s="4"/>
      <c r="AK2404" s="4"/>
      <c r="AL2404" s="4"/>
      <c r="AM2404" s="4">
        <v>553387.25</v>
      </c>
      <c r="AN2404" s="4"/>
    </row>
    <row r="2405" spans="1:40">
      <c r="A2405" t="s">
        <v>2974</v>
      </c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>
        <v>4719.1000000000004</v>
      </c>
      <c r="AF2405" s="4"/>
      <c r="AG2405" s="4"/>
      <c r="AH2405" s="4"/>
      <c r="AI2405" s="4"/>
      <c r="AJ2405" s="4"/>
      <c r="AK2405" s="4"/>
      <c r="AL2405" s="4"/>
      <c r="AM2405" s="4">
        <v>4719.1000000000004</v>
      </c>
      <c r="AN2405" s="4"/>
    </row>
    <row r="2406" spans="1:40">
      <c r="A2406" t="s">
        <v>2975</v>
      </c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>
        <v>429.98</v>
      </c>
      <c r="AF2406" s="4"/>
      <c r="AG2406" s="4"/>
      <c r="AH2406" s="4"/>
      <c r="AI2406" s="4"/>
      <c r="AJ2406" s="4"/>
      <c r="AK2406" s="4"/>
      <c r="AL2406" s="4"/>
      <c r="AM2406" s="4">
        <v>429.98</v>
      </c>
      <c r="AN2406" s="4"/>
    </row>
    <row r="2407" spans="1:40">
      <c r="A2407" t="s">
        <v>2976</v>
      </c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>
        <v>72808.83</v>
      </c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>
        <v>2188.94</v>
      </c>
      <c r="AF2407" s="4"/>
      <c r="AG2407" s="4"/>
      <c r="AH2407" s="4"/>
      <c r="AI2407" s="4"/>
      <c r="AJ2407" s="4"/>
      <c r="AK2407" s="4"/>
      <c r="AL2407" s="4"/>
      <c r="AM2407" s="4">
        <v>74997.77</v>
      </c>
      <c r="AN2407" s="4"/>
    </row>
    <row r="2408" spans="1:40">
      <c r="A2408" t="s">
        <v>2977</v>
      </c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>
        <v>1861.11</v>
      </c>
      <c r="AF2408" s="4"/>
      <c r="AG2408" s="4"/>
      <c r="AH2408" s="4"/>
      <c r="AI2408" s="4"/>
      <c r="AJ2408" s="4"/>
      <c r="AK2408" s="4"/>
      <c r="AL2408" s="4"/>
      <c r="AM2408" s="4">
        <v>1861.11</v>
      </c>
      <c r="AN2408" s="4"/>
    </row>
    <row r="2409" spans="1:40">
      <c r="A2409" t="s">
        <v>2978</v>
      </c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>
        <v>56412.729999999996</v>
      </c>
      <c r="AF2409" s="4"/>
      <c r="AG2409" s="4">
        <v>2703.6600000000003</v>
      </c>
      <c r="AH2409" s="4"/>
      <c r="AI2409" s="4"/>
      <c r="AJ2409" s="4"/>
      <c r="AK2409" s="4"/>
      <c r="AL2409" s="4"/>
      <c r="AM2409" s="4">
        <v>59116.39</v>
      </c>
      <c r="AN2409" s="4"/>
    </row>
    <row r="2410" spans="1:40">
      <c r="A2410" t="s">
        <v>2979</v>
      </c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>
        <v>95777.279999999999</v>
      </c>
      <c r="AH2410" s="4"/>
      <c r="AI2410" s="4"/>
      <c r="AJ2410" s="4"/>
      <c r="AK2410" s="4"/>
      <c r="AL2410" s="4"/>
      <c r="AM2410" s="4">
        <v>95777.279999999999</v>
      </c>
      <c r="AN2410" s="4"/>
    </row>
    <row r="2411" spans="1:40">
      <c r="A2411" t="s">
        <v>2980</v>
      </c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>
        <v>900000</v>
      </c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>
        <v>900000</v>
      </c>
      <c r="AN2411" s="4"/>
    </row>
    <row r="2412" spans="1:40">
      <c r="A2412" t="s">
        <v>2981</v>
      </c>
      <c r="B2412" s="4"/>
      <c r="C2412" s="4">
        <v>120000</v>
      </c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>
        <v>120000</v>
      </c>
      <c r="AN2412" s="4"/>
    </row>
    <row r="2413" spans="1:40">
      <c r="A2413" t="s">
        <v>2982</v>
      </c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>
        <v>128643.59999999999</v>
      </c>
      <c r="AF2413" s="4"/>
      <c r="AG2413" s="4"/>
      <c r="AH2413" s="4"/>
      <c r="AI2413" s="4"/>
      <c r="AJ2413" s="4"/>
      <c r="AK2413" s="4"/>
      <c r="AL2413" s="4"/>
      <c r="AM2413" s="4">
        <v>128643.59999999999</v>
      </c>
      <c r="AN2413" s="4"/>
    </row>
    <row r="2414" spans="1:40">
      <c r="A2414" t="s">
        <v>2983</v>
      </c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>
        <v>192966.84</v>
      </c>
      <c r="AF2414" s="4"/>
      <c r="AG2414" s="4"/>
      <c r="AH2414" s="4"/>
      <c r="AI2414" s="4"/>
      <c r="AJ2414" s="4"/>
      <c r="AK2414" s="4"/>
      <c r="AL2414" s="4"/>
      <c r="AM2414" s="4">
        <v>192966.84</v>
      </c>
      <c r="AN2414" s="4"/>
    </row>
    <row r="2415" spans="1:40">
      <c r="A2415" t="s">
        <v>2984</v>
      </c>
      <c r="B2415" s="4"/>
      <c r="C2415" s="4"/>
      <c r="D2415" s="4"/>
      <c r="E2415" s="4"/>
      <c r="F2415" s="4">
        <v>1156808.8399999999</v>
      </c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>
        <v>1156808.8399999999</v>
      </c>
      <c r="AN2415" s="4"/>
    </row>
    <row r="2416" spans="1:40">
      <c r="A2416" t="s">
        <v>2985</v>
      </c>
      <c r="B2416" s="4"/>
      <c r="C2416" s="4"/>
      <c r="D2416" s="4"/>
      <c r="E2416" s="4"/>
      <c r="F2416" s="4">
        <v>118483.65999999999</v>
      </c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>
        <v>118483.65999999999</v>
      </c>
      <c r="AN2416" s="4"/>
    </row>
    <row r="2417" spans="1:40">
      <c r="A2417" t="s">
        <v>2986</v>
      </c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>
        <v>291984.45</v>
      </c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>
        <v>291984.45</v>
      </c>
      <c r="AN2417" s="4"/>
    </row>
    <row r="2418" spans="1:40">
      <c r="A2418" t="s">
        <v>2987</v>
      </c>
      <c r="B2418" s="4">
        <v>131974.92999999996</v>
      </c>
      <c r="C2418" s="4"/>
      <c r="D2418" s="4">
        <v>133319.75000000003</v>
      </c>
      <c r="E2418" s="4"/>
      <c r="F2418" s="4"/>
      <c r="G2418" s="4"/>
      <c r="H2418" s="4"/>
      <c r="I2418" s="4">
        <v>3157</v>
      </c>
      <c r="J2418" s="4"/>
      <c r="K2418" s="4"/>
      <c r="L2418" s="4"/>
      <c r="M2418" s="4">
        <v>125977.49</v>
      </c>
      <c r="N2418" s="4"/>
      <c r="O2418" s="4"/>
      <c r="P2418" s="4">
        <v>257034.75000000009</v>
      </c>
      <c r="Q2418" s="4"/>
      <c r="R2418" s="4"/>
      <c r="S2418" s="4"/>
      <c r="T2418" s="4">
        <v>266203.99000000011</v>
      </c>
      <c r="U2418" s="4">
        <v>131718.53000000003</v>
      </c>
      <c r="V2418" s="4">
        <v>85576.59</v>
      </c>
      <c r="W2418" s="4"/>
      <c r="X2418" s="4">
        <v>143351.82999999999</v>
      </c>
      <c r="Y2418" s="4">
        <v>259980.74000000005</v>
      </c>
      <c r="Z2418" s="4">
        <v>386.66</v>
      </c>
      <c r="AA2418" s="4"/>
      <c r="AB2418" s="4"/>
      <c r="AC2418" s="4"/>
      <c r="AD2418" s="4"/>
      <c r="AE2418" s="4">
        <v>43808.89</v>
      </c>
      <c r="AF2418" s="4"/>
      <c r="AG2418" s="4"/>
      <c r="AH2418" s="4"/>
      <c r="AI2418" s="4"/>
      <c r="AJ2418" s="4"/>
      <c r="AK2418" s="4"/>
      <c r="AL2418" s="4"/>
      <c r="AM2418" s="4">
        <v>1582491.1500000001</v>
      </c>
      <c r="AN2418" s="4"/>
    </row>
    <row r="2419" spans="1:40">
      <c r="A2419" t="s">
        <v>2988</v>
      </c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>
        <v>2848</v>
      </c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>
        <v>2848</v>
      </c>
      <c r="AB2419" s="4"/>
      <c r="AC2419" s="4"/>
      <c r="AD2419" s="4"/>
      <c r="AE2419" s="4">
        <v>13548</v>
      </c>
      <c r="AF2419" s="4"/>
      <c r="AG2419" s="4"/>
      <c r="AH2419" s="4"/>
      <c r="AI2419" s="4"/>
      <c r="AJ2419" s="4"/>
      <c r="AK2419" s="4"/>
      <c r="AL2419" s="4"/>
      <c r="AM2419" s="4">
        <v>19244</v>
      </c>
      <c r="AN2419" s="4"/>
    </row>
    <row r="2420" spans="1:40">
      <c r="A2420" t="s">
        <v>2989</v>
      </c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>
        <v>3680517.6</v>
      </c>
      <c r="M2420" s="4"/>
      <c r="N2420" s="4"/>
      <c r="O2420" s="4"/>
      <c r="P2420" s="4">
        <v>14135</v>
      </c>
      <c r="Q2420" s="4"/>
      <c r="R2420" s="4"/>
      <c r="S2420" s="4"/>
      <c r="T2420" s="4"/>
      <c r="U2420" s="4"/>
      <c r="V2420" s="4"/>
      <c r="W2420" s="4"/>
      <c r="X2420" s="4"/>
      <c r="Y2420" s="4"/>
      <c r="Z2420" s="4">
        <v>8293215.5899999999</v>
      </c>
      <c r="AA2420" s="4"/>
      <c r="AB2420" s="4"/>
      <c r="AC2420" s="4"/>
      <c r="AD2420" s="4"/>
      <c r="AE2420" s="4">
        <v>444849.52</v>
      </c>
      <c r="AF2420" s="4">
        <v>72110.820000000007</v>
      </c>
      <c r="AG2420" s="4"/>
      <c r="AH2420" s="4"/>
      <c r="AI2420" s="4"/>
      <c r="AJ2420" s="4"/>
      <c r="AK2420" s="4"/>
      <c r="AL2420" s="4"/>
      <c r="AM2420" s="4">
        <v>12504828.529999999</v>
      </c>
      <c r="AN2420" s="4"/>
    </row>
    <row r="2421" spans="1:40">
      <c r="A2421" t="s">
        <v>2990</v>
      </c>
      <c r="B2421" s="4"/>
      <c r="C2421" s="4">
        <v>1382000</v>
      </c>
      <c r="D2421" s="4"/>
      <c r="E2421" s="4"/>
      <c r="F2421" s="4"/>
      <c r="G2421" s="4"/>
      <c r="H2421" s="4"/>
      <c r="I2421" s="4"/>
      <c r="J2421" s="4"/>
      <c r="K2421" s="4"/>
      <c r="L2421" s="4">
        <v>246696.21000000002</v>
      </c>
      <c r="M2421" s="4"/>
      <c r="N2421" s="4"/>
      <c r="O2421" s="4"/>
      <c r="P2421" s="4">
        <v>827</v>
      </c>
      <c r="Q2421" s="4">
        <v>32400</v>
      </c>
      <c r="R2421" s="4"/>
      <c r="S2421" s="4"/>
      <c r="T2421" s="4"/>
      <c r="U2421" s="4"/>
      <c r="V2421" s="4"/>
      <c r="W2421" s="4">
        <v>94400</v>
      </c>
      <c r="X2421" s="4"/>
      <c r="Y2421" s="4"/>
      <c r="Z2421" s="4">
        <v>17142229.469999999</v>
      </c>
      <c r="AA2421" s="4"/>
      <c r="AB2421" s="4"/>
      <c r="AC2421" s="4"/>
      <c r="AD2421" s="4"/>
      <c r="AE2421" s="4"/>
      <c r="AF2421" s="4">
        <v>48418.210000000006</v>
      </c>
      <c r="AG2421" s="4"/>
      <c r="AH2421" s="4"/>
      <c r="AI2421" s="4"/>
      <c r="AJ2421" s="4"/>
      <c r="AK2421" s="4"/>
      <c r="AL2421" s="4"/>
      <c r="AM2421" s="4">
        <v>18946970.890000001</v>
      </c>
      <c r="AN2421" s="4"/>
    </row>
    <row r="2422" spans="1:40">
      <c r="A2422" t="s">
        <v>2991</v>
      </c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>
        <v>5309039.9800000004</v>
      </c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>
        <v>5309039.9800000004</v>
      </c>
      <c r="AN2422" s="4"/>
    </row>
    <row r="2423" spans="1:40">
      <c r="A2423" t="s">
        <v>2992</v>
      </c>
      <c r="B2423" s="4"/>
      <c r="C2423" s="4"/>
      <c r="D2423" s="4"/>
      <c r="E2423" s="4"/>
      <c r="F2423" s="4"/>
      <c r="G2423" s="4"/>
      <c r="H2423" s="4"/>
      <c r="I2423" s="4"/>
      <c r="J2423" s="4"/>
      <c r="K2423" s="4">
        <v>1155000</v>
      </c>
      <c r="L2423" s="4">
        <v>146100</v>
      </c>
      <c r="M2423" s="4"/>
      <c r="N2423" s="4"/>
      <c r="O2423" s="4"/>
      <c r="P2423" s="4"/>
      <c r="Q2423" s="4"/>
      <c r="R2423" s="4">
        <v>1155000</v>
      </c>
      <c r="S2423" s="4">
        <v>1980000</v>
      </c>
      <c r="T2423" s="4"/>
      <c r="U2423" s="4"/>
      <c r="V2423" s="4"/>
      <c r="W2423" s="4"/>
      <c r="X2423" s="4"/>
      <c r="Y2423" s="4"/>
      <c r="Z2423" s="4">
        <v>3864587.92</v>
      </c>
      <c r="AA2423" s="4"/>
      <c r="AB2423" s="4"/>
      <c r="AC2423" s="4"/>
      <c r="AD2423" s="4">
        <v>990000</v>
      </c>
      <c r="AE2423" s="4">
        <v>825000</v>
      </c>
      <c r="AF2423" s="4">
        <v>2145012.48</v>
      </c>
      <c r="AG2423" s="4"/>
      <c r="AH2423" s="4"/>
      <c r="AI2423" s="4"/>
      <c r="AJ2423" s="4"/>
      <c r="AK2423" s="4"/>
      <c r="AL2423" s="4"/>
      <c r="AM2423" s="4">
        <v>12260700.4</v>
      </c>
      <c r="AN2423" s="4"/>
    </row>
    <row r="2424" spans="1:40">
      <c r="A2424" t="s">
        <v>2993</v>
      </c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>
        <v>65807.17</v>
      </c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>
        <v>65807.17</v>
      </c>
      <c r="AN2424" s="4"/>
    </row>
    <row r="2425" spans="1:40">
      <c r="A2425" t="s">
        <v>2994</v>
      </c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>
        <v>3465</v>
      </c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>
        <v>3465</v>
      </c>
      <c r="AN2425" s="4"/>
    </row>
    <row r="2426" spans="1:40">
      <c r="A2426" t="s">
        <v>2995</v>
      </c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>
        <v>312101.44</v>
      </c>
      <c r="AA2426" s="4"/>
      <c r="AB2426" s="4"/>
      <c r="AC2426" s="4"/>
      <c r="AD2426" s="4"/>
      <c r="AE2426" s="4">
        <v>2649988.7200000002</v>
      </c>
      <c r="AF2426" s="4">
        <v>253453</v>
      </c>
      <c r="AG2426" s="4"/>
      <c r="AH2426" s="4"/>
      <c r="AI2426" s="4"/>
      <c r="AJ2426" s="4"/>
      <c r="AK2426" s="4"/>
      <c r="AL2426" s="4"/>
      <c r="AM2426" s="4">
        <v>3215543.16</v>
      </c>
      <c r="AN2426" s="4"/>
    </row>
    <row r="2427" spans="1:40">
      <c r="A2427" t="s">
        <v>2996</v>
      </c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>
        <v>52993.600000000006</v>
      </c>
      <c r="AF2427" s="4"/>
      <c r="AG2427" s="4"/>
      <c r="AH2427" s="4"/>
      <c r="AI2427" s="4"/>
      <c r="AJ2427" s="4"/>
      <c r="AK2427" s="4"/>
      <c r="AL2427" s="4"/>
      <c r="AM2427" s="4">
        <v>52993.600000000006</v>
      </c>
      <c r="AN2427" s="4"/>
    </row>
    <row r="2428" spans="1:40">
      <c r="A2428" t="s">
        <v>2997</v>
      </c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>
        <v>164250.78</v>
      </c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>
        <v>164250.78</v>
      </c>
      <c r="AN2428" s="4"/>
    </row>
    <row r="2429" spans="1:40">
      <c r="A2429" t="s">
        <v>2998</v>
      </c>
      <c r="B2429" s="4">
        <v>102694.79000000001</v>
      </c>
      <c r="C2429" s="4"/>
      <c r="D2429" s="4">
        <v>2327080.08</v>
      </c>
      <c r="E2429" s="4"/>
      <c r="F2429" s="4"/>
      <c r="G2429" s="4"/>
      <c r="H2429" s="4"/>
      <c r="I2429" s="4"/>
      <c r="J2429" s="4"/>
      <c r="K2429" s="4"/>
      <c r="L2429" s="4">
        <v>690012.55999999994</v>
      </c>
      <c r="M2429" s="4"/>
      <c r="N2429" s="4"/>
      <c r="O2429" s="4"/>
      <c r="P2429" s="4">
        <v>7950</v>
      </c>
      <c r="Q2429" s="4"/>
      <c r="R2429" s="4">
        <v>7193.48</v>
      </c>
      <c r="S2429" s="4"/>
      <c r="T2429" s="4"/>
      <c r="U2429" s="4">
        <v>30215.87</v>
      </c>
      <c r="V2429" s="4"/>
      <c r="W2429" s="4"/>
      <c r="X2429" s="4"/>
      <c r="Y2429" s="4"/>
      <c r="Z2429" s="4">
        <v>5244677.5200000023</v>
      </c>
      <c r="AA2429" s="4"/>
      <c r="AB2429" s="4"/>
      <c r="AC2429" s="4"/>
      <c r="AD2429" s="4"/>
      <c r="AE2429" s="4">
        <v>27673141.280000005</v>
      </c>
      <c r="AF2429" s="4">
        <v>539852.48000000033</v>
      </c>
      <c r="AG2429" s="4"/>
      <c r="AH2429" s="4"/>
      <c r="AI2429" s="4"/>
      <c r="AJ2429" s="4"/>
      <c r="AK2429" s="4"/>
      <c r="AL2429" s="4"/>
      <c r="AM2429" s="4">
        <v>36622818.060000002</v>
      </c>
      <c r="AN2429" s="4"/>
    </row>
    <row r="2430" spans="1:40">
      <c r="A2430" t="s">
        <v>220</v>
      </c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>
        <v>6946.65</v>
      </c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>
        <v>6946.65</v>
      </c>
      <c r="AN2430" s="4"/>
    </row>
    <row r="2431" spans="1:40">
      <c r="A2431" t="s">
        <v>2999</v>
      </c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>
        <v>191492.27</v>
      </c>
      <c r="AF2431" s="4"/>
      <c r="AG2431" s="4"/>
      <c r="AH2431" s="4"/>
      <c r="AI2431" s="4"/>
      <c r="AJ2431" s="4"/>
      <c r="AK2431" s="4"/>
      <c r="AL2431" s="4"/>
      <c r="AM2431" s="4">
        <v>191492.27</v>
      </c>
      <c r="AN2431" s="4"/>
    </row>
    <row r="2432" spans="1:40">
      <c r="A2432" t="s">
        <v>3000</v>
      </c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>
        <v>60000</v>
      </c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>
        <v>60000</v>
      </c>
      <c r="AN2432" s="4"/>
    </row>
    <row r="2433" spans="1:40">
      <c r="A2433" t="s">
        <v>3001</v>
      </c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>
        <v>10253.08</v>
      </c>
      <c r="AF2433" s="4"/>
      <c r="AG2433" s="4"/>
      <c r="AH2433" s="4"/>
      <c r="AI2433" s="4"/>
      <c r="AJ2433" s="4"/>
      <c r="AK2433" s="4"/>
      <c r="AL2433" s="4"/>
      <c r="AM2433" s="4">
        <v>10253.08</v>
      </c>
      <c r="AN2433" s="4"/>
    </row>
    <row r="2434" spans="1:40">
      <c r="A2434" t="s">
        <v>3002</v>
      </c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>
        <v>186000</v>
      </c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>
        <v>186000</v>
      </c>
      <c r="AN2434" s="4"/>
    </row>
    <row r="2435" spans="1:40">
      <c r="A2435" t="s">
        <v>822</v>
      </c>
      <c r="B2435" s="4">
        <v>1318821.5499999998</v>
      </c>
      <c r="C2435" s="4">
        <v>4470285.7699999996</v>
      </c>
      <c r="D2435" s="4"/>
      <c r="E2435" s="4"/>
      <c r="F2435" s="4">
        <v>399252.78</v>
      </c>
      <c r="G2435" s="4"/>
      <c r="H2435" s="4">
        <v>399252.78</v>
      </c>
      <c r="I2435" s="4"/>
      <c r="J2435" s="4"/>
      <c r="K2435" s="4"/>
      <c r="L2435" s="4">
        <v>1718074.3299999998</v>
      </c>
      <c r="M2435" s="4"/>
      <c r="N2435" s="4"/>
      <c r="O2435" s="4"/>
      <c r="P2435" s="4"/>
      <c r="Q2435" s="4">
        <v>1996263.9000000001</v>
      </c>
      <c r="R2435" s="4"/>
      <c r="S2435" s="4"/>
      <c r="T2435" s="4"/>
      <c r="U2435" s="4"/>
      <c r="V2435" s="4"/>
      <c r="W2435" s="4"/>
      <c r="X2435" s="4">
        <v>3244937.2200000007</v>
      </c>
      <c r="Y2435" s="4"/>
      <c r="Z2435" s="4">
        <v>636428.59</v>
      </c>
      <c r="AA2435" s="4">
        <v>550000</v>
      </c>
      <c r="AB2435" s="4"/>
      <c r="AC2435" s="4"/>
      <c r="AD2435" s="4"/>
      <c r="AE2435" s="4">
        <v>11974697.910000002</v>
      </c>
      <c r="AF2435" s="4"/>
      <c r="AG2435" s="4"/>
      <c r="AH2435" s="4"/>
      <c r="AI2435" s="4"/>
      <c r="AJ2435" s="4"/>
      <c r="AK2435" s="4"/>
      <c r="AL2435" s="4"/>
      <c r="AM2435" s="4">
        <v>26708014.830000002</v>
      </c>
      <c r="AN2435" s="4"/>
    </row>
    <row r="2436" spans="1:40">
      <c r="A2436" t="s">
        <v>223</v>
      </c>
      <c r="B2436" s="4">
        <v>399833.46</v>
      </c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>
        <v>1054013.73</v>
      </c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>
        <v>523180.36</v>
      </c>
      <c r="AF2436" s="4"/>
      <c r="AG2436" s="4"/>
      <c r="AH2436" s="4"/>
      <c r="AI2436" s="4"/>
      <c r="AJ2436" s="4"/>
      <c r="AK2436" s="4"/>
      <c r="AL2436" s="4"/>
      <c r="AM2436" s="4">
        <v>1977027.5499999998</v>
      </c>
      <c r="AN2436" s="4"/>
    </row>
    <row r="2437" spans="1:40">
      <c r="A2437" t="s">
        <v>110</v>
      </c>
      <c r="B2437" s="4"/>
      <c r="C2437" s="4"/>
      <c r="D2437" s="4"/>
      <c r="E2437" s="4">
        <v>522222.22</v>
      </c>
      <c r="F2437" s="4"/>
      <c r="G2437" s="4"/>
      <c r="H2437" s="4"/>
      <c r="I2437" s="4"/>
      <c r="J2437" s="4"/>
      <c r="K2437" s="4">
        <v>821813.12</v>
      </c>
      <c r="L2437" s="4">
        <v>523806.01</v>
      </c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>
        <v>399720.88</v>
      </c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>
        <v>2267562.23</v>
      </c>
      <c r="AN2437" s="4"/>
    </row>
    <row r="2438" spans="1:40">
      <c r="A2438" t="s">
        <v>112</v>
      </c>
      <c r="B2438" s="4"/>
      <c r="C2438" s="4"/>
      <c r="D2438" s="4">
        <v>133342.20000000001</v>
      </c>
      <c r="E2438" s="4">
        <v>1422205.21</v>
      </c>
      <c r="F2438" s="4"/>
      <c r="G2438" s="4"/>
      <c r="H2438" s="4"/>
      <c r="I2438" s="4">
        <v>2486158.6800000002</v>
      </c>
      <c r="J2438" s="4"/>
      <c r="K2438" s="4"/>
      <c r="L2438" s="4"/>
      <c r="M2438" s="4"/>
      <c r="N2438" s="4">
        <v>602404.19999999995</v>
      </c>
      <c r="O2438" s="4"/>
      <c r="P2438" s="4">
        <v>1746717.25</v>
      </c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>
        <v>1868263.1099999999</v>
      </c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>
        <v>8259090.6500000004</v>
      </c>
      <c r="AN2438" s="4"/>
    </row>
    <row r="2439" spans="1:40">
      <c r="A2439" t="s">
        <v>114</v>
      </c>
      <c r="B2439" s="4">
        <v>9681802.5299999993</v>
      </c>
      <c r="C2439" s="4">
        <v>1112294.8799999999</v>
      </c>
      <c r="D2439" s="4">
        <v>2512180.02</v>
      </c>
      <c r="E2439" s="4">
        <v>2535430.41</v>
      </c>
      <c r="F2439" s="4"/>
      <c r="G2439" s="4"/>
      <c r="H2439" s="4"/>
      <c r="I2439" s="4">
        <v>2077492.0199999998</v>
      </c>
      <c r="J2439" s="4"/>
      <c r="K2439" s="4">
        <v>4276328.4500000011</v>
      </c>
      <c r="L2439" s="4">
        <v>3912062.2899999991</v>
      </c>
      <c r="M2439" s="4"/>
      <c r="N2439" s="4">
        <v>3655875.58</v>
      </c>
      <c r="O2439" s="4">
        <v>412720.45</v>
      </c>
      <c r="P2439" s="4">
        <v>2075405.7199999995</v>
      </c>
      <c r="Q2439" s="4"/>
      <c r="R2439" s="4"/>
      <c r="S2439" s="4"/>
      <c r="T2439" s="4"/>
      <c r="U2439" s="4"/>
      <c r="V2439" s="4"/>
      <c r="W2439" s="4"/>
      <c r="X2439" s="4">
        <v>1071736.1299999999</v>
      </c>
      <c r="Y2439" s="4"/>
      <c r="Z2439" s="4"/>
      <c r="AA2439" s="4"/>
      <c r="AB2439" s="4">
        <v>2855941.5500000003</v>
      </c>
      <c r="AC2439" s="4"/>
      <c r="AD2439" s="4">
        <v>3103.1099999999997</v>
      </c>
      <c r="AE2439" s="4">
        <v>81462.149999999994</v>
      </c>
      <c r="AF2439" s="4"/>
      <c r="AG2439" s="4"/>
      <c r="AH2439" s="4"/>
      <c r="AI2439" s="4"/>
      <c r="AJ2439" s="4"/>
      <c r="AK2439" s="4"/>
      <c r="AL2439" s="4"/>
      <c r="AM2439" s="4">
        <v>36263835.289999992</v>
      </c>
      <c r="AN2439" s="4"/>
    </row>
    <row r="2440" spans="1:40">
      <c r="A2440" t="s">
        <v>115</v>
      </c>
      <c r="B2440" s="4">
        <v>151831.62</v>
      </c>
      <c r="C2440" s="4">
        <v>216096.84000000003</v>
      </c>
      <c r="D2440" s="4"/>
      <c r="E2440" s="4">
        <v>746010.96</v>
      </c>
      <c r="F2440" s="4"/>
      <c r="G2440" s="4"/>
      <c r="H2440" s="4"/>
      <c r="I2440" s="4">
        <v>2820355.7899999996</v>
      </c>
      <c r="J2440" s="4"/>
      <c r="K2440" s="4">
        <v>1187844.51</v>
      </c>
      <c r="L2440" s="4"/>
      <c r="M2440" s="4"/>
      <c r="N2440" s="4">
        <v>3157275.7199999997</v>
      </c>
      <c r="O2440" s="4"/>
      <c r="P2440" s="4">
        <v>1204304.47</v>
      </c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>
        <v>950000</v>
      </c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>
        <v>10433719.91</v>
      </c>
      <c r="AN2440" s="4"/>
    </row>
    <row r="2441" spans="1:40">
      <c r="A2441" t="s">
        <v>224</v>
      </c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>
        <v>69130</v>
      </c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>
        <v>18249</v>
      </c>
      <c r="AA2441" s="4">
        <v>5756.08</v>
      </c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>
        <v>93135.08</v>
      </c>
      <c r="AN2441" s="4"/>
    </row>
    <row r="2442" spans="1:40">
      <c r="A2442" t="s">
        <v>3003</v>
      </c>
      <c r="B2442" s="4"/>
      <c r="C2442" s="4"/>
      <c r="D2442" s="4"/>
      <c r="E2442" s="4"/>
      <c r="F2442" s="4"/>
      <c r="G2442" s="4"/>
      <c r="H2442" s="4">
        <v>17522.38</v>
      </c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>
        <v>17522.38</v>
      </c>
      <c r="AN2442" s="4"/>
    </row>
    <row r="2443" spans="1:40">
      <c r="A2443" t="s">
        <v>3004</v>
      </c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>
        <v>237589.23</v>
      </c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>
        <v>237589.23</v>
      </c>
      <c r="AN2443" s="4"/>
    </row>
    <row r="2444" spans="1:40">
      <c r="A2444" t="s">
        <v>225</v>
      </c>
      <c r="B2444" s="4">
        <v>2247714.5499999998</v>
      </c>
      <c r="C2444" s="4">
        <v>2474565.15</v>
      </c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>
        <v>1436485.45</v>
      </c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>
        <v>6158765.1499999994</v>
      </c>
      <c r="AN2444" s="4"/>
    </row>
    <row r="2445" spans="1:40">
      <c r="A2445" t="s">
        <v>116</v>
      </c>
      <c r="B2445" s="4">
        <v>813972.6100000001</v>
      </c>
      <c r="C2445" s="4">
        <v>64622.400000000001</v>
      </c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>
        <v>4166187.53</v>
      </c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>
        <v>465276.89999999997</v>
      </c>
      <c r="AG2445" s="4"/>
      <c r="AH2445" s="4"/>
      <c r="AI2445" s="4"/>
      <c r="AJ2445" s="4"/>
      <c r="AK2445" s="4"/>
      <c r="AL2445" s="4"/>
      <c r="AM2445" s="4">
        <v>5510059.4400000004</v>
      </c>
      <c r="AN2445" s="4"/>
    </row>
    <row r="2446" spans="1:40">
      <c r="A2446" t="s">
        <v>117</v>
      </c>
      <c r="B2446" s="4">
        <v>103174.29000000001</v>
      </c>
      <c r="C2446" s="4">
        <v>2956919.8499999996</v>
      </c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>
        <v>2518501.84</v>
      </c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>
        <v>2019110.21</v>
      </c>
      <c r="AG2446" s="4"/>
      <c r="AH2446" s="4"/>
      <c r="AI2446" s="4"/>
      <c r="AJ2446" s="4"/>
      <c r="AK2446" s="4"/>
      <c r="AL2446" s="4"/>
      <c r="AM2446" s="4">
        <v>7597706.1899999995</v>
      </c>
      <c r="AN2446" s="4"/>
    </row>
    <row r="2447" spans="1:40">
      <c r="A2447" t="s">
        <v>118</v>
      </c>
      <c r="B2447" s="4">
        <v>3704755.0499999993</v>
      </c>
      <c r="C2447" s="4">
        <v>8034119.6100000013</v>
      </c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>
        <v>10998155.310000001</v>
      </c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>
        <v>7087447.7999999998</v>
      </c>
      <c r="AG2447" s="4"/>
      <c r="AH2447" s="4"/>
      <c r="AI2447" s="4"/>
      <c r="AJ2447" s="4"/>
      <c r="AK2447" s="4"/>
      <c r="AL2447" s="4"/>
      <c r="AM2447" s="4">
        <v>29824477.77</v>
      </c>
      <c r="AN2447" s="4"/>
    </row>
    <row r="2448" spans="1:40">
      <c r="A2448" t="s">
        <v>3005</v>
      </c>
      <c r="B2448" s="4"/>
      <c r="C2448" s="4"/>
      <c r="D2448" s="4"/>
      <c r="E2448" s="4"/>
      <c r="F2448" s="4">
        <v>181861.92</v>
      </c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>
        <v>181861.92</v>
      </c>
      <c r="AN2448" s="4"/>
    </row>
    <row r="2449" spans="1:40">
      <c r="A2449" t="s">
        <v>3006</v>
      </c>
      <c r="B2449" s="4"/>
      <c r="C2449" s="4"/>
      <c r="D2449" s="4"/>
      <c r="E2449" s="4"/>
      <c r="F2449" s="4">
        <v>7290490.9099999964</v>
      </c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>
        <v>7290490.9099999964</v>
      </c>
      <c r="AN2449" s="4"/>
    </row>
    <row r="2450" spans="1:40">
      <c r="A2450" t="s">
        <v>3007</v>
      </c>
      <c r="B2450" s="4"/>
      <c r="C2450" s="4"/>
      <c r="D2450" s="4"/>
      <c r="E2450" s="4"/>
      <c r="F2450" s="4">
        <v>11154101.530000014</v>
      </c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>
        <v>11154101.530000014</v>
      </c>
      <c r="AN2450" s="4"/>
    </row>
    <row r="2451" spans="1:40">
      <c r="A2451" t="s">
        <v>3008</v>
      </c>
      <c r="B2451" s="4"/>
      <c r="C2451" s="4"/>
      <c r="D2451" s="4"/>
      <c r="E2451" s="4"/>
      <c r="F2451" s="4">
        <v>14086443.869999984</v>
      </c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>
        <v>14086443.869999984</v>
      </c>
      <c r="AN2451" s="4"/>
    </row>
    <row r="2452" spans="1:40">
      <c r="A2452" t="s">
        <v>3009</v>
      </c>
      <c r="B2452" s="4"/>
      <c r="C2452" s="4"/>
      <c r="D2452" s="4"/>
      <c r="E2452" s="4"/>
      <c r="F2452" s="4">
        <v>2047918.74</v>
      </c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>
        <v>2047918.74</v>
      </c>
      <c r="AN2452" s="4"/>
    </row>
    <row r="2453" spans="1:40">
      <c r="A2453" t="s">
        <v>227</v>
      </c>
      <c r="B2453" s="4"/>
      <c r="C2453" s="4"/>
      <c r="D2453" s="4"/>
      <c r="E2453" s="4"/>
      <c r="F2453" s="4">
        <v>23218</v>
      </c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>
        <v>23218</v>
      </c>
      <c r="AN2453" s="4"/>
    </row>
    <row r="2454" spans="1:40">
      <c r="A2454" t="s">
        <v>228</v>
      </c>
      <c r="B2454" s="4"/>
      <c r="C2454" s="4"/>
      <c r="D2454" s="4"/>
      <c r="E2454" s="4"/>
      <c r="F2454" s="4">
        <v>402808.94</v>
      </c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>
        <v>402808.94</v>
      </c>
      <c r="AN2454" s="4"/>
    </row>
    <row r="2455" spans="1:40">
      <c r="A2455" t="s">
        <v>3010</v>
      </c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>
        <v>37259.440000000002</v>
      </c>
      <c r="M2455" s="4"/>
      <c r="N2455" s="4"/>
      <c r="O2455" s="4"/>
      <c r="P2455" s="4">
        <v>14756</v>
      </c>
      <c r="Q2455" s="4"/>
      <c r="R2455" s="4"/>
      <c r="S2455" s="4"/>
      <c r="T2455" s="4"/>
      <c r="U2455" s="4"/>
      <c r="V2455" s="4"/>
      <c r="W2455" s="4"/>
      <c r="X2455" s="4"/>
      <c r="Y2455" s="4"/>
      <c r="Z2455" s="4">
        <v>1586266.2199999997</v>
      </c>
      <c r="AA2455" s="4"/>
      <c r="AB2455" s="4"/>
      <c r="AC2455" s="4"/>
      <c r="AD2455" s="4"/>
      <c r="AE2455" s="4"/>
      <c r="AF2455" s="4">
        <v>177184.4</v>
      </c>
      <c r="AG2455" s="4"/>
      <c r="AH2455" s="4"/>
      <c r="AI2455" s="4"/>
      <c r="AJ2455" s="4"/>
      <c r="AK2455" s="4"/>
      <c r="AL2455" s="4"/>
      <c r="AM2455" s="4">
        <v>1815466.0599999996</v>
      </c>
      <c r="AN2455" s="4"/>
    </row>
    <row r="2456" spans="1:40">
      <c r="A2456" t="s">
        <v>3011</v>
      </c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>
        <v>2952000</v>
      </c>
      <c r="AG2456" s="4"/>
      <c r="AH2456" s="4"/>
      <c r="AI2456" s="4"/>
      <c r="AJ2456" s="4"/>
      <c r="AK2456" s="4"/>
      <c r="AL2456" s="4"/>
      <c r="AM2456" s="4">
        <v>2952000</v>
      </c>
      <c r="AN2456" s="4"/>
    </row>
    <row r="2457" spans="1:40">
      <c r="A2457" t="s">
        <v>3012</v>
      </c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>
        <v>284138.17</v>
      </c>
      <c r="AA2457" s="4"/>
      <c r="AB2457" s="4"/>
      <c r="AC2457" s="4"/>
      <c r="AD2457" s="4"/>
      <c r="AE2457" s="4">
        <v>1975514.6799999997</v>
      </c>
      <c r="AF2457" s="4"/>
      <c r="AG2457" s="4">
        <v>1116947.1499999999</v>
      </c>
      <c r="AH2457" s="4"/>
      <c r="AI2457" s="4"/>
      <c r="AJ2457" s="4"/>
      <c r="AK2457" s="4"/>
      <c r="AL2457" s="4"/>
      <c r="AM2457" s="4">
        <v>3376599.9999999995</v>
      </c>
      <c r="AN2457" s="4"/>
    </row>
    <row r="2458" spans="1:40">
      <c r="A2458" t="s">
        <v>3013</v>
      </c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>
        <v>18153.25</v>
      </c>
      <c r="V2458" s="4">
        <v>34156.29</v>
      </c>
      <c r="W2458" s="4"/>
      <c r="X2458" s="4"/>
      <c r="Y2458" s="4">
        <v>14426.5</v>
      </c>
      <c r="Z2458" s="4">
        <v>179255.25</v>
      </c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>
        <v>245991.29</v>
      </c>
      <c r="AN2458" s="4"/>
    </row>
    <row r="2459" spans="1:40">
      <c r="A2459" t="s">
        <v>3014</v>
      </c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>
        <v>103278.83</v>
      </c>
      <c r="N2459" s="4"/>
      <c r="O2459" s="4"/>
      <c r="P2459" s="4">
        <v>97316.349999999991</v>
      </c>
      <c r="Q2459" s="4"/>
      <c r="R2459" s="4"/>
      <c r="S2459" s="4"/>
      <c r="T2459" s="4"/>
      <c r="U2459" s="4">
        <v>103777.76</v>
      </c>
      <c r="V2459" s="4"/>
      <c r="W2459" s="4"/>
      <c r="X2459" s="4"/>
      <c r="Y2459" s="4">
        <v>103777.76</v>
      </c>
      <c r="Z2459" s="4">
        <v>92092.709999999992</v>
      </c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>
        <v>500243.41000000003</v>
      </c>
      <c r="AN2459" s="4"/>
    </row>
    <row r="2460" spans="1:40">
      <c r="A2460" t="s">
        <v>3015</v>
      </c>
      <c r="B2460" s="4"/>
      <c r="C2460" s="4">
        <v>517141.96999999986</v>
      </c>
      <c r="D2460" s="4">
        <v>407064.73000000004</v>
      </c>
      <c r="E2460" s="4"/>
      <c r="F2460" s="4">
        <v>393140.88999999996</v>
      </c>
      <c r="G2460" s="4"/>
      <c r="H2460" s="4"/>
      <c r="I2460" s="4"/>
      <c r="J2460" s="4">
        <v>364526.56</v>
      </c>
      <c r="K2460" s="4"/>
      <c r="L2460" s="4"/>
      <c r="M2460" s="4">
        <v>409543.82999999996</v>
      </c>
      <c r="N2460" s="4"/>
      <c r="O2460" s="4">
        <v>441676.83999999997</v>
      </c>
      <c r="P2460" s="4">
        <v>1092607.8</v>
      </c>
      <c r="Q2460" s="4"/>
      <c r="R2460" s="4"/>
      <c r="S2460" s="4">
        <v>721137.85000000009</v>
      </c>
      <c r="T2460" s="4">
        <v>339977.66</v>
      </c>
      <c r="U2460" s="4">
        <v>486802.17</v>
      </c>
      <c r="V2460" s="4">
        <v>840757.1599999998</v>
      </c>
      <c r="W2460" s="4"/>
      <c r="X2460" s="4">
        <v>2960</v>
      </c>
      <c r="Y2460" s="4">
        <v>777151.23</v>
      </c>
      <c r="Z2460" s="4">
        <v>4454818.1099999975</v>
      </c>
      <c r="AA2460" s="4"/>
      <c r="AB2460" s="4"/>
      <c r="AC2460" s="4">
        <v>266804.49</v>
      </c>
      <c r="AD2460" s="4">
        <v>948470.18999999983</v>
      </c>
      <c r="AE2460" s="4">
        <v>16366445.549999997</v>
      </c>
      <c r="AF2460" s="4">
        <v>2868386.2300000009</v>
      </c>
      <c r="AG2460" s="4">
        <v>536.79999999999995</v>
      </c>
      <c r="AH2460" s="4"/>
      <c r="AI2460" s="4"/>
      <c r="AJ2460" s="4"/>
      <c r="AK2460" s="4"/>
      <c r="AL2460" s="4"/>
      <c r="AM2460" s="4">
        <v>31699950.059999995</v>
      </c>
      <c r="AN2460" s="4"/>
    </row>
    <row r="2461" spans="1:40">
      <c r="A2461" t="s">
        <v>3016</v>
      </c>
      <c r="B2461" s="4"/>
      <c r="C2461" s="4"/>
      <c r="D2461" s="4">
        <v>19870.07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>
        <v>19719.09</v>
      </c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>
        <v>39589.160000000003</v>
      </c>
      <c r="AN2461" s="4"/>
    </row>
    <row r="2462" spans="1:40">
      <c r="A2462" t="s">
        <v>3017</v>
      </c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>
        <v>252.59</v>
      </c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>
        <v>252.59</v>
      </c>
      <c r="AN2462" s="4"/>
    </row>
    <row r="2463" spans="1:40">
      <c r="A2463" t="s">
        <v>230</v>
      </c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>
        <v>228898</v>
      </c>
      <c r="Q2463" s="4"/>
      <c r="R2463" s="4"/>
      <c r="S2463" s="4"/>
      <c r="T2463" s="4"/>
      <c r="U2463" s="4"/>
      <c r="V2463" s="4"/>
      <c r="W2463" s="4"/>
      <c r="X2463" s="4"/>
      <c r="Y2463" s="4"/>
      <c r="Z2463" s="4">
        <v>74771.95</v>
      </c>
      <c r="AA2463" s="4"/>
      <c r="AB2463" s="4"/>
      <c r="AC2463" s="4"/>
      <c r="AD2463" s="4"/>
      <c r="AE2463" s="4">
        <v>1033</v>
      </c>
      <c r="AF2463" s="4">
        <v>11295.23</v>
      </c>
      <c r="AG2463" s="4"/>
      <c r="AH2463" s="4"/>
      <c r="AI2463" s="4"/>
      <c r="AJ2463" s="4"/>
      <c r="AK2463" s="4"/>
      <c r="AL2463" s="4"/>
      <c r="AM2463" s="4">
        <v>315998.18</v>
      </c>
      <c r="AN2463" s="4"/>
    </row>
    <row r="2464" spans="1:40">
      <c r="A2464" t="s">
        <v>3018</v>
      </c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>
        <v>5659.25</v>
      </c>
      <c r="X2464" s="4"/>
      <c r="Y2464" s="4"/>
      <c r="Z2464" s="4">
        <v>4741</v>
      </c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>
        <v>10400.25</v>
      </c>
      <c r="AN2464" s="4"/>
    </row>
    <row r="2465" spans="1:40">
      <c r="A2465" t="s">
        <v>3019</v>
      </c>
      <c r="B2465" s="4"/>
      <c r="C2465" s="4"/>
      <c r="D2465" s="4"/>
      <c r="E2465" s="4"/>
      <c r="F2465" s="4">
        <v>3179.76</v>
      </c>
      <c r="G2465" s="4"/>
      <c r="H2465" s="4"/>
      <c r="I2465" s="4"/>
      <c r="J2465" s="4"/>
      <c r="K2465" s="4"/>
      <c r="L2465" s="4">
        <v>7954.4500000000007</v>
      </c>
      <c r="M2465" s="4"/>
      <c r="N2465" s="4"/>
      <c r="O2465" s="4"/>
      <c r="P2465" s="4"/>
      <c r="Q2465" s="4">
        <v>17717.73</v>
      </c>
      <c r="R2465" s="4"/>
      <c r="S2465" s="4"/>
      <c r="T2465" s="4"/>
      <c r="U2465" s="4"/>
      <c r="V2465" s="4"/>
      <c r="W2465" s="4">
        <v>10362.16</v>
      </c>
      <c r="X2465" s="4"/>
      <c r="Y2465" s="4">
        <v>1915.56</v>
      </c>
      <c r="Z2465" s="4">
        <v>487273.1700000001</v>
      </c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>
        <v>528402.83000000007</v>
      </c>
      <c r="AN2465" s="4"/>
    </row>
    <row r="2466" spans="1:40">
      <c r="A2466" t="s">
        <v>3020</v>
      </c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>
        <v>5997.6</v>
      </c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>
        <v>5997.6</v>
      </c>
      <c r="AN2466" s="4"/>
    </row>
    <row r="2467" spans="1:40">
      <c r="A2467" t="s">
        <v>3021</v>
      </c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>
        <v>162.46</v>
      </c>
      <c r="X2467" s="4"/>
      <c r="Y2467" s="4"/>
      <c r="Z2467" s="4">
        <v>884497.02999999933</v>
      </c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>
        <v>884659.48999999929</v>
      </c>
      <c r="AN2467" s="4"/>
    </row>
    <row r="2468" spans="1:40">
      <c r="A2468" t="s">
        <v>3022</v>
      </c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>
        <v>32634.069999999985</v>
      </c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>
        <v>32634.069999999985</v>
      </c>
      <c r="AN2468" s="4"/>
    </row>
    <row r="2469" spans="1:40">
      <c r="A2469" t="s">
        <v>3023</v>
      </c>
      <c r="B2469" s="4"/>
      <c r="C2469" s="4"/>
      <c r="D2469" s="4"/>
      <c r="E2469" s="4"/>
      <c r="F2469" s="4">
        <v>541930.76</v>
      </c>
      <c r="G2469" s="4"/>
      <c r="H2469" s="4"/>
      <c r="I2469" s="4"/>
      <c r="J2469" s="4"/>
      <c r="K2469" s="4"/>
      <c r="L2469" s="4">
        <v>1674792.8199999998</v>
      </c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>
        <v>210840.24</v>
      </c>
      <c r="Z2469" s="4">
        <v>11745055.459999999</v>
      </c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>
        <v>14172619.279999999</v>
      </c>
      <c r="AN2469" s="4"/>
    </row>
    <row r="2470" spans="1:40">
      <c r="A2470" t="s">
        <v>3024</v>
      </c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>
        <v>345911.04000000004</v>
      </c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>
        <v>345911.04000000004</v>
      </c>
      <c r="AN2470" s="4"/>
    </row>
    <row r="2471" spans="1:40">
      <c r="A2471" t="s">
        <v>3025</v>
      </c>
      <c r="B2471" s="4"/>
      <c r="C2471" s="4"/>
      <c r="D2471" s="4"/>
      <c r="E2471" s="4"/>
      <c r="F2471" s="4">
        <v>3027838.9599999995</v>
      </c>
      <c r="G2471" s="4"/>
      <c r="H2471" s="4"/>
      <c r="I2471" s="4"/>
      <c r="J2471" s="4"/>
      <c r="K2471" s="4"/>
      <c r="L2471" s="4">
        <v>4703459.5900000008</v>
      </c>
      <c r="M2471" s="4"/>
      <c r="N2471" s="4"/>
      <c r="O2471" s="4"/>
      <c r="P2471" s="4"/>
      <c r="Q2471" s="4">
        <v>568145.92999999993</v>
      </c>
      <c r="R2471" s="4"/>
      <c r="S2471" s="4"/>
      <c r="T2471" s="4"/>
      <c r="U2471" s="4"/>
      <c r="V2471" s="4"/>
      <c r="W2471" s="4">
        <v>1207342.8099999998</v>
      </c>
      <c r="X2471" s="4"/>
      <c r="Y2471" s="4">
        <v>3870167.26</v>
      </c>
      <c r="Z2471" s="4">
        <v>19739126.770000022</v>
      </c>
      <c r="AA2471" s="4"/>
      <c r="AB2471" s="4"/>
      <c r="AC2471" s="4"/>
      <c r="AD2471" s="4"/>
      <c r="AE2471" s="4"/>
      <c r="AF2471" s="4">
        <v>2532877.0500000003</v>
      </c>
      <c r="AG2471" s="4"/>
      <c r="AH2471" s="4"/>
      <c r="AI2471" s="4"/>
      <c r="AJ2471" s="4"/>
      <c r="AK2471" s="4"/>
      <c r="AL2471" s="4"/>
      <c r="AM2471" s="4">
        <v>35648958.37000002</v>
      </c>
      <c r="AN2471" s="4"/>
    </row>
    <row r="2472" spans="1:40">
      <c r="A2472" t="s">
        <v>3026</v>
      </c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>
        <v>1989800.6900000002</v>
      </c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>
        <v>1989800.6900000002</v>
      </c>
      <c r="AN2472" s="4"/>
    </row>
    <row r="2473" spans="1:40">
      <c r="A2473" t="s">
        <v>3027</v>
      </c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>
        <v>23000</v>
      </c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>
        <v>23000</v>
      </c>
      <c r="AN2473" s="4"/>
    </row>
    <row r="2474" spans="1:40">
      <c r="A2474" t="s">
        <v>3028</v>
      </c>
      <c r="B2474" s="4"/>
      <c r="C2474" s="4"/>
      <c r="D2474" s="4"/>
      <c r="E2474" s="4"/>
      <c r="F2474" s="4">
        <v>2375.0100000000002</v>
      </c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>
        <v>3212095.2600000002</v>
      </c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>
        <v>3214470.27</v>
      </c>
      <c r="AN2474" s="4"/>
    </row>
    <row r="2475" spans="1:40">
      <c r="A2475" t="s">
        <v>3029</v>
      </c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>
        <v>1399.9</v>
      </c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>
        <v>1399.9</v>
      </c>
      <c r="AN2475" s="4"/>
    </row>
    <row r="2476" spans="1:40">
      <c r="A2476" t="s">
        <v>3030</v>
      </c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>
        <v>61530.400000000001</v>
      </c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>
        <v>61530.400000000001</v>
      </c>
      <c r="AN2476" s="4"/>
    </row>
    <row r="2477" spans="1:40">
      <c r="A2477" t="s">
        <v>3031</v>
      </c>
      <c r="B2477" s="4"/>
      <c r="C2477" s="4"/>
      <c r="D2477" s="4"/>
      <c r="E2477" s="4"/>
      <c r="F2477" s="4">
        <v>108033</v>
      </c>
      <c r="G2477" s="4"/>
      <c r="H2477" s="4"/>
      <c r="I2477" s="4"/>
      <c r="J2477" s="4"/>
      <c r="K2477" s="4"/>
      <c r="L2477" s="4">
        <v>82156</v>
      </c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>
        <v>82662</v>
      </c>
      <c r="X2477" s="4"/>
      <c r="Y2477" s="4">
        <v>300071</v>
      </c>
      <c r="Z2477" s="4">
        <v>526641</v>
      </c>
      <c r="AA2477" s="4"/>
      <c r="AB2477" s="4"/>
      <c r="AC2477" s="4"/>
      <c r="AD2477" s="4"/>
      <c r="AE2477" s="4"/>
      <c r="AF2477" s="4">
        <v>18086.5</v>
      </c>
      <c r="AG2477" s="4"/>
      <c r="AH2477" s="4"/>
      <c r="AI2477" s="4"/>
      <c r="AJ2477" s="4"/>
      <c r="AK2477" s="4"/>
      <c r="AL2477" s="4"/>
      <c r="AM2477" s="4">
        <v>1117649.5</v>
      </c>
      <c r="AN2477" s="4"/>
    </row>
    <row r="2478" spans="1:40">
      <c r="A2478" t="s">
        <v>3032</v>
      </c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>
        <v>1107.72</v>
      </c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>
        <v>1107.72</v>
      </c>
      <c r="AN2478" s="4"/>
    </row>
    <row r="2479" spans="1:40">
      <c r="A2479" t="s">
        <v>233</v>
      </c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>
        <v>29400</v>
      </c>
      <c r="AA2479" s="4"/>
      <c r="AB2479" s="4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>
        <v>29400</v>
      </c>
      <c r="AN2479" s="4"/>
    </row>
    <row r="2480" spans="1:40">
      <c r="A2480" t="s">
        <v>234</v>
      </c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>
        <v>12566.4</v>
      </c>
      <c r="X2480" s="4"/>
      <c r="Y2480" s="4"/>
      <c r="Z2480" s="4">
        <v>2500</v>
      </c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>
        <v>15066.4</v>
      </c>
      <c r="AN2480" s="4"/>
    </row>
    <row r="2481" spans="1:40">
      <c r="A2481" t="s">
        <v>235</v>
      </c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>
        <v>10840.43</v>
      </c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>
        <v>1820</v>
      </c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>
        <v>12660.43</v>
      </c>
      <c r="AN2481" s="4"/>
    </row>
    <row r="2482" spans="1:40">
      <c r="A2482" t="s">
        <v>236</v>
      </c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>
        <v>5216</v>
      </c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>
        <v>14500</v>
      </c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>
        <v>19716</v>
      </c>
      <c r="AN2482" s="4"/>
    </row>
    <row r="2483" spans="1:40">
      <c r="A2483" t="s">
        <v>237</v>
      </c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>
        <v>3490</v>
      </c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>
        <v>2357</v>
      </c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>
        <v>5847</v>
      </c>
      <c r="AN2483" s="4"/>
    </row>
    <row r="2484" spans="1:40">
      <c r="A2484" t="s">
        <v>3033</v>
      </c>
      <c r="B2484" s="4"/>
      <c r="C2484" s="4"/>
      <c r="D2484" s="4"/>
      <c r="E2484" s="4">
        <v>15319.2</v>
      </c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>
        <v>47459.7</v>
      </c>
      <c r="T2484" s="4"/>
      <c r="U2484" s="4">
        <v>3546.43</v>
      </c>
      <c r="V2484" s="4"/>
      <c r="W2484" s="4"/>
      <c r="X2484" s="4"/>
      <c r="Y2484" s="4"/>
      <c r="Z2484" s="4"/>
      <c r="AA2484" s="4">
        <v>863574.96000000008</v>
      </c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>
        <v>929900.29</v>
      </c>
      <c r="AN2484" s="4"/>
    </row>
    <row r="2485" spans="1:40">
      <c r="A2485" t="s">
        <v>3034</v>
      </c>
      <c r="B2485" s="4"/>
      <c r="C2485" s="4"/>
      <c r="D2485" s="4">
        <v>425329.73000000004</v>
      </c>
      <c r="E2485" s="4">
        <v>405869.2100000002</v>
      </c>
      <c r="F2485" s="4"/>
      <c r="G2485" s="4">
        <v>71736.66</v>
      </c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>
        <v>118501.17000000006</v>
      </c>
      <c r="T2485" s="4"/>
      <c r="U2485" s="4">
        <v>54455.959999999985</v>
      </c>
      <c r="V2485" s="4"/>
      <c r="W2485" s="4"/>
      <c r="X2485" s="4"/>
      <c r="Y2485" s="4"/>
      <c r="Z2485" s="4"/>
      <c r="AA2485" s="4">
        <v>75872.010000000024</v>
      </c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>
        <v>1151764.7400000002</v>
      </c>
      <c r="AN2485" s="4"/>
    </row>
    <row r="2486" spans="1:40">
      <c r="A2486" t="s">
        <v>3035</v>
      </c>
      <c r="B2486" s="4"/>
      <c r="C2486" s="4"/>
      <c r="D2486" s="4"/>
      <c r="E2486" s="4">
        <v>48497.93</v>
      </c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>
        <v>48497.93</v>
      </c>
      <c r="AN2486" s="4"/>
    </row>
    <row r="2487" spans="1:40">
      <c r="A2487" t="s">
        <v>3036</v>
      </c>
      <c r="B2487" s="4"/>
      <c r="C2487" s="4"/>
      <c r="D2487" s="4"/>
      <c r="E2487" s="4">
        <v>3443169.2199999997</v>
      </c>
      <c r="F2487" s="4"/>
      <c r="G2487" s="4">
        <v>3199555.1399999997</v>
      </c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>
        <v>7533822.2400000002</v>
      </c>
      <c r="T2487" s="4"/>
      <c r="U2487" s="4">
        <v>2202106.21</v>
      </c>
      <c r="V2487" s="4"/>
      <c r="W2487" s="4"/>
      <c r="X2487" s="4"/>
      <c r="Y2487" s="4"/>
      <c r="Z2487" s="4"/>
      <c r="AA2487" s="4">
        <v>20920253.689999998</v>
      </c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>
        <v>37298906.5</v>
      </c>
      <c r="AN2487" s="4"/>
    </row>
    <row r="2488" spans="1:40">
      <c r="A2488" t="s">
        <v>3037</v>
      </c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>
        <v>1687951.1600000001</v>
      </c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>
        <v>1687951.1600000001</v>
      </c>
      <c r="AN2488" s="4"/>
    </row>
    <row r="2489" spans="1:40">
      <c r="A2489" t="s">
        <v>3038</v>
      </c>
      <c r="B2489" s="4"/>
      <c r="C2489" s="4"/>
      <c r="D2489" s="4">
        <v>98413.75</v>
      </c>
      <c r="E2489" s="4">
        <v>6906194.6899999985</v>
      </c>
      <c r="F2489" s="4"/>
      <c r="G2489" s="4">
        <v>7173799.2799999975</v>
      </c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>
        <v>7877001.8900000015</v>
      </c>
      <c r="T2489" s="4"/>
      <c r="U2489" s="4">
        <v>5309678.55</v>
      </c>
      <c r="V2489" s="4"/>
      <c r="W2489" s="4"/>
      <c r="X2489" s="4"/>
      <c r="Y2489" s="4"/>
      <c r="Z2489" s="4"/>
      <c r="AA2489" s="4">
        <v>26516237.879999984</v>
      </c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>
        <v>53881326.039999977</v>
      </c>
      <c r="AN2489" s="4"/>
    </row>
    <row r="2490" spans="1:40">
      <c r="A2490" t="s">
        <v>3039</v>
      </c>
      <c r="B2490" s="4"/>
      <c r="C2490" s="4"/>
      <c r="D2490" s="4">
        <v>30885.559999999998</v>
      </c>
      <c r="E2490" s="4">
        <v>54110.17</v>
      </c>
      <c r="F2490" s="4"/>
      <c r="G2490" s="4">
        <v>28120.1</v>
      </c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>
        <v>37601.550000000003</v>
      </c>
      <c r="T2490" s="4"/>
      <c r="U2490" s="4"/>
      <c r="V2490" s="4"/>
      <c r="W2490" s="4"/>
      <c r="X2490" s="4"/>
      <c r="Y2490" s="4"/>
      <c r="Z2490" s="4"/>
      <c r="AA2490" s="4">
        <v>82474.92</v>
      </c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>
        <v>233192.3</v>
      </c>
      <c r="AN2490" s="4"/>
    </row>
    <row r="2491" spans="1:40">
      <c r="A2491" t="s">
        <v>3040</v>
      </c>
      <c r="B2491" s="4"/>
      <c r="C2491" s="4"/>
      <c r="D2491" s="4">
        <v>35475.699999999997</v>
      </c>
      <c r="E2491" s="4">
        <v>401024.87</v>
      </c>
      <c r="F2491" s="4"/>
      <c r="G2491" s="4">
        <v>3000</v>
      </c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>
        <v>66578.62000000001</v>
      </c>
      <c r="T2491" s="4"/>
      <c r="U2491" s="4">
        <v>147575.33999999997</v>
      </c>
      <c r="V2491" s="4"/>
      <c r="W2491" s="4"/>
      <c r="X2491" s="4"/>
      <c r="Y2491" s="4"/>
      <c r="Z2491" s="4"/>
      <c r="AA2491" s="4">
        <v>215426.68</v>
      </c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>
        <v>869081.21</v>
      </c>
      <c r="AN2491" s="4"/>
    </row>
    <row r="2492" spans="1:40">
      <c r="A2492" t="s">
        <v>239</v>
      </c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>
        <v>83453</v>
      </c>
      <c r="AB2492" s="4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>
        <v>83453</v>
      </c>
      <c r="AN2492" s="4"/>
    </row>
    <row r="2493" spans="1:40">
      <c r="A2493" t="s">
        <v>3041</v>
      </c>
      <c r="B2493" s="4">
        <v>16413.609999999997</v>
      </c>
      <c r="C2493" s="4"/>
      <c r="D2493" s="4"/>
      <c r="E2493" s="4"/>
      <c r="F2493" s="4"/>
      <c r="G2493" s="4"/>
      <c r="H2493" s="4"/>
      <c r="I2493" s="4"/>
      <c r="J2493" s="4">
        <v>16609.75</v>
      </c>
      <c r="K2493" s="4"/>
      <c r="L2493" s="4"/>
      <c r="M2493" s="4">
        <v>45547.44</v>
      </c>
      <c r="N2493" s="4"/>
      <c r="O2493" s="4"/>
      <c r="P2493" s="4">
        <v>16282.189999999997</v>
      </c>
      <c r="Q2493" s="4"/>
      <c r="R2493" s="4"/>
      <c r="S2493" s="4"/>
      <c r="T2493" s="4">
        <v>15952.939999999997</v>
      </c>
      <c r="U2493" s="4"/>
      <c r="V2493" s="4">
        <v>16448.32</v>
      </c>
      <c r="W2493" s="4"/>
      <c r="X2493" s="4"/>
      <c r="Y2493" s="4"/>
      <c r="Z2493" s="4"/>
      <c r="AA2493" s="4"/>
      <c r="AB2493" s="4"/>
      <c r="AC2493" s="4"/>
      <c r="AD2493" s="4">
        <v>16160.079999999998</v>
      </c>
      <c r="AE2493" s="4"/>
      <c r="AF2493" s="4"/>
      <c r="AG2493" s="4">
        <v>15548.589999999998</v>
      </c>
      <c r="AH2493" s="4"/>
      <c r="AI2493" s="4"/>
      <c r="AJ2493" s="4"/>
      <c r="AK2493" s="4"/>
      <c r="AL2493" s="4"/>
      <c r="AM2493" s="4">
        <v>158962.91999999998</v>
      </c>
      <c r="AN2493" s="4"/>
    </row>
    <row r="2494" spans="1:40">
      <c r="A2494" t="s">
        <v>3042</v>
      </c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>
        <v>19644.73</v>
      </c>
      <c r="N2494" s="4"/>
      <c r="O2494" s="4"/>
      <c r="P2494" s="4">
        <v>7450</v>
      </c>
      <c r="Q2494" s="4"/>
      <c r="R2494" s="4"/>
      <c r="S2494" s="4"/>
      <c r="T2494" s="4">
        <v>10000</v>
      </c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>
        <v>37094.729999999996</v>
      </c>
      <c r="AN2494" s="4"/>
    </row>
    <row r="2495" spans="1:40">
      <c r="A2495" t="s">
        <v>3043</v>
      </c>
      <c r="B2495" s="4">
        <v>33325.47</v>
      </c>
      <c r="C2495" s="4"/>
      <c r="D2495" s="4"/>
      <c r="E2495" s="4"/>
      <c r="F2495" s="4"/>
      <c r="G2495" s="4"/>
      <c r="H2495" s="4"/>
      <c r="I2495" s="4"/>
      <c r="J2495" s="4">
        <v>33325.29</v>
      </c>
      <c r="K2495" s="4"/>
      <c r="L2495" s="4"/>
      <c r="M2495" s="4">
        <v>33325.47</v>
      </c>
      <c r="N2495" s="4"/>
      <c r="O2495" s="4"/>
      <c r="P2495" s="4">
        <v>33325.47</v>
      </c>
      <c r="Q2495" s="4"/>
      <c r="R2495" s="4"/>
      <c r="S2495" s="4"/>
      <c r="T2495" s="4">
        <v>33325.47</v>
      </c>
      <c r="U2495" s="4"/>
      <c r="V2495" s="4">
        <v>33325.47</v>
      </c>
      <c r="W2495" s="4"/>
      <c r="X2495" s="4"/>
      <c r="Y2495" s="4"/>
      <c r="Z2495" s="4"/>
      <c r="AA2495" s="4"/>
      <c r="AB2495" s="4"/>
      <c r="AC2495" s="4"/>
      <c r="AD2495" s="4">
        <v>33325.47</v>
      </c>
      <c r="AE2495" s="4"/>
      <c r="AF2495" s="4"/>
      <c r="AG2495" s="4">
        <v>33325.47</v>
      </c>
      <c r="AH2495" s="4"/>
      <c r="AI2495" s="4"/>
      <c r="AJ2495" s="4"/>
      <c r="AK2495" s="4"/>
      <c r="AL2495" s="4"/>
      <c r="AM2495" s="4">
        <v>266603.58</v>
      </c>
      <c r="AN2495" s="4"/>
    </row>
    <row r="2496" spans="1:40">
      <c r="A2496" t="s">
        <v>3044</v>
      </c>
      <c r="B2496" s="4">
        <v>154760.44999999998</v>
      </c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>
        <v>626593.55999999947</v>
      </c>
      <c r="N2496" s="4"/>
      <c r="O2496" s="4"/>
      <c r="P2496" s="4">
        <v>478302.19999999949</v>
      </c>
      <c r="Q2496" s="4"/>
      <c r="R2496" s="4"/>
      <c r="S2496" s="4"/>
      <c r="T2496" s="4"/>
      <c r="U2496" s="4"/>
      <c r="V2496" s="4">
        <v>202278.16000000003</v>
      </c>
      <c r="W2496" s="4"/>
      <c r="X2496" s="4"/>
      <c r="Y2496" s="4"/>
      <c r="Z2496" s="4"/>
      <c r="AA2496" s="4"/>
      <c r="AB2496" s="4"/>
      <c r="AC2496" s="4"/>
      <c r="AD2496" s="4">
        <v>209382.58000000005</v>
      </c>
      <c r="AE2496" s="4"/>
      <c r="AF2496" s="4"/>
      <c r="AG2496" s="4">
        <v>97979.690000000061</v>
      </c>
      <c r="AH2496" s="4"/>
      <c r="AI2496" s="4"/>
      <c r="AJ2496" s="4"/>
      <c r="AK2496" s="4"/>
      <c r="AL2496" s="4"/>
      <c r="AM2496" s="4">
        <v>1769296.6399999992</v>
      </c>
      <c r="AN2496" s="4"/>
    </row>
    <row r="2497" spans="1:40">
      <c r="A2497" t="s">
        <v>3045</v>
      </c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>
        <v>88780.800000000003</v>
      </c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>
        <v>88780.800000000003</v>
      </c>
      <c r="AN2497" s="4"/>
    </row>
    <row r="2498" spans="1:40">
      <c r="A2498" t="s">
        <v>3046</v>
      </c>
      <c r="B2498" s="4">
        <v>871906.09999999963</v>
      </c>
      <c r="C2498" s="4"/>
      <c r="D2498" s="4"/>
      <c r="E2498" s="4"/>
      <c r="F2498" s="4"/>
      <c r="G2498" s="4"/>
      <c r="H2498" s="4"/>
      <c r="I2498" s="4"/>
      <c r="J2498" s="4">
        <v>779299.43000000017</v>
      </c>
      <c r="K2498" s="4"/>
      <c r="L2498" s="4"/>
      <c r="M2498" s="4">
        <v>2357510.5300000012</v>
      </c>
      <c r="N2498" s="4"/>
      <c r="O2498" s="4"/>
      <c r="P2498" s="4">
        <v>813222.17999999993</v>
      </c>
      <c r="Q2498" s="4"/>
      <c r="R2498" s="4"/>
      <c r="S2498" s="4"/>
      <c r="T2498" s="4">
        <v>3170225.600000002</v>
      </c>
      <c r="U2498" s="4"/>
      <c r="V2498" s="4">
        <v>835347.5900000002</v>
      </c>
      <c r="W2498" s="4"/>
      <c r="X2498" s="4"/>
      <c r="Y2498" s="4"/>
      <c r="Z2498" s="4"/>
      <c r="AA2498" s="4"/>
      <c r="AB2498" s="4"/>
      <c r="AC2498" s="4"/>
      <c r="AD2498" s="4">
        <v>202541.81999999995</v>
      </c>
      <c r="AE2498" s="4"/>
      <c r="AF2498" s="4"/>
      <c r="AG2498" s="4">
        <v>1130533.2299999995</v>
      </c>
      <c r="AH2498" s="4"/>
      <c r="AI2498" s="4"/>
      <c r="AJ2498" s="4"/>
      <c r="AK2498" s="4"/>
      <c r="AL2498" s="4"/>
      <c r="AM2498" s="4">
        <v>10160586.480000004</v>
      </c>
      <c r="AN2498" s="4"/>
    </row>
    <row r="2499" spans="1:40">
      <c r="A2499" t="s">
        <v>3047</v>
      </c>
      <c r="B2499" s="4"/>
      <c r="C2499" s="4"/>
      <c r="D2499" s="4"/>
      <c r="E2499" s="4"/>
      <c r="F2499" s="4"/>
      <c r="G2499" s="4"/>
      <c r="H2499" s="4"/>
      <c r="I2499" s="4"/>
      <c r="J2499" s="4">
        <v>386576.59</v>
      </c>
      <c r="K2499" s="4"/>
      <c r="L2499" s="4"/>
      <c r="M2499" s="4">
        <v>855419.72</v>
      </c>
      <c r="N2499" s="4"/>
      <c r="O2499" s="4"/>
      <c r="P2499" s="4">
        <v>20646.009999999998</v>
      </c>
      <c r="Q2499" s="4"/>
      <c r="R2499" s="4"/>
      <c r="S2499" s="4"/>
      <c r="T2499" s="4">
        <v>82647.41</v>
      </c>
      <c r="U2499" s="4"/>
      <c r="V2499" s="4">
        <v>414379.63</v>
      </c>
      <c r="W2499" s="4"/>
      <c r="X2499" s="4"/>
      <c r="Y2499" s="4"/>
      <c r="Z2499" s="4"/>
      <c r="AA2499" s="4"/>
      <c r="AB2499" s="4"/>
      <c r="AC2499" s="4"/>
      <c r="AD2499" s="4">
        <v>82647.41</v>
      </c>
      <c r="AE2499" s="4"/>
      <c r="AF2499" s="4"/>
      <c r="AG2499" s="4">
        <v>62001.31</v>
      </c>
      <c r="AH2499" s="4"/>
      <c r="AI2499" s="4"/>
      <c r="AJ2499" s="4"/>
      <c r="AK2499" s="4"/>
      <c r="AL2499" s="4"/>
      <c r="AM2499" s="4">
        <v>1904318.0799999998</v>
      </c>
      <c r="AN2499" s="4"/>
    </row>
    <row r="2500" spans="1:40">
      <c r="A2500" t="s">
        <v>3048</v>
      </c>
      <c r="B2500" s="4">
        <v>923638.85999999964</v>
      </c>
      <c r="C2500" s="4"/>
      <c r="D2500" s="4"/>
      <c r="E2500" s="4"/>
      <c r="F2500" s="4"/>
      <c r="G2500" s="4"/>
      <c r="H2500" s="4"/>
      <c r="I2500" s="4"/>
      <c r="J2500" s="4">
        <v>3494622.7499999986</v>
      </c>
      <c r="K2500" s="4"/>
      <c r="L2500" s="4"/>
      <c r="M2500" s="4">
        <v>35316423.379999891</v>
      </c>
      <c r="N2500" s="4"/>
      <c r="O2500" s="4"/>
      <c r="P2500" s="4">
        <v>2757344.3799999985</v>
      </c>
      <c r="Q2500" s="4"/>
      <c r="R2500" s="4"/>
      <c r="S2500" s="4"/>
      <c r="T2500" s="4">
        <v>4317477.5900000017</v>
      </c>
      <c r="U2500" s="4"/>
      <c r="V2500" s="4">
        <v>2355027.8499999936</v>
      </c>
      <c r="W2500" s="4"/>
      <c r="X2500" s="4"/>
      <c r="Y2500" s="4"/>
      <c r="Z2500" s="4"/>
      <c r="AA2500" s="4"/>
      <c r="AB2500" s="4"/>
      <c r="AC2500" s="4"/>
      <c r="AD2500" s="4">
        <v>806124.24999999942</v>
      </c>
      <c r="AE2500" s="4"/>
      <c r="AF2500" s="4"/>
      <c r="AG2500" s="4">
        <v>2055007.8099999994</v>
      </c>
      <c r="AH2500" s="4"/>
      <c r="AI2500" s="4"/>
      <c r="AJ2500" s="4"/>
      <c r="AK2500" s="4"/>
      <c r="AL2500" s="4"/>
      <c r="AM2500" s="4">
        <v>52025666.869999886</v>
      </c>
      <c r="AN2500" s="4"/>
    </row>
    <row r="2501" spans="1:40">
      <c r="A2501" t="s">
        <v>3049</v>
      </c>
      <c r="B2501" s="4">
        <v>99564.92</v>
      </c>
      <c r="C2501" s="4"/>
      <c r="D2501" s="4"/>
      <c r="E2501" s="4"/>
      <c r="F2501" s="4"/>
      <c r="G2501" s="4"/>
      <c r="H2501" s="4"/>
      <c r="I2501" s="4"/>
      <c r="J2501" s="4">
        <v>342571.05000000005</v>
      </c>
      <c r="K2501" s="4"/>
      <c r="L2501" s="4"/>
      <c r="M2501" s="4">
        <v>670351.74999999988</v>
      </c>
      <c r="N2501" s="4"/>
      <c r="O2501" s="4"/>
      <c r="P2501" s="4">
        <v>29294.89</v>
      </c>
      <c r="Q2501" s="4"/>
      <c r="R2501" s="4"/>
      <c r="S2501" s="4"/>
      <c r="T2501" s="4">
        <v>458631.21</v>
      </c>
      <c r="U2501" s="4"/>
      <c r="V2501" s="4">
        <v>204338.77</v>
      </c>
      <c r="W2501" s="4"/>
      <c r="X2501" s="4"/>
      <c r="Y2501" s="4"/>
      <c r="Z2501" s="4"/>
      <c r="AA2501" s="4"/>
      <c r="AB2501" s="4"/>
      <c r="AC2501" s="4"/>
      <c r="AD2501" s="4">
        <v>70100.78</v>
      </c>
      <c r="AE2501" s="4"/>
      <c r="AF2501" s="4"/>
      <c r="AG2501" s="4">
        <v>19529.920000000002</v>
      </c>
      <c r="AH2501" s="4"/>
      <c r="AI2501" s="4"/>
      <c r="AJ2501" s="4"/>
      <c r="AK2501" s="4"/>
      <c r="AL2501" s="4"/>
      <c r="AM2501" s="4">
        <v>1894383.2899999998</v>
      </c>
      <c r="AN2501" s="4"/>
    </row>
    <row r="2502" spans="1:40">
      <c r="A2502" t="s">
        <v>3050</v>
      </c>
      <c r="B2502" s="4">
        <v>77389.5</v>
      </c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>
        <v>114471.51</v>
      </c>
      <c r="N2502" s="4"/>
      <c r="O2502" s="4"/>
      <c r="P2502" s="4">
        <v>43335.5</v>
      </c>
      <c r="Q2502" s="4"/>
      <c r="R2502" s="4"/>
      <c r="S2502" s="4"/>
      <c r="T2502" s="4"/>
      <c r="U2502" s="4"/>
      <c r="V2502" s="4">
        <v>22439.68</v>
      </c>
      <c r="W2502" s="4"/>
      <c r="X2502" s="4"/>
      <c r="Y2502" s="4"/>
      <c r="Z2502" s="4"/>
      <c r="AA2502" s="4"/>
      <c r="AB2502" s="4"/>
      <c r="AC2502" s="4"/>
      <c r="AD2502" s="4">
        <v>17958.38</v>
      </c>
      <c r="AE2502" s="4"/>
      <c r="AF2502" s="4"/>
      <c r="AG2502" s="4">
        <v>11697.71</v>
      </c>
      <c r="AH2502" s="4"/>
      <c r="AI2502" s="4"/>
      <c r="AJ2502" s="4"/>
      <c r="AK2502" s="4"/>
      <c r="AL2502" s="4"/>
      <c r="AM2502" s="4">
        <v>287292.28000000003</v>
      </c>
      <c r="AN2502" s="4"/>
    </row>
    <row r="2503" spans="1:40">
      <c r="A2503" t="s">
        <v>3051</v>
      </c>
      <c r="B2503" s="4">
        <v>48172.5</v>
      </c>
      <c r="C2503" s="4"/>
      <c r="D2503" s="4"/>
      <c r="E2503" s="4"/>
      <c r="F2503" s="4"/>
      <c r="G2503" s="4"/>
      <c r="H2503" s="4"/>
      <c r="I2503" s="4"/>
      <c r="J2503" s="4">
        <v>240697.33000000002</v>
      </c>
      <c r="K2503" s="4"/>
      <c r="L2503" s="4"/>
      <c r="M2503" s="4">
        <v>272854</v>
      </c>
      <c r="N2503" s="4"/>
      <c r="O2503" s="4"/>
      <c r="P2503" s="4">
        <v>162809.5</v>
      </c>
      <c r="Q2503" s="4"/>
      <c r="R2503" s="4"/>
      <c r="S2503" s="4"/>
      <c r="T2503" s="4">
        <v>267352.5</v>
      </c>
      <c r="U2503" s="4"/>
      <c r="V2503" s="4">
        <v>188270.5</v>
      </c>
      <c r="W2503" s="4"/>
      <c r="X2503" s="4"/>
      <c r="Y2503" s="4"/>
      <c r="Z2503" s="4"/>
      <c r="AA2503" s="4"/>
      <c r="AB2503" s="4"/>
      <c r="AC2503" s="4"/>
      <c r="AD2503" s="4">
        <v>356745</v>
      </c>
      <c r="AE2503" s="4"/>
      <c r="AF2503" s="4"/>
      <c r="AG2503" s="4">
        <v>57783.5</v>
      </c>
      <c r="AH2503" s="4"/>
      <c r="AI2503" s="4"/>
      <c r="AJ2503" s="4"/>
      <c r="AK2503" s="4"/>
      <c r="AL2503" s="4"/>
      <c r="AM2503" s="4">
        <v>1594684.83</v>
      </c>
      <c r="AN2503" s="4"/>
    </row>
    <row r="2504" spans="1:40">
      <c r="A2504" t="s">
        <v>241</v>
      </c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>
        <v>5000</v>
      </c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>
        <v>5000</v>
      </c>
      <c r="AN2504" s="4"/>
    </row>
    <row r="2505" spans="1:40">
      <c r="A2505" t="s">
        <v>242</v>
      </c>
      <c r="B2505" s="4"/>
      <c r="C2505" s="4"/>
      <c r="D2505" s="4"/>
      <c r="E2505" s="4"/>
      <c r="F2505" s="4"/>
      <c r="G2505" s="4"/>
      <c r="H2505" s="4"/>
      <c r="I2505" s="4"/>
      <c r="J2505" s="4">
        <v>13071.18</v>
      </c>
      <c r="K2505" s="4"/>
      <c r="L2505" s="4"/>
      <c r="M2505" s="4">
        <v>151332.62000000002</v>
      </c>
      <c r="N2505" s="4"/>
      <c r="O2505" s="4"/>
      <c r="P2505" s="4"/>
      <c r="Q2505" s="4"/>
      <c r="R2505" s="4"/>
      <c r="S2505" s="4"/>
      <c r="T2505" s="4">
        <v>2474</v>
      </c>
      <c r="U2505" s="4"/>
      <c r="V2505" s="4">
        <v>44525</v>
      </c>
      <c r="W2505" s="4"/>
      <c r="X2505" s="4"/>
      <c r="Y2505" s="4"/>
      <c r="Z2505" s="4"/>
      <c r="AA2505" s="4"/>
      <c r="AB2505" s="4"/>
      <c r="AC2505" s="4"/>
      <c r="AD2505" s="4">
        <v>49195.75</v>
      </c>
      <c r="AE2505" s="4"/>
      <c r="AF2505" s="4"/>
      <c r="AG2505" s="4"/>
      <c r="AH2505" s="4"/>
      <c r="AI2505" s="4"/>
      <c r="AJ2505" s="4"/>
      <c r="AK2505" s="4"/>
      <c r="AL2505" s="4"/>
      <c r="AM2505" s="4">
        <v>260598.55000000002</v>
      </c>
      <c r="AN2505" s="4"/>
    </row>
    <row r="2506" spans="1:40">
      <c r="A2506" t="s">
        <v>243</v>
      </c>
      <c r="B2506" s="4">
        <v>3702.69</v>
      </c>
      <c r="C2506" s="4"/>
      <c r="D2506" s="4"/>
      <c r="E2506" s="4"/>
      <c r="F2506" s="4"/>
      <c r="G2506" s="4"/>
      <c r="H2506" s="4"/>
      <c r="I2506" s="4"/>
      <c r="J2506" s="4">
        <v>3702.7</v>
      </c>
      <c r="K2506" s="4"/>
      <c r="L2506" s="4"/>
      <c r="M2506" s="4">
        <v>3702.69</v>
      </c>
      <c r="N2506" s="4"/>
      <c r="O2506" s="4"/>
      <c r="P2506" s="4">
        <v>3702.69</v>
      </c>
      <c r="Q2506" s="4"/>
      <c r="R2506" s="4"/>
      <c r="S2506" s="4"/>
      <c r="T2506" s="4">
        <v>3702.69</v>
      </c>
      <c r="U2506" s="4"/>
      <c r="V2506" s="4">
        <v>27816.35</v>
      </c>
      <c r="W2506" s="4"/>
      <c r="X2506" s="4"/>
      <c r="Y2506" s="4"/>
      <c r="Z2506" s="4"/>
      <c r="AA2506" s="4"/>
      <c r="AB2506" s="4"/>
      <c r="AC2506" s="4"/>
      <c r="AD2506" s="4">
        <v>3702.69</v>
      </c>
      <c r="AE2506" s="4"/>
      <c r="AF2506" s="4"/>
      <c r="AG2506" s="4">
        <v>3702.69</v>
      </c>
      <c r="AH2506" s="4"/>
      <c r="AI2506" s="4"/>
      <c r="AJ2506" s="4"/>
      <c r="AK2506" s="4"/>
      <c r="AL2506" s="4"/>
      <c r="AM2506" s="4">
        <v>53735.19</v>
      </c>
      <c r="AN2506" s="4"/>
    </row>
    <row r="2507" spans="1:40">
      <c r="A2507" t="s">
        <v>3052</v>
      </c>
      <c r="B2507" s="4"/>
      <c r="C2507" s="4"/>
      <c r="D2507" s="4"/>
      <c r="E2507" s="4"/>
      <c r="F2507" s="4"/>
      <c r="G2507" s="4"/>
      <c r="H2507" s="4"/>
      <c r="I2507" s="4">
        <v>271367.70000000007</v>
      </c>
      <c r="J2507" s="4"/>
      <c r="K2507" s="4">
        <v>505410.53999999975</v>
      </c>
      <c r="L2507" s="4"/>
      <c r="M2507" s="4"/>
      <c r="N2507" s="4">
        <v>88074.239999999991</v>
      </c>
      <c r="O2507" s="4">
        <v>150018.89000000001</v>
      </c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>
        <v>138511.65</v>
      </c>
      <c r="AC2507" s="4">
        <v>232156.27000000011</v>
      </c>
      <c r="AD2507" s="4"/>
      <c r="AE2507" s="4"/>
      <c r="AF2507" s="4"/>
      <c r="AG2507" s="4"/>
      <c r="AH2507" s="4"/>
      <c r="AI2507" s="4"/>
      <c r="AJ2507" s="4"/>
      <c r="AK2507" s="4"/>
      <c r="AL2507" s="4"/>
      <c r="AM2507" s="4">
        <v>1385539.2899999998</v>
      </c>
      <c r="AN2507" s="4"/>
    </row>
    <row r="2508" spans="1:40">
      <c r="A2508" t="s">
        <v>3053</v>
      </c>
      <c r="B2508" s="4"/>
      <c r="C2508" s="4"/>
      <c r="D2508" s="4"/>
      <c r="E2508" s="4"/>
      <c r="F2508" s="4"/>
      <c r="G2508" s="4"/>
      <c r="H2508" s="4"/>
      <c r="I2508" s="4">
        <v>133829.28999999998</v>
      </c>
      <c r="J2508" s="4"/>
      <c r="K2508" s="4"/>
      <c r="L2508" s="4"/>
      <c r="M2508" s="4"/>
      <c r="N2508" s="4"/>
      <c r="O2508" s="4">
        <v>176647.86000000004</v>
      </c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>
        <v>393014.67000000039</v>
      </c>
      <c r="AD2508" s="4"/>
      <c r="AE2508" s="4"/>
      <c r="AF2508" s="4"/>
      <c r="AG2508" s="4"/>
      <c r="AH2508" s="4"/>
      <c r="AI2508" s="4"/>
      <c r="AJ2508" s="4"/>
      <c r="AK2508" s="4"/>
      <c r="AL2508" s="4"/>
      <c r="AM2508" s="4">
        <v>703491.82000000041</v>
      </c>
      <c r="AN2508" s="4"/>
    </row>
    <row r="2509" spans="1:40">
      <c r="A2509" t="s">
        <v>3054</v>
      </c>
      <c r="B2509" s="4"/>
      <c r="C2509" s="4"/>
      <c r="D2509" s="4"/>
      <c r="E2509" s="4"/>
      <c r="F2509" s="4"/>
      <c r="G2509" s="4"/>
      <c r="H2509" s="4"/>
      <c r="I2509" s="4">
        <v>43149.409999999996</v>
      </c>
      <c r="J2509" s="4"/>
      <c r="K2509" s="4">
        <v>42651.16</v>
      </c>
      <c r="L2509" s="4"/>
      <c r="M2509" s="4"/>
      <c r="N2509" s="4">
        <v>6646.0400000000009</v>
      </c>
      <c r="O2509" s="4">
        <v>14621.68</v>
      </c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>
        <v>10649.720000000001</v>
      </c>
      <c r="AC2509" s="4">
        <v>77666.03</v>
      </c>
      <c r="AD2509" s="4"/>
      <c r="AE2509" s="4"/>
      <c r="AF2509" s="4"/>
      <c r="AG2509" s="4"/>
      <c r="AH2509" s="4"/>
      <c r="AI2509" s="4"/>
      <c r="AJ2509" s="4"/>
      <c r="AK2509" s="4"/>
      <c r="AL2509" s="4"/>
      <c r="AM2509" s="4">
        <v>195384.04</v>
      </c>
      <c r="AN2509" s="4"/>
    </row>
    <row r="2510" spans="1:40">
      <c r="A2510" t="s">
        <v>3055</v>
      </c>
      <c r="B2510" s="4"/>
      <c r="C2510" s="4"/>
      <c r="D2510" s="4"/>
      <c r="E2510" s="4"/>
      <c r="F2510" s="4"/>
      <c r="G2510" s="4"/>
      <c r="H2510" s="4">
        <v>6400</v>
      </c>
      <c r="I2510" s="4">
        <v>4962</v>
      </c>
      <c r="J2510" s="4"/>
      <c r="K2510" s="4">
        <v>2200</v>
      </c>
      <c r="L2510" s="4"/>
      <c r="M2510" s="4"/>
      <c r="N2510" s="4">
        <v>7854</v>
      </c>
      <c r="O2510" s="4">
        <v>5190</v>
      </c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>
        <v>6400</v>
      </c>
      <c r="AC2510" s="4">
        <v>8642</v>
      </c>
      <c r="AD2510" s="4"/>
      <c r="AE2510" s="4"/>
      <c r="AF2510" s="4"/>
      <c r="AG2510" s="4"/>
      <c r="AH2510" s="4"/>
      <c r="AI2510" s="4"/>
      <c r="AJ2510" s="4"/>
      <c r="AK2510" s="4"/>
      <c r="AL2510" s="4"/>
      <c r="AM2510" s="4">
        <v>41648</v>
      </c>
      <c r="AN2510" s="4"/>
    </row>
    <row r="2511" spans="1:40">
      <c r="A2511" t="s">
        <v>3056</v>
      </c>
      <c r="B2511" s="4"/>
      <c r="C2511" s="4">
        <v>57043.66</v>
      </c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>
        <v>76398.360000000015</v>
      </c>
      <c r="S2511" s="4"/>
      <c r="T2511" s="4"/>
      <c r="U2511" s="4"/>
      <c r="V2511" s="4"/>
      <c r="W2511" s="4"/>
      <c r="X2511" s="4">
        <v>50419.839999999997</v>
      </c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>
        <v>183861.86000000002</v>
      </c>
      <c r="AN2511" s="4"/>
    </row>
    <row r="2512" spans="1:40">
      <c r="A2512" t="s">
        <v>3057</v>
      </c>
      <c r="B2512" s="4"/>
      <c r="C2512" s="4">
        <v>153862.56000000003</v>
      </c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>
        <v>253111.30000000013</v>
      </c>
      <c r="S2512" s="4"/>
      <c r="T2512" s="4"/>
      <c r="U2512" s="4"/>
      <c r="V2512" s="4"/>
      <c r="W2512" s="4"/>
      <c r="X2512" s="4">
        <v>149309.30000000022</v>
      </c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>
        <v>556283.16000000038</v>
      </c>
      <c r="AN2512" s="4"/>
    </row>
    <row r="2513" spans="1:40">
      <c r="A2513" t="s">
        <v>3058</v>
      </c>
      <c r="B2513" s="4"/>
      <c r="C2513" s="4">
        <v>10567790.679999989</v>
      </c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>
        <v>7277126.9200000102</v>
      </c>
      <c r="S2513" s="4"/>
      <c r="T2513" s="4"/>
      <c r="U2513" s="4"/>
      <c r="V2513" s="4"/>
      <c r="W2513" s="4"/>
      <c r="X2513" s="4">
        <v>6874921.040000014</v>
      </c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>
        <v>24719838.640000012</v>
      </c>
      <c r="AN2513" s="4"/>
    </row>
    <row r="2514" spans="1:40">
      <c r="A2514" t="s">
        <v>3059</v>
      </c>
      <c r="B2514" s="4"/>
      <c r="C2514" s="4">
        <v>111120.17</v>
      </c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>
        <v>93745.569999999978</v>
      </c>
      <c r="S2514" s="4"/>
      <c r="T2514" s="4"/>
      <c r="U2514" s="4"/>
      <c r="V2514" s="4"/>
      <c r="W2514" s="4"/>
      <c r="X2514" s="4">
        <v>47761.919999999998</v>
      </c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>
        <v>252627.65999999997</v>
      </c>
      <c r="AN2514" s="4"/>
    </row>
    <row r="2515" spans="1:40">
      <c r="A2515" t="s">
        <v>3060</v>
      </c>
      <c r="B2515" s="4"/>
      <c r="C2515" s="4">
        <v>209333.78</v>
      </c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>
        <v>96388.58</v>
      </c>
      <c r="S2515" s="4"/>
      <c r="T2515" s="4"/>
      <c r="U2515" s="4"/>
      <c r="V2515" s="4"/>
      <c r="W2515" s="4"/>
      <c r="X2515" s="4">
        <v>25464.400000000001</v>
      </c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>
        <v>331186.76</v>
      </c>
      <c r="AN2515" s="4"/>
    </row>
    <row r="2516" spans="1:40">
      <c r="A2516" t="s">
        <v>3061</v>
      </c>
      <c r="B2516" s="4"/>
      <c r="C2516" s="4">
        <v>18632.5</v>
      </c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>
        <v>34493.600000000006</v>
      </c>
      <c r="S2516" s="4"/>
      <c r="T2516" s="4"/>
      <c r="U2516" s="4"/>
      <c r="V2516" s="4"/>
      <c r="W2516" s="4"/>
      <c r="X2516" s="4">
        <v>3230</v>
      </c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>
        <v>56356.100000000006</v>
      </c>
      <c r="AN2516" s="4"/>
    </row>
    <row r="2517" spans="1:40">
      <c r="A2517" t="s">
        <v>250</v>
      </c>
      <c r="B2517" s="4"/>
      <c r="C2517" s="4">
        <v>16070.63</v>
      </c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>
        <v>67510.64</v>
      </c>
      <c r="S2517" s="4"/>
      <c r="T2517" s="4"/>
      <c r="U2517" s="4"/>
      <c r="V2517" s="4"/>
      <c r="W2517" s="4"/>
      <c r="X2517" s="4">
        <v>12710.63</v>
      </c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>
        <v>96291.900000000009</v>
      </c>
      <c r="AN2517" s="4"/>
    </row>
    <row r="2518" spans="1:40">
      <c r="A2518" t="s">
        <v>3062</v>
      </c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>
        <v>85276.63999999997</v>
      </c>
      <c r="AF2518" s="4"/>
      <c r="AG2518" s="4"/>
      <c r="AH2518" s="4"/>
      <c r="AI2518" s="4"/>
      <c r="AJ2518" s="4"/>
      <c r="AK2518" s="4"/>
      <c r="AL2518" s="4"/>
      <c r="AM2518" s="4">
        <v>85276.63999999997</v>
      </c>
      <c r="AN2518" s="4"/>
    </row>
    <row r="2519" spans="1:40">
      <c r="A2519" t="s">
        <v>3063</v>
      </c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>
        <v>895622.44000000064</v>
      </c>
      <c r="AF2519" s="4"/>
      <c r="AG2519" s="4"/>
      <c r="AH2519" s="4"/>
      <c r="AI2519" s="4"/>
      <c r="AJ2519" s="4"/>
      <c r="AK2519" s="4"/>
      <c r="AL2519" s="4"/>
      <c r="AM2519" s="4">
        <v>895622.44000000064</v>
      </c>
      <c r="AN2519" s="4"/>
    </row>
    <row r="2520" spans="1:40">
      <c r="A2520" t="s">
        <v>3064</v>
      </c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>
        <v>3856703.1300000008</v>
      </c>
      <c r="AF2520" s="4"/>
      <c r="AG2520" s="4"/>
      <c r="AH2520" s="4"/>
      <c r="AI2520" s="4"/>
      <c r="AJ2520" s="4"/>
      <c r="AK2520" s="4"/>
      <c r="AL2520" s="4"/>
      <c r="AM2520" s="4">
        <v>3856703.1300000008</v>
      </c>
      <c r="AN2520" s="4"/>
    </row>
    <row r="2521" spans="1:40">
      <c r="A2521" t="s">
        <v>3065</v>
      </c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>
        <v>1101486.58</v>
      </c>
      <c r="AF2521" s="4"/>
      <c r="AG2521" s="4"/>
      <c r="AH2521" s="4"/>
      <c r="AI2521" s="4"/>
      <c r="AJ2521" s="4"/>
      <c r="AK2521" s="4"/>
      <c r="AL2521" s="4"/>
      <c r="AM2521" s="4">
        <v>1101486.58</v>
      </c>
      <c r="AN2521" s="4"/>
    </row>
    <row r="2522" spans="1:40">
      <c r="A2522" t="s">
        <v>3066</v>
      </c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>
        <v>1972789.7999999998</v>
      </c>
      <c r="AF2522" s="4"/>
      <c r="AG2522" s="4"/>
      <c r="AH2522" s="4"/>
      <c r="AI2522" s="4"/>
      <c r="AJ2522" s="4"/>
      <c r="AK2522" s="4"/>
      <c r="AL2522" s="4"/>
      <c r="AM2522" s="4">
        <v>1972789.7999999998</v>
      </c>
      <c r="AN2522" s="4"/>
    </row>
    <row r="2523" spans="1:40">
      <c r="A2523" t="s">
        <v>3067</v>
      </c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>
        <v>192125.96000000011</v>
      </c>
      <c r="AF2523" s="4"/>
      <c r="AG2523" s="4"/>
      <c r="AH2523" s="4"/>
      <c r="AI2523" s="4"/>
      <c r="AJ2523" s="4"/>
      <c r="AK2523" s="4"/>
      <c r="AL2523" s="4"/>
      <c r="AM2523" s="4">
        <v>192125.96000000011</v>
      </c>
      <c r="AN2523" s="4"/>
    </row>
    <row r="2524" spans="1:40">
      <c r="A2524" t="s">
        <v>3068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>
        <v>77455.25</v>
      </c>
      <c r="AF2524" s="4"/>
      <c r="AG2524" s="4"/>
      <c r="AH2524" s="4"/>
      <c r="AI2524" s="4"/>
      <c r="AJ2524" s="4"/>
      <c r="AK2524" s="4"/>
      <c r="AL2524" s="4"/>
      <c r="AM2524" s="4">
        <v>77455.25</v>
      </c>
      <c r="AN2524" s="4"/>
    </row>
    <row r="2525" spans="1:40">
      <c r="A2525" t="s">
        <v>3069</v>
      </c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>
        <v>12920</v>
      </c>
      <c r="AF2525" s="4"/>
      <c r="AG2525" s="4"/>
      <c r="AH2525" s="4"/>
      <c r="AI2525" s="4"/>
      <c r="AJ2525" s="4"/>
      <c r="AK2525" s="4"/>
      <c r="AL2525" s="4"/>
      <c r="AM2525" s="4">
        <v>12920</v>
      </c>
      <c r="AN2525" s="4"/>
    </row>
    <row r="2526" spans="1:40">
      <c r="A2526" t="s">
        <v>251</v>
      </c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>
        <v>5169.22</v>
      </c>
      <c r="AF2526" s="4"/>
      <c r="AG2526" s="4"/>
      <c r="AH2526" s="4"/>
      <c r="AI2526" s="4"/>
      <c r="AJ2526" s="4"/>
      <c r="AK2526" s="4"/>
      <c r="AL2526" s="4"/>
      <c r="AM2526" s="4">
        <v>5169.22</v>
      </c>
      <c r="AN2526" s="4"/>
    </row>
    <row r="2527" spans="1:40">
      <c r="A2527" t="s">
        <v>252</v>
      </c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>
        <v>40659.770000000004</v>
      </c>
      <c r="AF2527" s="4"/>
      <c r="AG2527" s="4"/>
      <c r="AH2527" s="4"/>
      <c r="AI2527" s="4"/>
      <c r="AJ2527" s="4"/>
      <c r="AK2527" s="4"/>
      <c r="AL2527" s="4"/>
      <c r="AM2527" s="4">
        <v>40659.770000000004</v>
      </c>
      <c r="AN2527" s="4"/>
    </row>
    <row r="2528" spans="1:40">
      <c r="A2528" t="s">
        <v>3070</v>
      </c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>
        <v>1386.07</v>
      </c>
      <c r="AF2528" s="4"/>
      <c r="AG2528" s="4"/>
      <c r="AH2528" s="4"/>
      <c r="AI2528" s="4"/>
      <c r="AJ2528" s="4"/>
      <c r="AK2528" s="4"/>
      <c r="AL2528" s="4"/>
      <c r="AM2528" s="4">
        <v>1386.07</v>
      </c>
      <c r="AN2528" s="4"/>
    </row>
    <row r="2529" spans="1:40">
      <c r="A2529" t="s">
        <v>3071</v>
      </c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>
        <v>30218.73</v>
      </c>
      <c r="AF2529" s="4"/>
      <c r="AG2529" s="4"/>
      <c r="AH2529" s="4"/>
      <c r="AI2529" s="4"/>
      <c r="AJ2529" s="4"/>
      <c r="AK2529" s="4"/>
      <c r="AL2529" s="4"/>
      <c r="AM2529" s="4">
        <v>30218.73</v>
      </c>
      <c r="AN2529" s="4"/>
    </row>
    <row r="2530" spans="1:40">
      <c r="A2530" t="s">
        <v>3072</v>
      </c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>
        <v>10120064</v>
      </c>
      <c r="AI2530" s="4"/>
      <c r="AJ2530" s="4"/>
      <c r="AK2530" s="4"/>
      <c r="AL2530" s="4"/>
      <c r="AM2530" s="4">
        <v>10120064</v>
      </c>
      <c r="AN2530" s="4"/>
    </row>
    <row r="2531" spans="1:40">
      <c r="A2531" t="s">
        <v>3073</v>
      </c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>
        <v>10695185.42</v>
      </c>
      <c r="AI2531" s="4"/>
      <c r="AJ2531" s="4"/>
      <c r="AK2531" s="4"/>
      <c r="AL2531" s="4"/>
      <c r="AM2531" s="4">
        <v>10695185.42</v>
      </c>
      <c r="AN2531" s="4"/>
    </row>
    <row r="2532" spans="1:40">
      <c r="A2532" t="s">
        <v>3074</v>
      </c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>
        <v>2604814.58</v>
      </c>
      <c r="AI2532" s="4"/>
      <c r="AJ2532" s="4"/>
      <c r="AK2532" s="4"/>
      <c r="AL2532" s="4"/>
      <c r="AM2532" s="4">
        <v>2604814.58</v>
      </c>
      <c r="AN2532" s="4"/>
    </row>
    <row r="2533" spans="1:40">
      <c r="A2533" t="s">
        <v>3075</v>
      </c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>
        <v>14147.95</v>
      </c>
      <c r="AI2533" s="4"/>
      <c r="AJ2533" s="4"/>
      <c r="AK2533" s="4"/>
      <c r="AL2533" s="4"/>
      <c r="AM2533" s="4">
        <v>14147.95</v>
      </c>
      <c r="AN2533" s="4"/>
    </row>
    <row r="2534" spans="1:40">
      <c r="A2534" t="s">
        <v>3076</v>
      </c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>
        <v>206419.19999999998</v>
      </c>
      <c r="AI2534" s="4"/>
      <c r="AJ2534" s="4"/>
      <c r="AK2534" s="4"/>
      <c r="AL2534" s="4"/>
      <c r="AM2534" s="4">
        <v>206419.19999999998</v>
      </c>
      <c r="AN2534" s="4"/>
    </row>
    <row r="2535" spans="1:40">
      <c r="A2535" t="s">
        <v>3077</v>
      </c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>
        <v>11879878.590000004</v>
      </c>
      <c r="AI2535" s="4"/>
      <c r="AJ2535" s="4"/>
      <c r="AK2535" s="4"/>
      <c r="AL2535" s="4"/>
      <c r="AM2535" s="4">
        <v>11879878.590000004</v>
      </c>
      <c r="AN2535" s="4"/>
    </row>
    <row r="2536" spans="1:40">
      <c r="A2536" t="s">
        <v>3078</v>
      </c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>
        <v>689221.92999999993</v>
      </c>
      <c r="AI2536" s="4"/>
      <c r="AJ2536" s="4"/>
      <c r="AK2536" s="4"/>
      <c r="AL2536" s="4"/>
      <c r="AM2536" s="4">
        <v>689221.92999999993</v>
      </c>
      <c r="AN2536" s="4"/>
    </row>
    <row r="2537" spans="1:40">
      <c r="A2537" t="s">
        <v>3079</v>
      </c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>
        <v>1963035.9899999998</v>
      </c>
      <c r="AI2537" s="4"/>
      <c r="AJ2537" s="4"/>
      <c r="AK2537" s="4"/>
      <c r="AL2537" s="4"/>
      <c r="AM2537" s="4">
        <v>1963035.9899999998</v>
      </c>
      <c r="AN2537" s="4"/>
    </row>
    <row r="2538" spans="1:40">
      <c r="A2538" t="s">
        <v>3080</v>
      </c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>
        <v>31862.720000000001</v>
      </c>
      <c r="AI2538" s="4"/>
      <c r="AJ2538" s="4"/>
      <c r="AK2538" s="4"/>
      <c r="AL2538" s="4"/>
      <c r="AM2538" s="4">
        <v>31862.720000000001</v>
      </c>
      <c r="AN2538" s="4"/>
    </row>
    <row r="2539" spans="1:40">
      <c r="A2539" t="s">
        <v>3081</v>
      </c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>
        <v>2248223</v>
      </c>
      <c r="AI2539" s="4"/>
      <c r="AJ2539" s="4"/>
      <c r="AK2539" s="4"/>
      <c r="AL2539" s="4"/>
      <c r="AM2539" s="4">
        <v>2248223</v>
      </c>
      <c r="AN2539" s="4"/>
    </row>
    <row r="2540" spans="1:40">
      <c r="A2540" t="s">
        <v>3082</v>
      </c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>
        <v>97277546.199999988</v>
      </c>
      <c r="AI2540" s="4"/>
      <c r="AJ2540" s="4"/>
      <c r="AK2540" s="4"/>
      <c r="AL2540" s="4"/>
      <c r="AM2540" s="4">
        <v>97277546.199999988</v>
      </c>
      <c r="AN2540" s="4"/>
    </row>
    <row r="2541" spans="1:40">
      <c r="A2541" t="s">
        <v>3083</v>
      </c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>
        <v>4292507</v>
      </c>
      <c r="AI2541" s="4"/>
      <c r="AJ2541" s="4"/>
      <c r="AK2541" s="4"/>
      <c r="AL2541" s="4"/>
      <c r="AM2541" s="4">
        <v>4292507</v>
      </c>
      <c r="AN2541" s="4"/>
    </row>
    <row r="2542" spans="1:40">
      <c r="A2542" t="s">
        <v>3084</v>
      </c>
      <c r="B2542" s="4"/>
      <c r="C2542" s="4"/>
      <c r="D2542" s="4">
        <v>2623942.98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>
        <v>2623942.98</v>
      </c>
      <c r="AN2542" s="4"/>
    </row>
    <row r="2543" spans="1:40">
      <c r="A2543" t="s">
        <v>3085</v>
      </c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>
        <v>673819.18</v>
      </c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>
        <v>673819.18</v>
      </c>
      <c r="AN2543" s="4"/>
    </row>
    <row r="2544" spans="1:40">
      <c r="A2544" t="s">
        <v>3086</v>
      </c>
      <c r="B2544" s="4"/>
      <c r="C2544" s="4"/>
      <c r="D2544" s="4"/>
      <c r="E2544" s="4"/>
      <c r="F2544" s="4"/>
      <c r="G2544" s="4"/>
      <c r="H2544" s="4"/>
      <c r="I2544" s="4"/>
      <c r="J2544" s="4">
        <v>3091388.58</v>
      </c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>
        <v>3237998.59</v>
      </c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>
        <v>6329387.1699999999</v>
      </c>
      <c r="AN2544" s="4"/>
    </row>
    <row r="2545" spans="1:40">
      <c r="A2545" t="s">
        <v>276</v>
      </c>
      <c r="B2545" s="4">
        <v>0</v>
      </c>
      <c r="C2545" s="4">
        <v>605031.78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  <c r="AA2545" s="4">
        <v>0</v>
      </c>
      <c r="AB2545" s="4">
        <v>0</v>
      </c>
      <c r="AC2545" s="4">
        <v>0</v>
      </c>
      <c r="AD2545" s="4">
        <v>0</v>
      </c>
      <c r="AE2545" s="4">
        <v>0</v>
      </c>
      <c r="AF2545" s="4">
        <v>0</v>
      </c>
      <c r="AG2545" s="4">
        <v>0</v>
      </c>
      <c r="AH2545" s="4">
        <v>2461884.39</v>
      </c>
      <c r="AI2545" s="4">
        <v>3751382.6099999994</v>
      </c>
      <c r="AJ2545" s="4">
        <v>4330284.1500000004</v>
      </c>
      <c r="AK2545" s="4">
        <v>216892.56</v>
      </c>
      <c r="AL2545" s="4">
        <v>2297371.3899999997</v>
      </c>
      <c r="AM2545" s="4">
        <v>13662846.879999999</v>
      </c>
      <c r="AN2545" s="4" t="s">
        <v>3087</v>
      </c>
    </row>
    <row r="2546" spans="1:40">
      <c r="A2546" t="s">
        <v>3088</v>
      </c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>
        <v>1522535.36</v>
      </c>
      <c r="AI2546" s="4">
        <v>2225296.6599999997</v>
      </c>
      <c r="AJ2546" s="4">
        <v>1763040.8499999999</v>
      </c>
      <c r="AK2546" s="4">
        <v>140942.78999999998</v>
      </c>
      <c r="AL2546" s="4">
        <v>1273860.23</v>
      </c>
      <c r="AM2546" s="4">
        <v>6925675.8899999987</v>
      </c>
      <c r="AN2546" s="4" t="s">
        <v>3089</v>
      </c>
    </row>
    <row r="2547" spans="1:40">
      <c r="A2547" t="s">
        <v>292</v>
      </c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>
        <v>616104.04</v>
      </c>
      <c r="R2547" s="4"/>
      <c r="S2547" s="4"/>
      <c r="T2547" s="4"/>
      <c r="U2547" s="4"/>
      <c r="V2547" s="4"/>
      <c r="W2547" s="4">
        <v>3728434.4299999988</v>
      </c>
      <c r="X2547" s="4"/>
      <c r="Y2547" s="4"/>
      <c r="Z2547" s="4"/>
      <c r="AA2547" s="4"/>
      <c r="AB2547" s="4">
        <v>30841179.239999998</v>
      </c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>
        <v>35185717.709999993</v>
      </c>
      <c r="AN2547" s="4"/>
    </row>
    <row r="2548" spans="1:40">
      <c r="A2548" t="s">
        <v>277</v>
      </c>
      <c r="B2548" s="4">
        <v>0</v>
      </c>
      <c r="C2548" s="4">
        <v>7352161.1399999997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109790.83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569178.94999999995</v>
      </c>
      <c r="AA2548" s="4">
        <v>0</v>
      </c>
      <c r="AB2548" s="4">
        <v>0</v>
      </c>
      <c r="AC2548" s="4">
        <v>0</v>
      </c>
      <c r="AD2548" s="4">
        <v>0</v>
      </c>
      <c r="AE2548" s="4">
        <v>0</v>
      </c>
      <c r="AF2548" s="4">
        <v>0</v>
      </c>
      <c r="AG2548" s="4">
        <v>0</v>
      </c>
      <c r="AH2548" s="4">
        <v>1546035.8599999996</v>
      </c>
      <c r="AI2548" s="4">
        <v>1990558.5800000003</v>
      </c>
      <c r="AJ2548" s="4">
        <v>3770155.3600000003</v>
      </c>
      <c r="AK2548" s="4">
        <v>530725.94000000006</v>
      </c>
      <c r="AL2548" s="4">
        <v>12833943.570000004</v>
      </c>
      <c r="AM2548" s="4">
        <f>SUM(DA_regionalizavel[[#This Row],[Subprefeitura Aricanduva/Formosa/Carrão]:[Supra Subprefeitura Sul]])</f>
        <v>28702550.230000004</v>
      </c>
      <c r="AN2548" s="4" t="s">
        <v>3090</v>
      </c>
    </row>
    <row r="2549" spans="1:40">
      <c r="A2549" t="s">
        <v>296</v>
      </c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>
        <v>174293.25</v>
      </c>
      <c r="AJ2549" s="4">
        <v>137213.85</v>
      </c>
      <c r="AK2549" s="4"/>
      <c r="AL2549" s="4">
        <v>176778.1</v>
      </c>
      <c r="AM2549" s="4">
        <v>488285.19999999995</v>
      </c>
      <c r="AN2549" s="4"/>
    </row>
    <row r="2550" spans="1:40">
      <c r="A2550" t="s">
        <v>278</v>
      </c>
      <c r="B2550" s="4">
        <v>0</v>
      </c>
      <c r="C2550" s="4">
        <v>0</v>
      </c>
      <c r="D2550" s="4">
        <v>0</v>
      </c>
      <c r="E2550" s="4">
        <v>169302555.93000001</v>
      </c>
      <c r="F2550" s="4">
        <v>0</v>
      </c>
      <c r="G2550" s="4">
        <v>96746992.120000005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69033614.859999999</v>
      </c>
      <c r="T2550" s="4">
        <v>0</v>
      </c>
      <c r="U2550" s="4">
        <v>44981383.579999998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4">
        <v>0</v>
      </c>
      <c r="AF2550" s="4">
        <v>0</v>
      </c>
      <c r="AG2550" s="4">
        <v>0</v>
      </c>
      <c r="AH2550" s="4">
        <v>0</v>
      </c>
      <c r="AI2550" s="4">
        <v>0</v>
      </c>
      <c r="AJ2550" s="4">
        <v>0</v>
      </c>
      <c r="AK2550" s="4">
        <v>0</v>
      </c>
      <c r="AL2550" s="4">
        <v>12740980.5</v>
      </c>
      <c r="AM2550" s="4">
        <v>392805526.98999995</v>
      </c>
      <c r="AN2550" s="4" t="s">
        <v>3091</v>
      </c>
    </row>
    <row r="2551" spans="1:40">
      <c r="A2551" t="s">
        <v>3092</v>
      </c>
      <c r="B2551" s="4"/>
      <c r="C2551" s="4"/>
      <c r="D2551" s="4"/>
      <c r="E2551" s="4">
        <v>38408208.729999997</v>
      </c>
      <c r="F2551" s="4"/>
      <c r="G2551" s="4">
        <v>27651963.109999999</v>
      </c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>
        <v>25139624.959999997</v>
      </c>
      <c r="T2551" s="4"/>
      <c r="U2551" s="4">
        <v>9397973.5300000012</v>
      </c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>
        <v>100597770.33</v>
      </c>
      <c r="AN2551" s="4" t="s">
        <v>1797</v>
      </c>
    </row>
    <row r="2552" spans="1:40">
      <c r="A2552" t="s">
        <v>3093</v>
      </c>
      <c r="B2552" s="4"/>
      <c r="C2552" s="4"/>
      <c r="D2552" s="4"/>
      <c r="E2552" s="4">
        <v>36139246.789999992</v>
      </c>
      <c r="F2552" s="4"/>
      <c r="G2552" s="4">
        <v>12942577.289999999</v>
      </c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>
        <v>20449164.949999999</v>
      </c>
      <c r="T2552" s="4"/>
      <c r="U2552" s="4">
        <v>9941322.5499999989</v>
      </c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>
        <v>79472311.579999983</v>
      </c>
      <c r="AN2552" s="4" t="s">
        <v>1797</v>
      </c>
    </row>
    <row r="2553" spans="1:40">
      <c r="A2553" t="s">
        <v>293</v>
      </c>
      <c r="B2553" s="4"/>
      <c r="C2553" s="4"/>
      <c r="D2553" s="4"/>
      <c r="E2553" s="4">
        <v>94755100.410000011</v>
      </c>
      <c r="F2553" s="4"/>
      <c r="G2553" s="4">
        <v>56152451.719999999</v>
      </c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>
        <v>23444824.949999999</v>
      </c>
      <c r="T2553" s="4"/>
      <c r="U2553" s="4">
        <v>25642087.5</v>
      </c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>
        <v>199994464.57999998</v>
      </c>
      <c r="AN2553" s="4" t="s">
        <v>1797</v>
      </c>
    </row>
    <row r="2554" spans="1:40">
      <c r="A2554" t="s">
        <v>3094</v>
      </c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>
        <v>2612100.4000000008</v>
      </c>
      <c r="X2554" s="4"/>
      <c r="Y2554" s="4"/>
      <c r="Z2554" s="4"/>
      <c r="AA2554" s="4"/>
      <c r="AB2554" s="4"/>
      <c r="AC2554" s="4">
        <v>193212.68</v>
      </c>
      <c r="AD2554" s="4"/>
      <c r="AE2554" s="4">
        <v>166766.40000000002</v>
      </c>
      <c r="AF2554" s="4"/>
      <c r="AG2554" s="4"/>
      <c r="AH2554" s="4"/>
      <c r="AI2554" s="4"/>
      <c r="AJ2554" s="4"/>
      <c r="AK2554" s="4"/>
      <c r="AL2554" s="4"/>
      <c r="AM2554" s="4">
        <v>2972079.4800000009</v>
      </c>
      <c r="AN2554" s="4"/>
    </row>
    <row r="2555" spans="1:40">
      <c r="A2555" t="s">
        <v>3095</v>
      </c>
      <c r="B2555" s="4">
        <v>574281.46</v>
      </c>
      <c r="C2555" s="4"/>
      <c r="D2555" s="4">
        <v>4801397.7500000009</v>
      </c>
      <c r="E2555" s="4"/>
      <c r="F2555" s="4"/>
      <c r="G2555" s="4">
        <v>220707.38</v>
      </c>
      <c r="H2555" s="4"/>
      <c r="I2555" s="4"/>
      <c r="J2555" s="4"/>
      <c r="K2555" s="4">
        <v>21350.25</v>
      </c>
      <c r="L2555" s="4"/>
      <c r="M2555" s="4">
        <v>623730.04</v>
      </c>
      <c r="N2555" s="4"/>
      <c r="O2555" s="4"/>
      <c r="P2555" s="4"/>
      <c r="Q2555" s="4"/>
      <c r="R2555" s="4"/>
      <c r="S2555" s="4"/>
      <c r="T2555" s="4"/>
      <c r="U2555" s="4"/>
      <c r="V2555" s="4">
        <v>32281.05</v>
      </c>
      <c r="W2555" s="4"/>
      <c r="X2555" s="4"/>
      <c r="Y2555" s="4"/>
      <c r="Z2555" s="4">
        <v>836717.37</v>
      </c>
      <c r="AA2555" s="4"/>
      <c r="AB2555" s="4">
        <v>32681.579999999998</v>
      </c>
      <c r="AC2555" s="4">
        <v>463539.94</v>
      </c>
      <c r="AD2555" s="4"/>
      <c r="AE2555" s="4">
        <v>29520067.099999998</v>
      </c>
      <c r="AF2555" s="4"/>
      <c r="AG2555" s="4"/>
      <c r="AH2555" s="4"/>
      <c r="AI2555" s="4"/>
      <c r="AJ2555" s="4"/>
      <c r="AK2555" s="4"/>
      <c r="AL2555" s="4"/>
      <c r="AM2555" s="4">
        <v>37126753.920000002</v>
      </c>
      <c r="AN2555" s="4"/>
    </row>
    <row r="2556" spans="1:40">
      <c r="A2556" t="s">
        <v>3096</v>
      </c>
      <c r="B2556" s="4">
        <v>895506.24</v>
      </c>
      <c r="C2556" s="4">
        <v>4757306.3</v>
      </c>
      <c r="D2556" s="4">
        <v>28888932.539999999</v>
      </c>
      <c r="E2556" s="4">
        <v>4196624.2700000005</v>
      </c>
      <c r="F2556" s="4"/>
      <c r="G2556" s="4"/>
      <c r="H2556" s="4"/>
      <c r="I2556" s="4"/>
      <c r="J2556" s="4"/>
      <c r="K2556" s="4"/>
      <c r="L2556" s="4">
        <v>4184670.28</v>
      </c>
      <c r="M2556" s="4"/>
      <c r="N2556" s="4">
        <v>7624447.8900000006</v>
      </c>
      <c r="O2556" s="4">
        <v>18005259.350000001</v>
      </c>
      <c r="P2556" s="4"/>
      <c r="Q2556" s="4"/>
      <c r="R2556" s="4"/>
      <c r="S2556" s="4"/>
      <c r="T2556" s="4"/>
      <c r="U2556" s="4"/>
      <c r="V2556" s="4"/>
      <c r="W2556" s="4">
        <v>5787763.3599999994</v>
      </c>
      <c r="X2556" s="4"/>
      <c r="Y2556" s="4"/>
      <c r="Z2556" s="4"/>
      <c r="AA2556" s="4"/>
      <c r="AB2556" s="4">
        <v>2015478.5</v>
      </c>
      <c r="AC2556" s="4"/>
      <c r="AD2556" s="4"/>
      <c r="AE2556" s="4">
        <v>145214</v>
      </c>
      <c r="AF2556" s="4">
        <v>16164711.23</v>
      </c>
      <c r="AG2556" s="4">
        <v>1949387.61</v>
      </c>
      <c r="AH2556" s="4"/>
      <c r="AI2556" s="4"/>
      <c r="AJ2556" s="4"/>
      <c r="AK2556" s="4"/>
      <c r="AL2556" s="4"/>
      <c r="AM2556" s="4">
        <v>94615301.570000008</v>
      </c>
      <c r="AN2556" s="4"/>
    </row>
    <row r="2557" spans="1:40">
      <c r="A2557" t="s">
        <v>3097</v>
      </c>
      <c r="B2557" s="4"/>
      <c r="C2557" s="4"/>
      <c r="D2557" s="4">
        <v>14969533.580000002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>
        <v>138217.60999999999</v>
      </c>
      <c r="P2557" s="4"/>
      <c r="Q2557" s="4">
        <v>256063.29</v>
      </c>
      <c r="R2557" s="4"/>
      <c r="S2557" s="4">
        <v>638338.18999999994</v>
      </c>
      <c r="T2557" s="4"/>
      <c r="U2557" s="4"/>
      <c r="V2557" s="4"/>
      <c r="W2557" s="4">
        <v>12232308.699999999</v>
      </c>
      <c r="X2557" s="4"/>
      <c r="Y2557" s="4"/>
      <c r="Z2557" s="4">
        <v>181708.27</v>
      </c>
      <c r="AA2557" s="4"/>
      <c r="AB2557" s="4">
        <v>338388.49</v>
      </c>
      <c r="AC2557" s="4"/>
      <c r="AD2557" s="4"/>
      <c r="AE2557" s="4"/>
      <c r="AF2557" s="4">
        <v>55909.27</v>
      </c>
      <c r="AG2557" s="4"/>
      <c r="AH2557" s="4"/>
      <c r="AI2557" s="4"/>
      <c r="AJ2557" s="4"/>
      <c r="AK2557" s="4"/>
      <c r="AL2557" s="4"/>
      <c r="AM2557" s="4">
        <v>28810467.399999995</v>
      </c>
      <c r="AN2557" s="4"/>
    </row>
    <row r="2558" spans="1:40">
      <c r="A2558" t="s">
        <v>3098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>
        <v>656323.73</v>
      </c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  <c r="AM2558" s="4">
        <v>656323.73</v>
      </c>
      <c r="AN2558" s="4"/>
    </row>
    <row r="2559" spans="1:40">
      <c r="A2559" t="s">
        <v>728</v>
      </c>
      <c r="B2559" s="4"/>
      <c r="C2559" s="4">
        <v>5712712.8399999989</v>
      </c>
      <c r="D2559" s="4">
        <v>15334.9</v>
      </c>
      <c r="E2559" s="4"/>
      <c r="F2559" s="4">
        <v>21200.48</v>
      </c>
      <c r="G2559" s="4">
        <v>254567.67</v>
      </c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>
        <v>6003815.8899999997</v>
      </c>
      <c r="AN2559" s="4"/>
    </row>
    <row r="2560" spans="1:40">
      <c r="A2560" t="s">
        <v>729</v>
      </c>
      <c r="B2560" s="4"/>
      <c r="C2560" s="4">
        <v>12767.220000000001</v>
      </c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>
        <v>12767.220000000001</v>
      </c>
      <c r="AN2560" s="4"/>
    </row>
    <row r="2561" spans="1:40">
      <c r="A2561" t="s">
        <v>730</v>
      </c>
      <c r="B2561" s="4"/>
      <c r="C2561" s="4">
        <v>2637914.7300000004</v>
      </c>
      <c r="D2561" s="4"/>
      <c r="E2561" s="4"/>
      <c r="F2561" s="4"/>
      <c r="G2561" s="4"/>
      <c r="H2561" s="4">
        <v>85085.47</v>
      </c>
      <c r="I2561" s="4"/>
      <c r="J2561" s="4"/>
      <c r="K2561" s="4"/>
      <c r="L2561" s="4"/>
      <c r="M2561" s="4">
        <v>2925155.2699999996</v>
      </c>
      <c r="N2561" s="4">
        <v>2544388.8299999996</v>
      </c>
      <c r="O2561" s="4">
        <v>141698.41999999998</v>
      </c>
      <c r="P2561" s="4"/>
      <c r="Q2561" s="4"/>
      <c r="R2561" s="4"/>
      <c r="S2561" s="4"/>
      <c r="T2561" s="4"/>
      <c r="U2561" s="4"/>
      <c r="V2561" s="4"/>
      <c r="W2561" s="4">
        <v>2426169.5100000002</v>
      </c>
      <c r="X2561" s="4"/>
      <c r="Y2561" s="4">
        <v>1212099.01</v>
      </c>
      <c r="Z2561" s="4"/>
      <c r="AA2561" s="4">
        <v>3581620.38</v>
      </c>
      <c r="AB2561" s="4"/>
      <c r="AC2561" s="4"/>
      <c r="AD2561" s="4"/>
      <c r="AE2561" s="4"/>
      <c r="AF2561" s="4">
        <v>251988.85</v>
      </c>
      <c r="AG2561" s="4"/>
      <c r="AH2561" s="4"/>
      <c r="AI2561" s="4"/>
      <c r="AJ2561" s="4"/>
      <c r="AK2561" s="4"/>
      <c r="AL2561" s="4"/>
      <c r="AM2561" s="4">
        <v>15806120.470000001</v>
      </c>
      <c r="AN2561" s="4"/>
    </row>
    <row r="2562" spans="1:40">
      <c r="A2562" t="s">
        <v>3099</v>
      </c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>
        <v>356372.58</v>
      </c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>
        <v>356372.58</v>
      </c>
      <c r="AN2562" s="4"/>
    </row>
    <row r="2563" spans="1:40">
      <c r="A2563" t="s">
        <v>3100</v>
      </c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>
        <v>38926.35</v>
      </c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>
        <v>38926.35</v>
      </c>
      <c r="AN2563" s="4"/>
    </row>
    <row r="2564" spans="1:40">
      <c r="A2564" t="s">
        <v>3101</v>
      </c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>
        <v>18057161.400000002</v>
      </c>
      <c r="AI2564" s="4"/>
      <c r="AJ2564" s="4"/>
      <c r="AK2564" s="4"/>
      <c r="AL2564" s="4"/>
      <c r="AM2564" s="4">
        <v>18057161.400000002</v>
      </c>
      <c r="AN2564" s="4"/>
    </row>
    <row r="2565" spans="1:40">
      <c r="A2565" t="s">
        <v>3102</v>
      </c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>
        <v>213632.12000000002</v>
      </c>
      <c r="AI2565" s="4">
        <v>78173.47</v>
      </c>
      <c r="AJ2565" s="4">
        <v>150077.63</v>
      </c>
      <c r="AK2565" s="4">
        <v>393313.21000000014</v>
      </c>
      <c r="AL2565" s="4">
        <v>14781.220000000001</v>
      </c>
      <c r="AM2565" s="4">
        <v>849977.65000000014</v>
      </c>
      <c r="AN2565" s="4"/>
    </row>
    <row r="2566" spans="1:40">
      <c r="A2566" t="s">
        <v>3103</v>
      </c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>
        <v>41764.99</v>
      </c>
      <c r="AL2566" s="4"/>
      <c r="AM2566" s="4">
        <v>41764.99</v>
      </c>
      <c r="AN2566" s="4"/>
    </row>
    <row r="2567" spans="1:40">
      <c r="A2567" t="s">
        <v>3104</v>
      </c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>
        <v>11979403.260000002</v>
      </c>
      <c r="AI2567" s="4">
        <v>17855848.300000001</v>
      </c>
      <c r="AJ2567" s="4">
        <v>9881449.9100000001</v>
      </c>
      <c r="AK2567" s="4">
        <v>9881449.9600000009</v>
      </c>
      <c r="AL2567" s="4">
        <v>11508675.010000002</v>
      </c>
      <c r="AM2567" s="4">
        <v>61106826.439999998</v>
      </c>
      <c r="AN2567" s="4"/>
    </row>
    <row r="2568" spans="1:40">
      <c r="A2568" t="s">
        <v>3105</v>
      </c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>
        <v>1500000</v>
      </c>
      <c r="AI2568" s="4"/>
      <c r="AJ2568" s="4"/>
      <c r="AK2568" s="4"/>
      <c r="AL2568" s="4"/>
      <c r="AM2568" s="4">
        <v>1500000</v>
      </c>
      <c r="AN2568" s="4"/>
    </row>
    <row r="2569" spans="1:40">
      <c r="A2569" t="s">
        <v>695</v>
      </c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>
        <v>2046895.9100000001</v>
      </c>
      <c r="AF2569" s="4"/>
      <c r="AG2569" s="4"/>
      <c r="AH2569" s="4"/>
      <c r="AI2569" s="4"/>
      <c r="AJ2569" s="4"/>
      <c r="AK2569" s="4"/>
      <c r="AL2569" s="4"/>
      <c r="AM2569" s="4">
        <v>2046895.9100000001</v>
      </c>
      <c r="AN2569" s="4"/>
    </row>
    <row r="2570" spans="1:40">
      <c r="A2570" t="s">
        <v>3106</v>
      </c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>
        <v>4799533.12</v>
      </c>
      <c r="AI2570" s="4">
        <v>4323108.88</v>
      </c>
      <c r="AJ2570" s="4">
        <v>2055682.38</v>
      </c>
      <c r="AK2570" s="4">
        <v>6617003.3799999999</v>
      </c>
      <c r="AL2570" s="4">
        <v>5020099.9000000004</v>
      </c>
      <c r="AM2570" s="4">
        <v>22815427.659999996</v>
      </c>
      <c r="AN2570" s="4"/>
    </row>
    <row r="2571" spans="1:40">
      <c r="A2571" t="s">
        <v>3107</v>
      </c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>
        <v>29875466.669999998</v>
      </c>
      <c r="AI2571" s="4">
        <v>5197140.58</v>
      </c>
      <c r="AJ2571" s="4"/>
      <c r="AK2571" s="4"/>
      <c r="AL2571" s="4"/>
      <c r="AM2571" s="4">
        <v>35072607.25</v>
      </c>
      <c r="AN2571" s="4"/>
    </row>
    <row r="2572" spans="1:40">
      <c r="A2572" t="s">
        <v>650</v>
      </c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>
        <v>90163625.440000027</v>
      </c>
      <c r="AI2572" s="4">
        <v>6753.41</v>
      </c>
      <c r="AJ2572" s="4">
        <v>6753.41</v>
      </c>
      <c r="AK2572" s="4">
        <v>6753.41</v>
      </c>
      <c r="AL2572" s="4">
        <v>6753.46</v>
      </c>
      <c r="AM2572" s="4">
        <v>90190639.13000001</v>
      </c>
      <c r="AN2572" s="4"/>
    </row>
    <row r="2573" spans="1:40">
      <c r="A2573" t="s">
        <v>3108</v>
      </c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>
        <v>22074862</v>
      </c>
      <c r="AI2573" s="4"/>
      <c r="AJ2573" s="4"/>
      <c r="AK2573" s="4"/>
      <c r="AL2573" s="4"/>
      <c r="AM2573" s="4">
        <v>22074862</v>
      </c>
      <c r="AN2573" s="4"/>
    </row>
    <row r="2574" spans="1:40">
      <c r="A2574" t="s">
        <v>3109</v>
      </c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>
        <v>2895192.0500000003</v>
      </c>
      <c r="AI2574" s="4">
        <v>4965692.91</v>
      </c>
      <c r="AJ2574" s="4">
        <v>1160549.99</v>
      </c>
      <c r="AK2574" s="4">
        <v>1608084.46</v>
      </c>
      <c r="AL2574" s="4">
        <v>4073438.95</v>
      </c>
      <c r="AM2574" s="4">
        <v>14702958.359999999</v>
      </c>
      <c r="AN2574" s="4"/>
    </row>
    <row r="2575" spans="1:40">
      <c r="A2575" t="s">
        <v>3110</v>
      </c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>
        <v>259989.2</v>
      </c>
      <c r="AF2575" s="4"/>
      <c r="AG2575" s="4"/>
      <c r="AH2575" s="4"/>
      <c r="AI2575" s="4"/>
      <c r="AJ2575" s="4"/>
      <c r="AK2575" s="4"/>
      <c r="AL2575" s="4"/>
      <c r="AM2575" s="4">
        <v>259989.2</v>
      </c>
      <c r="AN2575" s="4"/>
    </row>
    <row r="2576" spans="1:40">
      <c r="A2576" t="s">
        <v>3111</v>
      </c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>
        <v>111341.64</v>
      </c>
      <c r="AF2576" s="4"/>
      <c r="AG2576" s="4"/>
      <c r="AH2576" s="4"/>
      <c r="AI2576" s="4"/>
      <c r="AJ2576" s="4"/>
      <c r="AK2576" s="4"/>
      <c r="AL2576" s="4"/>
      <c r="AM2576" s="4">
        <v>111341.64</v>
      </c>
      <c r="AN2576" s="4"/>
    </row>
    <row r="2577" spans="1:40">
      <c r="A2577" t="s">
        <v>3112</v>
      </c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>
        <v>206339.47999999992</v>
      </c>
      <c r="AF2577" s="4"/>
      <c r="AG2577" s="4"/>
      <c r="AH2577" s="4"/>
      <c r="AI2577" s="4"/>
      <c r="AJ2577" s="4"/>
      <c r="AK2577" s="4"/>
      <c r="AL2577" s="4"/>
      <c r="AM2577" s="4">
        <v>206339.47999999992</v>
      </c>
      <c r="AN2577" s="4"/>
    </row>
    <row r="2578" spans="1:40">
      <c r="A2578" t="s">
        <v>3113</v>
      </c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>
        <v>61678.14</v>
      </c>
      <c r="AF2578" s="4"/>
      <c r="AG2578" s="4"/>
      <c r="AH2578" s="4"/>
      <c r="AI2578" s="4"/>
      <c r="AJ2578" s="4"/>
      <c r="AK2578" s="4"/>
      <c r="AL2578" s="4"/>
      <c r="AM2578" s="4">
        <v>61678.14</v>
      </c>
      <c r="AN2578" s="4"/>
    </row>
    <row r="2579" spans="1:40">
      <c r="A2579" t="s">
        <v>3114</v>
      </c>
      <c r="B2579" s="4">
        <v>263579.66000000003</v>
      </c>
      <c r="C2579" s="4">
        <v>624402.97000000009</v>
      </c>
      <c r="D2579" s="4">
        <v>1626101.9</v>
      </c>
      <c r="E2579" s="4">
        <v>1024132.39</v>
      </c>
      <c r="F2579" s="4">
        <v>421218.62</v>
      </c>
      <c r="G2579" s="4">
        <v>1440697.1199999999</v>
      </c>
      <c r="H2579" s="4"/>
      <c r="I2579" s="4">
        <v>878714.96000000008</v>
      </c>
      <c r="J2579" s="4">
        <v>482144.19999999995</v>
      </c>
      <c r="K2579" s="4">
        <v>405134.58</v>
      </c>
      <c r="L2579" s="4"/>
      <c r="M2579" s="4">
        <v>646980.80000000005</v>
      </c>
      <c r="N2579" s="4">
        <v>874713.44000000006</v>
      </c>
      <c r="O2579" s="4">
        <v>138969.29999999999</v>
      </c>
      <c r="P2579" s="4">
        <v>1016789.7000000001</v>
      </c>
      <c r="Q2579" s="4"/>
      <c r="R2579" s="4">
        <v>1725449.05</v>
      </c>
      <c r="S2579" s="4">
        <v>1122990.22</v>
      </c>
      <c r="T2579" s="4">
        <v>1149169.19</v>
      </c>
      <c r="U2579" s="4">
        <v>194024.74</v>
      </c>
      <c r="V2579" s="4">
        <v>294588</v>
      </c>
      <c r="W2579" s="4">
        <v>456425</v>
      </c>
      <c r="X2579" s="4">
        <v>1346326.51</v>
      </c>
      <c r="Y2579" s="4">
        <v>538147.96</v>
      </c>
      <c r="Z2579" s="4">
        <v>296118.01</v>
      </c>
      <c r="AA2579" s="4">
        <v>1980450.51</v>
      </c>
      <c r="AB2579" s="4">
        <v>9655.5</v>
      </c>
      <c r="AC2579" s="4">
        <v>408047.91000000003</v>
      </c>
      <c r="AD2579" s="4">
        <v>406620</v>
      </c>
      <c r="AE2579" s="4">
        <v>9741744.2300000023</v>
      </c>
      <c r="AF2579" s="4"/>
      <c r="AG2579" s="4">
        <v>5465262.1500000004</v>
      </c>
      <c r="AH2579" s="4"/>
      <c r="AI2579" s="4"/>
      <c r="AJ2579" s="4"/>
      <c r="AK2579" s="4"/>
      <c r="AL2579" s="4"/>
      <c r="AM2579" s="4">
        <v>34978598.620000005</v>
      </c>
      <c r="AN2579" s="4"/>
    </row>
    <row r="2580" spans="1:40">
      <c r="A2580" t="s">
        <v>3115</v>
      </c>
      <c r="B2580" s="4"/>
      <c r="C2580" s="4">
        <v>401065.58</v>
      </c>
      <c r="D2580" s="4">
        <v>1505454.6099999999</v>
      </c>
      <c r="E2580" s="4">
        <v>900284.59000000008</v>
      </c>
      <c r="F2580" s="4"/>
      <c r="G2580" s="4">
        <v>1377908.45</v>
      </c>
      <c r="H2580" s="4"/>
      <c r="I2580" s="4">
        <v>632852.16999999993</v>
      </c>
      <c r="J2580" s="4"/>
      <c r="K2580" s="4"/>
      <c r="L2580" s="4">
        <v>210040</v>
      </c>
      <c r="M2580" s="4">
        <v>573585.36</v>
      </c>
      <c r="N2580" s="4">
        <v>680634.43</v>
      </c>
      <c r="O2580" s="4">
        <v>634930.01</v>
      </c>
      <c r="P2580" s="4"/>
      <c r="Q2580" s="4"/>
      <c r="R2580" s="4">
        <v>252392.93</v>
      </c>
      <c r="S2580" s="4">
        <v>2458598.39</v>
      </c>
      <c r="T2580" s="4"/>
      <c r="U2580" s="4"/>
      <c r="V2580" s="4"/>
      <c r="W2580" s="4"/>
      <c r="X2580" s="4">
        <v>163460</v>
      </c>
      <c r="Y2580" s="4">
        <v>233800</v>
      </c>
      <c r="Z2580" s="4">
        <v>737204.57</v>
      </c>
      <c r="AA2580" s="4">
        <v>1687514.69</v>
      </c>
      <c r="AB2580" s="4">
        <v>252780.33000000002</v>
      </c>
      <c r="AC2580" s="4">
        <v>676730.97</v>
      </c>
      <c r="AD2580" s="4"/>
      <c r="AE2580" s="4">
        <v>1308816.9500000002</v>
      </c>
      <c r="AF2580" s="4">
        <v>283322.92</v>
      </c>
      <c r="AG2580" s="4">
        <v>3151762.1899999995</v>
      </c>
      <c r="AH2580" s="4"/>
      <c r="AI2580" s="4"/>
      <c r="AJ2580" s="4"/>
      <c r="AK2580" s="4"/>
      <c r="AL2580" s="4"/>
      <c r="AM2580" s="4">
        <v>18123139.140000001</v>
      </c>
      <c r="AN2580" s="4"/>
    </row>
    <row r="2581" spans="1:40">
      <c r="A2581" t="s">
        <v>3116</v>
      </c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>
        <v>17883.449999999997</v>
      </c>
      <c r="AI2581" s="4">
        <v>53635.420000000006</v>
      </c>
      <c r="AJ2581" s="4">
        <v>22000</v>
      </c>
      <c r="AK2581" s="4"/>
      <c r="AL2581" s="4"/>
      <c r="AM2581" s="4">
        <v>93518.87</v>
      </c>
      <c r="AN2581" s="4"/>
    </row>
    <row r="2582" spans="1:40">
      <c r="A2582" t="s">
        <v>3117</v>
      </c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>
        <v>889326.1</v>
      </c>
      <c r="AI2582" s="4">
        <v>349982.65</v>
      </c>
      <c r="AJ2582" s="4"/>
      <c r="AK2582" s="4"/>
      <c r="AL2582" s="4"/>
      <c r="AM2582" s="4">
        <v>1239308.75</v>
      </c>
      <c r="AN2582" s="4"/>
    </row>
    <row r="2583" spans="1:40">
      <c r="A2583" t="s">
        <v>3118</v>
      </c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>
        <v>1888082.0399999993</v>
      </c>
      <c r="AI2583" s="4"/>
      <c r="AJ2583" s="4"/>
      <c r="AK2583" s="4"/>
      <c r="AL2583" s="4"/>
      <c r="AM2583" s="4">
        <v>1888082.0399999993</v>
      </c>
      <c r="AN2583" s="4"/>
    </row>
    <row r="2584" spans="1:40">
      <c r="A2584" t="s">
        <v>3119</v>
      </c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>
        <v>76724.509999999995</v>
      </c>
      <c r="AI2584" s="4"/>
      <c r="AJ2584" s="4">
        <v>309518.44999999995</v>
      </c>
      <c r="AK2584" s="4"/>
      <c r="AL2584" s="4"/>
      <c r="AM2584" s="4">
        <v>386242.95999999996</v>
      </c>
      <c r="AN2584" s="4"/>
    </row>
    <row r="2585" spans="1:40">
      <c r="A2585" t="s">
        <v>3120</v>
      </c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>
        <v>17464999</v>
      </c>
      <c r="AI2585" s="4"/>
      <c r="AJ2585" s="4"/>
      <c r="AK2585" s="4"/>
      <c r="AL2585" s="4"/>
      <c r="AM2585" s="4">
        <v>17464999</v>
      </c>
      <c r="AN2585" s="4"/>
    </row>
    <row r="2586" spans="1:40">
      <c r="A2586" t="s">
        <v>3121</v>
      </c>
      <c r="B2586" s="4"/>
      <c r="C2586" s="4"/>
      <c r="D2586" s="4"/>
      <c r="E2586" s="4">
        <v>354384.66</v>
      </c>
      <c r="F2586" s="4">
        <v>2805966.81</v>
      </c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>
        <v>3160351.47</v>
      </c>
      <c r="AN2586" s="4"/>
    </row>
    <row r="2587" spans="1:40">
      <c r="A2587" t="s">
        <v>3122</v>
      </c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>
        <v>23089054</v>
      </c>
      <c r="AF2587" s="4"/>
      <c r="AG2587" s="4"/>
      <c r="AH2587" s="4"/>
      <c r="AI2587" s="4"/>
      <c r="AJ2587" s="4"/>
      <c r="AK2587" s="4"/>
      <c r="AL2587" s="4"/>
      <c r="AM2587" s="4">
        <v>23089054</v>
      </c>
      <c r="AN2587" s="4"/>
    </row>
    <row r="2588" spans="1:40">
      <c r="A2588" t="s">
        <v>279</v>
      </c>
      <c r="B2588" s="4"/>
      <c r="C2588" s="4"/>
      <c r="D2588" s="4">
        <v>2155218.15</v>
      </c>
      <c r="E2588" s="4"/>
      <c r="F2588" s="4"/>
      <c r="G2588" s="4"/>
      <c r="H2588" s="4">
        <v>1839255.6099999999</v>
      </c>
      <c r="I2588" s="4">
        <v>41039376.5</v>
      </c>
      <c r="J2588" s="4"/>
      <c r="K2588" s="4"/>
      <c r="L2588" s="4">
        <v>792000</v>
      </c>
      <c r="M2588" s="4">
        <v>6131849.459999999</v>
      </c>
      <c r="N2588" s="4"/>
      <c r="O2588" s="4">
        <v>38655957.810000002</v>
      </c>
      <c r="P2588" s="4"/>
      <c r="Q2588" s="4">
        <v>494267.13</v>
      </c>
      <c r="R2588" s="4"/>
      <c r="S2588" s="4"/>
      <c r="T2588" s="4">
        <v>6626065.1499999994</v>
      </c>
      <c r="U2588" s="4"/>
      <c r="V2588" s="4">
        <v>21883183.48</v>
      </c>
      <c r="W2588" s="4"/>
      <c r="X2588" s="4"/>
      <c r="Y2588" s="4"/>
      <c r="Z2588" s="4"/>
      <c r="AA2588" s="4"/>
      <c r="AB2588" s="4">
        <v>49590376.549999975</v>
      </c>
      <c r="AC2588" s="4">
        <v>20592805.099999998</v>
      </c>
      <c r="AD2588" s="4">
        <v>3760633.27</v>
      </c>
      <c r="AE2588" s="4">
        <v>49828524.930000007</v>
      </c>
      <c r="AF2588" s="4">
        <v>11480181.169999996</v>
      </c>
      <c r="AG2588" s="4"/>
      <c r="AH2588" s="4"/>
      <c r="AI2588" s="4"/>
      <c r="AJ2588" s="4"/>
      <c r="AK2588" s="4"/>
      <c r="AL2588" s="4"/>
      <c r="AM2588" s="4">
        <v>254869694.30999997</v>
      </c>
      <c r="AN2588" s="4" t="s">
        <v>3123</v>
      </c>
    </row>
    <row r="2589" spans="1:40">
      <c r="A2589" t="s">
        <v>280</v>
      </c>
      <c r="B2589" s="4"/>
      <c r="C2589" s="4"/>
      <c r="D2589" s="4">
        <v>2191729.11</v>
      </c>
      <c r="E2589" s="4"/>
      <c r="F2589" s="4"/>
      <c r="G2589" s="4"/>
      <c r="H2589" s="4">
        <v>137200.65</v>
      </c>
      <c r="I2589" s="4">
        <v>43121952.199999996</v>
      </c>
      <c r="J2589" s="4"/>
      <c r="K2589" s="4"/>
      <c r="L2589" s="4"/>
      <c r="M2589" s="4"/>
      <c r="N2589" s="4"/>
      <c r="O2589" s="4">
        <v>11901024.220000001</v>
      </c>
      <c r="P2589" s="4"/>
      <c r="Q2589" s="4">
        <v>766220</v>
      </c>
      <c r="R2589" s="4"/>
      <c r="S2589" s="4"/>
      <c r="T2589" s="4">
        <v>6696277.8200000003</v>
      </c>
      <c r="U2589" s="4"/>
      <c r="V2589" s="4">
        <v>12824014.73</v>
      </c>
      <c r="W2589" s="4"/>
      <c r="X2589" s="4"/>
      <c r="Y2589" s="4"/>
      <c r="Z2589" s="4"/>
      <c r="AA2589" s="4"/>
      <c r="AB2589" s="4">
        <v>45118948.340000004</v>
      </c>
      <c r="AC2589" s="4"/>
      <c r="AD2589" s="4">
        <v>8111142.04</v>
      </c>
      <c r="AE2589" s="4">
        <v>12295355.16</v>
      </c>
      <c r="AF2589" s="4"/>
      <c r="AG2589" s="4"/>
      <c r="AH2589" s="4"/>
      <c r="AI2589" s="4"/>
      <c r="AJ2589" s="4"/>
      <c r="AK2589" s="4"/>
      <c r="AL2589" s="4"/>
      <c r="AM2589" s="4">
        <v>143163864.27000001</v>
      </c>
      <c r="AN2589" s="4" t="s">
        <v>3123</v>
      </c>
    </row>
    <row r="2590" spans="1:40">
      <c r="A2590" t="s">
        <v>281</v>
      </c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>
        <v>196321870.81</v>
      </c>
      <c r="AF2590" s="4"/>
      <c r="AG2590" s="4"/>
      <c r="AH2590" s="4"/>
      <c r="AI2590" s="4"/>
      <c r="AJ2590" s="4"/>
      <c r="AK2590" s="4"/>
      <c r="AL2590" s="4"/>
      <c r="AM2590" s="4">
        <v>196321870.81</v>
      </c>
      <c r="AN2590" s="4"/>
    </row>
    <row r="2591" spans="1:40">
      <c r="A2591" t="s">
        <v>282</v>
      </c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>
        <v>3111879.01</v>
      </c>
      <c r="AF2591" s="4"/>
      <c r="AG2591" s="4"/>
      <c r="AH2591" s="4"/>
      <c r="AI2591" s="4"/>
      <c r="AJ2591" s="4"/>
      <c r="AK2591" s="4"/>
      <c r="AL2591" s="4"/>
      <c r="AM2591" s="4">
        <v>3111879.01</v>
      </c>
      <c r="AN2591" s="4"/>
    </row>
    <row r="2592" spans="1:40">
      <c r="A2592" t="s">
        <v>283</v>
      </c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>
        <v>89078.33</v>
      </c>
      <c r="P2592" s="4"/>
      <c r="Q2592" s="4"/>
      <c r="R2592" s="4"/>
      <c r="S2592" s="4"/>
      <c r="T2592" s="4"/>
      <c r="U2592" s="4"/>
      <c r="V2592" s="4">
        <v>167206.5</v>
      </c>
      <c r="W2592" s="4"/>
      <c r="X2592" s="4"/>
      <c r="Y2592" s="4"/>
      <c r="Z2592" s="4"/>
      <c r="AA2592" s="4"/>
      <c r="AB2592" s="4"/>
      <c r="AC2592" s="4">
        <v>125878</v>
      </c>
      <c r="AD2592" s="4"/>
      <c r="AE2592" s="4"/>
      <c r="AF2592" s="4"/>
      <c r="AG2592" s="4"/>
      <c r="AH2592" s="4"/>
      <c r="AI2592" s="4"/>
      <c r="AJ2592" s="4"/>
      <c r="AK2592" s="4"/>
      <c r="AL2592" s="4"/>
      <c r="AM2592" s="4">
        <v>382162.83</v>
      </c>
      <c r="AN2592" s="4"/>
    </row>
    <row r="2593" spans="1:40">
      <c r="A2593" t="s">
        <v>284</v>
      </c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>
        <v>12411000</v>
      </c>
      <c r="P2593" s="4"/>
      <c r="Q2593" s="4"/>
      <c r="R2593" s="4"/>
      <c r="S2593" s="4"/>
      <c r="T2593" s="4">
        <v>15200000</v>
      </c>
      <c r="U2593" s="4"/>
      <c r="V2593" s="4"/>
      <c r="W2593" s="4"/>
      <c r="X2593" s="4"/>
      <c r="Y2593" s="4"/>
      <c r="Z2593" s="4"/>
      <c r="AA2593" s="4">
        <v>2138000</v>
      </c>
      <c r="AB2593" s="4"/>
      <c r="AC2593" s="4">
        <v>9850000</v>
      </c>
      <c r="AD2593" s="4"/>
      <c r="AE2593" s="4"/>
      <c r="AF2593" s="4"/>
      <c r="AG2593" s="4"/>
      <c r="AH2593" s="4"/>
      <c r="AI2593" s="4"/>
      <c r="AJ2593" s="4"/>
      <c r="AK2593" s="4"/>
      <c r="AL2593" s="4"/>
      <c r="AM2593" s="4">
        <v>39599000</v>
      </c>
      <c r="AN2593" s="4"/>
    </row>
    <row r="2594" spans="1:40">
      <c r="A2594" t="s">
        <v>3124</v>
      </c>
      <c r="B2594" s="4"/>
      <c r="C2594" s="4"/>
      <c r="D2594" s="4"/>
      <c r="E2594" s="4"/>
      <c r="F2594" s="4"/>
      <c r="G2594" s="4"/>
      <c r="H2594" s="4">
        <v>3297509.42</v>
      </c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>
        <v>3297509.42</v>
      </c>
      <c r="AN2594" s="4"/>
    </row>
    <row r="2595" spans="1:40">
      <c r="A2595" t="s">
        <v>3125</v>
      </c>
      <c r="B2595" s="4"/>
      <c r="C2595" s="4">
        <v>4618077.2600000007</v>
      </c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>
        <v>4618077.2600000007</v>
      </c>
      <c r="AN2595" s="4"/>
    </row>
    <row r="2596" spans="1:40">
      <c r="A2596" t="s">
        <v>3126</v>
      </c>
      <c r="B2596" s="4"/>
      <c r="C2596" s="4"/>
      <c r="D2596" s="4"/>
      <c r="E2596" s="4"/>
      <c r="F2596" s="4"/>
      <c r="G2596" s="4"/>
      <c r="H2596" s="4">
        <v>2113000</v>
      </c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>
        <v>2113000</v>
      </c>
      <c r="AN2596" s="4"/>
    </row>
    <row r="2597" spans="1:40">
      <c r="A2597" t="s">
        <v>3127</v>
      </c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>
        <v>7360255.379999999</v>
      </c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>
        <v>7360255.379999999</v>
      </c>
      <c r="AN2597" s="4"/>
    </row>
    <row r="2598" spans="1:40">
      <c r="A2598" t="s">
        <v>3128</v>
      </c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>
        <v>2005516.09</v>
      </c>
      <c r="T2598" s="4">
        <v>11261.8</v>
      </c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>
        <v>1210874.6399999999</v>
      </c>
      <c r="AF2598" s="4"/>
      <c r="AG2598" s="4"/>
      <c r="AH2598" s="4"/>
      <c r="AI2598" s="4"/>
      <c r="AJ2598" s="4"/>
      <c r="AK2598" s="4"/>
      <c r="AL2598" s="4"/>
      <c r="AM2598" s="4">
        <v>3227652.5300000003</v>
      </c>
      <c r="AN2598" s="4"/>
    </row>
    <row r="2599" spans="1:40">
      <c r="A2599" t="s">
        <v>3129</v>
      </c>
      <c r="B2599" s="4"/>
      <c r="C2599" s="4"/>
      <c r="D2599" s="4"/>
      <c r="E2599" s="4"/>
      <c r="F2599" s="4"/>
      <c r="G2599" s="4"/>
      <c r="H2599" s="4"/>
      <c r="I2599" s="4"/>
      <c r="J2599" s="4">
        <v>421715.99</v>
      </c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>
        <v>421715.99</v>
      </c>
      <c r="AN2599" s="4"/>
    </row>
    <row r="2600" spans="1:40">
      <c r="A2600" t="s">
        <v>297</v>
      </c>
      <c r="B2600" s="4"/>
      <c r="C2600" s="4">
        <v>5626</v>
      </c>
      <c r="D2600" s="4"/>
      <c r="E2600" s="4">
        <v>241905.93</v>
      </c>
      <c r="F2600" s="4">
        <v>226353.86</v>
      </c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>
        <v>614.25</v>
      </c>
      <c r="AF2600" s="4">
        <v>302.17</v>
      </c>
      <c r="AG2600" s="4"/>
      <c r="AH2600" s="4"/>
      <c r="AI2600" s="4"/>
      <c r="AJ2600" s="4"/>
      <c r="AK2600" s="4"/>
      <c r="AL2600" s="4"/>
      <c r="AM2600" s="4">
        <v>474802.20999999996</v>
      </c>
      <c r="AN2600" s="4"/>
    </row>
    <row r="2601" spans="1:40">
      <c r="A2601" t="s">
        <v>298</v>
      </c>
      <c r="B2601" s="4"/>
      <c r="C2601" s="4"/>
      <c r="D2601" s="4"/>
      <c r="E2601" s="4"/>
      <c r="F2601" s="4">
        <v>106350.73000000001</v>
      </c>
      <c r="G2601" s="4"/>
      <c r="H2601" s="4">
        <v>2555.21</v>
      </c>
      <c r="I2601" s="4"/>
      <c r="J2601" s="4"/>
      <c r="K2601" s="4"/>
      <c r="L2601" s="4"/>
      <c r="M2601" s="4"/>
      <c r="N2601" s="4"/>
      <c r="O2601" s="4">
        <v>68.25</v>
      </c>
      <c r="P2601" s="4">
        <v>100</v>
      </c>
      <c r="Q2601" s="4"/>
      <c r="R2601" s="4"/>
      <c r="S2601" s="4"/>
      <c r="T2601" s="4"/>
      <c r="U2601" s="4"/>
      <c r="V2601" s="4">
        <v>68.25</v>
      </c>
      <c r="W2601" s="4"/>
      <c r="X2601" s="4"/>
      <c r="Y2601" s="4"/>
      <c r="Z2601" s="4"/>
      <c r="AA2601" s="4"/>
      <c r="AB2601" s="4">
        <v>483.05</v>
      </c>
      <c r="AC2601" s="4"/>
      <c r="AD2601" s="4"/>
      <c r="AE2601" s="4">
        <v>2931.08</v>
      </c>
      <c r="AF2601" s="4"/>
      <c r="AG2601" s="4"/>
      <c r="AH2601" s="4"/>
      <c r="AI2601" s="4"/>
      <c r="AJ2601" s="4"/>
      <c r="AK2601" s="4"/>
      <c r="AL2601" s="4"/>
      <c r="AM2601" s="4">
        <v>112556.57000000002</v>
      </c>
      <c r="AN2601" s="4"/>
    </row>
    <row r="2602" spans="1:40">
      <c r="A2602" t="s">
        <v>299</v>
      </c>
      <c r="B2602" s="4"/>
      <c r="C2602" s="4">
        <v>374898.29</v>
      </c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>
        <v>374898.29</v>
      </c>
      <c r="AN2602" s="4"/>
    </row>
    <row r="2603" spans="1:40">
      <c r="A2603" t="s">
        <v>3130</v>
      </c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>
        <v>396159.70999999996</v>
      </c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>
        <v>339948.68000000005</v>
      </c>
      <c r="AF2603" s="4"/>
      <c r="AG2603" s="4"/>
      <c r="AH2603" s="4"/>
      <c r="AI2603" s="4"/>
      <c r="AJ2603" s="4"/>
      <c r="AK2603" s="4"/>
      <c r="AL2603" s="4"/>
      <c r="AM2603" s="4">
        <v>736108.39</v>
      </c>
      <c r="AN2603" s="4"/>
    </row>
    <row r="2604" spans="1:40">
      <c r="A2604" t="s">
        <v>3131</v>
      </c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>
        <v>3227216.7699999996</v>
      </c>
      <c r="AI2604" s="4">
        <v>97460.86</v>
      </c>
      <c r="AJ2604" s="4">
        <v>12050</v>
      </c>
      <c r="AK2604" s="4"/>
      <c r="AL2604" s="4"/>
      <c r="AM2604" s="4">
        <v>3336727.6299999994</v>
      </c>
      <c r="AN2604" s="4"/>
    </row>
    <row r="2605" spans="1:40">
      <c r="A2605" t="s">
        <v>3132</v>
      </c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>
        <v>377788</v>
      </c>
      <c r="AI2605" s="4"/>
      <c r="AJ2605" s="4"/>
      <c r="AK2605" s="4"/>
      <c r="AL2605" s="4"/>
      <c r="AM2605" s="4">
        <v>377788</v>
      </c>
      <c r="AN2605" s="4"/>
    </row>
    <row r="2606" spans="1:40">
      <c r="A2606" t="s">
        <v>304</v>
      </c>
      <c r="B2606" s="4"/>
      <c r="C2606" s="4">
        <v>857063.86999999988</v>
      </c>
      <c r="D2606" s="4">
        <v>1982422.5999999996</v>
      </c>
      <c r="E2606" s="4">
        <v>472622.37999999989</v>
      </c>
      <c r="F2606" s="4">
        <v>703941.03</v>
      </c>
      <c r="G2606" s="4">
        <v>2228084.67</v>
      </c>
      <c r="H2606" s="4">
        <v>697461.38999999978</v>
      </c>
      <c r="I2606" s="4">
        <v>549004.6</v>
      </c>
      <c r="J2606" s="4">
        <v>558371.56999999995</v>
      </c>
      <c r="K2606" s="4">
        <v>1354387.2599999995</v>
      </c>
      <c r="L2606" s="4">
        <v>485978.1100000001</v>
      </c>
      <c r="M2606" s="4">
        <v>246921.73999999996</v>
      </c>
      <c r="N2606" s="4">
        <v>400261.98000000004</v>
      </c>
      <c r="O2606" s="4">
        <v>2307808.7100000009</v>
      </c>
      <c r="P2606" s="4">
        <v>516759.1999999999</v>
      </c>
      <c r="Q2606" s="4">
        <v>1274006.2700000003</v>
      </c>
      <c r="R2606" s="4">
        <v>638017.40000000014</v>
      </c>
      <c r="S2606" s="4">
        <v>2755904.2899999982</v>
      </c>
      <c r="T2606" s="4">
        <v>512799.53999999986</v>
      </c>
      <c r="U2606" s="4">
        <v>597817.76</v>
      </c>
      <c r="V2606" s="4">
        <v>1182884.1200000006</v>
      </c>
      <c r="W2606" s="4">
        <v>252054.8</v>
      </c>
      <c r="X2606" s="4">
        <v>506340.82000000024</v>
      </c>
      <c r="Y2606" s="4">
        <v>1055983.25</v>
      </c>
      <c r="Z2606" s="4"/>
      <c r="AA2606" s="4">
        <v>444613.31999999995</v>
      </c>
      <c r="AB2606" s="4">
        <v>919965.1</v>
      </c>
      <c r="AC2606" s="4">
        <v>1495134.06</v>
      </c>
      <c r="AD2606" s="4">
        <v>8529258.5499999877</v>
      </c>
      <c r="AE2606" s="4">
        <v>1736856.4999999991</v>
      </c>
      <c r="AF2606" s="4">
        <v>790517.45000000019</v>
      </c>
      <c r="AG2606" s="4">
        <v>412344.12000000005</v>
      </c>
      <c r="AH2606" s="4"/>
      <c r="AI2606" s="4"/>
      <c r="AJ2606" s="4"/>
      <c r="AK2606" s="4"/>
      <c r="AL2606" s="4"/>
      <c r="AM2606" s="4">
        <v>36465586.459999986</v>
      </c>
      <c r="AN2606" s="4"/>
    </row>
    <row r="2607" spans="1:40">
      <c r="A2607" t="s">
        <v>305</v>
      </c>
      <c r="B2607" s="4">
        <v>1085005.1400000001</v>
      </c>
      <c r="C2607" s="4">
        <v>2979313.9200000009</v>
      </c>
      <c r="D2607" s="4">
        <v>2506806.83</v>
      </c>
      <c r="E2607" s="4">
        <v>1085472.22</v>
      </c>
      <c r="F2607" s="4">
        <v>2789593.64</v>
      </c>
      <c r="G2607" s="4">
        <v>1172986.68</v>
      </c>
      <c r="H2607" s="4">
        <v>997255.25</v>
      </c>
      <c r="I2607" s="4">
        <v>781952.85000000009</v>
      </c>
      <c r="J2607" s="4">
        <v>0</v>
      </c>
      <c r="K2607" s="4">
        <v>1153069.2999999998</v>
      </c>
      <c r="L2607" s="4">
        <v>328428.13999999996</v>
      </c>
      <c r="M2607" s="4">
        <v>812508.72000000009</v>
      </c>
      <c r="N2607" s="4">
        <v>1498085.5599999998</v>
      </c>
      <c r="O2607" s="4">
        <v>2639829.6999999997</v>
      </c>
      <c r="P2607" s="4">
        <v>0</v>
      </c>
      <c r="Q2607" s="4">
        <v>2310736.8499999996</v>
      </c>
      <c r="R2607" s="4">
        <v>1777874.2199999997</v>
      </c>
      <c r="S2607" s="4">
        <v>0</v>
      </c>
      <c r="T2607" s="4">
        <v>3826203.4000000008</v>
      </c>
      <c r="U2607" s="4">
        <v>3019828.2500000005</v>
      </c>
      <c r="V2607" s="4">
        <v>1299015.52</v>
      </c>
      <c r="W2607" s="4">
        <v>1221851.99</v>
      </c>
      <c r="X2607" s="4">
        <v>1111011.94</v>
      </c>
      <c r="Y2607" s="4">
        <v>1044174.6100000001</v>
      </c>
      <c r="Z2607" s="4">
        <v>1756597.8599999999</v>
      </c>
      <c r="AA2607" s="4">
        <v>1407650.2599999998</v>
      </c>
      <c r="AB2607" s="4">
        <v>2118845.9699999997</v>
      </c>
      <c r="AC2607" s="4">
        <v>3841168.6199999987</v>
      </c>
      <c r="AD2607" s="4">
        <v>12847298.74</v>
      </c>
      <c r="AE2607" s="4">
        <v>977436.60000000021</v>
      </c>
      <c r="AF2607" s="4">
        <v>0</v>
      </c>
      <c r="AG2607" s="4">
        <v>2184931.02</v>
      </c>
      <c r="AH2607" s="4">
        <v>0</v>
      </c>
      <c r="AI2607" s="4">
        <v>0</v>
      </c>
      <c r="AJ2607" s="4">
        <v>0</v>
      </c>
      <c r="AK2607" s="4">
        <v>0</v>
      </c>
      <c r="AL2607" s="4">
        <v>0</v>
      </c>
      <c r="AM2607" s="4">
        <v>60574933.800000004</v>
      </c>
      <c r="AN2607" s="4"/>
    </row>
    <row r="2608" spans="1:40">
      <c r="A2608" t="s">
        <v>3133</v>
      </c>
      <c r="B2608" s="4"/>
      <c r="C2608" s="4">
        <v>114363.34000000001</v>
      </c>
      <c r="D2608" s="4">
        <v>75345.290000000008</v>
      </c>
      <c r="E2608" s="4">
        <v>82516.14</v>
      </c>
      <c r="F2608" s="4">
        <v>94304.140000000014</v>
      </c>
      <c r="G2608" s="4"/>
      <c r="H2608" s="4"/>
      <c r="I2608" s="4"/>
      <c r="J2608" s="4"/>
      <c r="K2608" s="4"/>
      <c r="L2608" s="4">
        <v>2791.44</v>
      </c>
      <c r="M2608" s="4"/>
      <c r="N2608" s="4">
        <v>75741.64</v>
      </c>
      <c r="O2608" s="4">
        <v>63745.289999999994</v>
      </c>
      <c r="P2608" s="4"/>
      <c r="Q2608" s="4">
        <v>71323.320000000007</v>
      </c>
      <c r="R2608" s="4">
        <v>27319.409999999996</v>
      </c>
      <c r="S2608" s="4"/>
      <c r="T2608" s="4">
        <v>186332.36999999994</v>
      </c>
      <c r="U2608" s="4">
        <v>76622.14</v>
      </c>
      <c r="V2608" s="4"/>
      <c r="W2608" s="4"/>
      <c r="X2608" s="4"/>
      <c r="Y2608" s="4"/>
      <c r="Z2608" s="4">
        <v>63745.289999999994</v>
      </c>
      <c r="AA2608" s="4"/>
      <c r="AB2608" s="4">
        <v>46566.37</v>
      </c>
      <c r="AC2608" s="4">
        <v>122587.07999999999</v>
      </c>
      <c r="AD2608" s="4"/>
      <c r="AE2608" s="4"/>
      <c r="AF2608" s="4"/>
      <c r="AG2608" s="4">
        <v>82004.95</v>
      </c>
      <c r="AH2608" s="4"/>
      <c r="AI2608" s="4"/>
      <c r="AJ2608" s="4"/>
      <c r="AK2608" s="4"/>
      <c r="AL2608" s="4"/>
      <c r="AM2608" s="4">
        <v>1185308.2100000002</v>
      </c>
      <c r="AN2608" s="4"/>
    </row>
    <row r="2609" spans="1:40">
      <c r="A2609" t="s">
        <v>3134</v>
      </c>
      <c r="B2609" s="4">
        <v>4426810.4800000014</v>
      </c>
      <c r="C2609" s="4"/>
      <c r="D2609" s="4">
        <v>2455488.9</v>
      </c>
      <c r="E2609" s="4">
        <v>1331471.55</v>
      </c>
      <c r="F2609" s="4">
        <v>520031.3</v>
      </c>
      <c r="G2609" s="4"/>
      <c r="H2609" s="4"/>
      <c r="I2609" s="4">
        <v>489454.67</v>
      </c>
      <c r="J2609" s="4">
        <v>2312263.42</v>
      </c>
      <c r="K2609" s="4">
        <v>2230899.5699999998</v>
      </c>
      <c r="L2609" s="4">
        <v>178365.6</v>
      </c>
      <c r="M2609" s="4"/>
      <c r="N2609" s="4">
        <v>1352349.1800000002</v>
      </c>
      <c r="O2609" s="4">
        <v>2321380.6000000015</v>
      </c>
      <c r="P2609" s="4">
        <v>688466.35000000009</v>
      </c>
      <c r="Q2609" s="4">
        <v>2655263.71</v>
      </c>
      <c r="R2609" s="4"/>
      <c r="S2609" s="4">
        <v>881302.42000000027</v>
      </c>
      <c r="T2609" s="4">
        <v>2962822.59</v>
      </c>
      <c r="U2609" s="4">
        <v>2317917.5599999982</v>
      </c>
      <c r="V2609" s="4">
        <v>1113924.54</v>
      </c>
      <c r="W2609" s="4">
        <v>117845.26</v>
      </c>
      <c r="X2609" s="4">
        <v>426018.80000000005</v>
      </c>
      <c r="Y2609" s="4">
        <v>190565.6</v>
      </c>
      <c r="Z2609" s="4"/>
      <c r="AA2609" s="4">
        <v>1826291.7999999998</v>
      </c>
      <c r="AB2609" s="4">
        <v>3353029.129999999</v>
      </c>
      <c r="AC2609" s="4">
        <v>205153.6</v>
      </c>
      <c r="AD2609" s="4">
        <v>13754584.790000003</v>
      </c>
      <c r="AE2609" s="4">
        <v>2390474.2000000002</v>
      </c>
      <c r="AF2609" s="4"/>
      <c r="AG2609" s="4">
        <v>599341.53</v>
      </c>
      <c r="AH2609" s="4"/>
      <c r="AI2609" s="4"/>
      <c r="AJ2609" s="4"/>
      <c r="AK2609" s="4"/>
      <c r="AL2609" s="4"/>
      <c r="AM2609" s="4">
        <v>51101517.150000021</v>
      </c>
      <c r="AN2609" s="4"/>
    </row>
    <row r="2610" spans="1:40">
      <c r="A2610" t="s">
        <v>3135</v>
      </c>
      <c r="B2610" s="4">
        <v>228726.53999999995</v>
      </c>
      <c r="C2610" s="4"/>
      <c r="D2610" s="4">
        <v>104827.66999999998</v>
      </c>
      <c r="E2610" s="4">
        <v>580179.01</v>
      </c>
      <c r="F2610" s="4"/>
      <c r="G2610" s="4"/>
      <c r="H2610" s="4"/>
      <c r="I2610" s="4"/>
      <c r="J2610" s="4">
        <v>479516.22</v>
      </c>
      <c r="K2610" s="4"/>
      <c r="L2610" s="4">
        <v>292029.49</v>
      </c>
      <c r="M2610" s="4"/>
      <c r="N2610" s="4">
        <v>32675.22</v>
      </c>
      <c r="O2610" s="4">
        <v>329879.03999999998</v>
      </c>
      <c r="P2610" s="4"/>
      <c r="Q2610" s="4">
        <v>1294378.3100000003</v>
      </c>
      <c r="R2610" s="4"/>
      <c r="S2610" s="4">
        <v>536495.83000000007</v>
      </c>
      <c r="T2610" s="4">
        <v>113576.60999999999</v>
      </c>
      <c r="U2610" s="4">
        <v>138509.21</v>
      </c>
      <c r="V2610" s="4">
        <v>98770.139999999985</v>
      </c>
      <c r="W2610" s="4"/>
      <c r="X2610" s="4">
        <v>910860.16999999993</v>
      </c>
      <c r="Y2610" s="4">
        <v>366291.24000000005</v>
      </c>
      <c r="Z2610" s="4"/>
      <c r="AA2610" s="4">
        <v>32923.379999999997</v>
      </c>
      <c r="AB2610" s="4">
        <v>1221551.7</v>
      </c>
      <c r="AC2610" s="4"/>
      <c r="AD2610" s="4">
        <v>112977.07999999999</v>
      </c>
      <c r="AE2610" s="4">
        <v>138508.65</v>
      </c>
      <c r="AF2610" s="4"/>
      <c r="AG2610" s="4">
        <v>375423.52000000008</v>
      </c>
      <c r="AH2610" s="4"/>
      <c r="AI2610" s="4"/>
      <c r="AJ2610" s="4"/>
      <c r="AK2610" s="4"/>
      <c r="AL2610" s="4"/>
      <c r="AM2610" s="4">
        <v>7388099.0300000012</v>
      </c>
      <c r="AN2610" s="4"/>
    </row>
    <row r="2611" spans="1:40">
      <c r="A2611" t="s">
        <v>3136</v>
      </c>
      <c r="B2611" s="4">
        <v>60000</v>
      </c>
      <c r="C2611" s="4"/>
      <c r="D2611" s="4">
        <v>30000</v>
      </c>
      <c r="E2611" s="4"/>
      <c r="F2611" s="4"/>
      <c r="G2611" s="4"/>
      <c r="H2611" s="4"/>
      <c r="I2611" s="4"/>
      <c r="J2611" s="4">
        <v>30000</v>
      </c>
      <c r="K2611" s="4"/>
      <c r="L2611" s="4"/>
      <c r="M2611" s="4"/>
      <c r="N2611" s="4">
        <v>30000</v>
      </c>
      <c r="O2611" s="4"/>
      <c r="P2611" s="4"/>
      <c r="Q2611" s="4">
        <v>30000</v>
      </c>
      <c r="R2611" s="4"/>
      <c r="S2611" s="4"/>
      <c r="T2611" s="4">
        <v>30000</v>
      </c>
      <c r="U2611" s="4">
        <v>30000</v>
      </c>
      <c r="V2611" s="4">
        <v>30000</v>
      </c>
      <c r="W2611" s="4"/>
      <c r="X2611" s="4">
        <v>30000</v>
      </c>
      <c r="Y2611" s="4"/>
      <c r="Z2611" s="4"/>
      <c r="AA2611" s="4"/>
      <c r="AB2611" s="4">
        <v>60000</v>
      </c>
      <c r="AC2611" s="4"/>
      <c r="AD2611" s="4"/>
      <c r="AE2611" s="4">
        <v>30000</v>
      </c>
      <c r="AF2611" s="4"/>
      <c r="AG2611" s="4"/>
      <c r="AH2611" s="4"/>
      <c r="AI2611" s="4"/>
      <c r="AJ2611" s="4"/>
      <c r="AK2611" s="4"/>
      <c r="AL2611" s="4"/>
      <c r="AM2611" s="4">
        <v>390000</v>
      </c>
      <c r="AN2611" s="4"/>
    </row>
    <row r="2612" spans="1:40">
      <c r="A2612" t="s">
        <v>3137</v>
      </c>
      <c r="B2612" s="4">
        <v>23975.16</v>
      </c>
      <c r="C2612" s="4"/>
      <c r="D2612" s="4"/>
      <c r="E2612" s="4">
        <v>1857030.9399999995</v>
      </c>
      <c r="F2612" s="4"/>
      <c r="G2612" s="4">
        <v>473523.52999999991</v>
      </c>
      <c r="H2612" s="4"/>
      <c r="I2612" s="4">
        <v>87.28</v>
      </c>
      <c r="J2612" s="4">
        <v>503442.09999999986</v>
      </c>
      <c r="K2612" s="4"/>
      <c r="L2612" s="4"/>
      <c r="M2612" s="4"/>
      <c r="N2612" s="4"/>
      <c r="O2612" s="4"/>
      <c r="P2612" s="4"/>
      <c r="Q2612" s="4">
        <v>466201.82999999996</v>
      </c>
      <c r="R2612" s="4">
        <v>468523.52999999991</v>
      </c>
      <c r="S2612" s="4">
        <v>13465.14</v>
      </c>
      <c r="T2612" s="4"/>
      <c r="U2612" s="4">
        <v>1105124.5099999998</v>
      </c>
      <c r="V2612" s="4">
        <v>2068098.9599999995</v>
      </c>
      <c r="W2612" s="4">
        <v>532646.48</v>
      </c>
      <c r="X2612" s="4">
        <v>460531.51999999996</v>
      </c>
      <c r="Y2612" s="4">
        <v>467709.67999999993</v>
      </c>
      <c r="Z2612" s="4"/>
      <c r="AA2612" s="4">
        <v>399137.38999999996</v>
      </c>
      <c r="AB2612" s="4">
        <v>3851424.5699999984</v>
      </c>
      <c r="AC2612" s="4">
        <v>4737721.0200000005</v>
      </c>
      <c r="AD2612" s="4">
        <v>26160.66</v>
      </c>
      <c r="AE2612" s="4"/>
      <c r="AF2612" s="4"/>
      <c r="AG2612" s="4"/>
      <c r="AH2612" s="4"/>
      <c r="AI2612" s="4"/>
      <c r="AJ2612" s="4"/>
      <c r="AK2612" s="4"/>
      <c r="AL2612" s="4"/>
      <c r="AM2612" s="4">
        <v>17454804.299999997</v>
      </c>
      <c r="AN2612" s="4"/>
    </row>
    <row r="2613" spans="1:40">
      <c r="A2613" t="s">
        <v>3138</v>
      </c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>
        <v>208000</v>
      </c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>
        <v>208000</v>
      </c>
      <c r="AN2613" s="4"/>
    </row>
    <row r="2614" spans="1:40">
      <c r="A2614" t="s">
        <v>3139</v>
      </c>
      <c r="B2614" s="4">
        <v>1935662.3999999994</v>
      </c>
      <c r="C2614" s="4">
        <v>6851046.1499999948</v>
      </c>
      <c r="D2614" s="4">
        <v>15132609.569999978</v>
      </c>
      <c r="E2614" s="4">
        <v>10644454.139999993</v>
      </c>
      <c r="F2614" s="4">
        <v>4202186.42</v>
      </c>
      <c r="G2614" s="4">
        <v>10323875.37999999</v>
      </c>
      <c r="H2614" s="4">
        <v>810362.50999999989</v>
      </c>
      <c r="I2614" s="4">
        <v>1779164.8100000008</v>
      </c>
      <c r="J2614" s="4">
        <v>2286723.38</v>
      </c>
      <c r="K2614" s="4">
        <v>1476416.3000000005</v>
      </c>
      <c r="L2614" s="4">
        <v>9544020.8000000063</v>
      </c>
      <c r="M2614" s="4">
        <v>11758481.990000002</v>
      </c>
      <c r="N2614" s="4">
        <v>1122023.3399999999</v>
      </c>
      <c r="O2614" s="4">
        <v>15842749.079999987</v>
      </c>
      <c r="P2614" s="4">
        <v>2381414.5499999993</v>
      </c>
      <c r="Q2614" s="4">
        <v>3203344.5900000003</v>
      </c>
      <c r="R2614" s="4">
        <v>7787472.1099999938</v>
      </c>
      <c r="S2614" s="4">
        <v>14851248.920000009</v>
      </c>
      <c r="T2614" s="4">
        <v>4887555.6499999994</v>
      </c>
      <c r="U2614" s="4">
        <v>4362070.41</v>
      </c>
      <c r="V2614" s="4">
        <v>4215575.8699999964</v>
      </c>
      <c r="W2614" s="4">
        <v>2276996.939999999</v>
      </c>
      <c r="X2614" s="4">
        <v>1757762.0400000003</v>
      </c>
      <c r="Y2614" s="4">
        <v>5765429.1400000053</v>
      </c>
      <c r="Z2614" s="4">
        <v>1320245.94</v>
      </c>
      <c r="AA2614" s="4">
        <v>2450975.2999999989</v>
      </c>
      <c r="AB2614" s="4">
        <v>12765838.29999999</v>
      </c>
      <c r="AC2614" s="4">
        <v>4356357.790000001</v>
      </c>
      <c r="AD2614" s="4">
        <v>55550233.850000083</v>
      </c>
      <c r="AE2614" s="4">
        <v>8688513.2699999921</v>
      </c>
      <c r="AF2614" s="4">
        <v>8411446.4999999944</v>
      </c>
      <c r="AG2614" s="4">
        <v>730910.46</v>
      </c>
      <c r="AH2614" s="4"/>
      <c r="AI2614" s="4"/>
      <c r="AJ2614" s="4"/>
      <c r="AK2614" s="4"/>
      <c r="AL2614" s="4"/>
      <c r="AM2614" s="4">
        <v>239473167.90000004</v>
      </c>
      <c r="AN2614" s="4"/>
    </row>
    <row r="2615" spans="1:40">
      <c r="A2615" t="s">
        <v>3140</v>
      </c>
      <c r="B2615" s="4">
        <v>1191254.93</v>
      </c>
      <c r="C2615" s="4">
        <v>902617.03000000026</v>
      </c>
      <c r="D2615" s="4">
        <v>7422246.9999999935</v>
      </c>
      <c r="E2615" s="4">
        <v>5944626.8099999977</v>
      </c>
      <c r="F2615" s="4">
        <v>208232.68</v>
      </c>
      <c r="G2615" s="4">
        <v>3849885.2799999956</v>
      </c>
      <c r="H2615" s="4">
        <v>2917049.1500000013</v>
      </c>
      <c r="I2615" s="4">
        <v>1960925.1499999997</v>
      </c>
      <c r="J2615" s="4">
        <v>1790726.1999999993</v>
      </c>
      <c r="K2615" s="4">
        <v>1214959.6100000001</v>
      </c>
      <c r="L2615" s="4">
        <v>2407345.1999999983</v>
      </c>
      <c r="M2615" s="4">
        <v>1554208.65</v>
      </c>
      <c r="N2615" s="4">
        <v>2290129.7299999991</v>
      </c>
      <c r="O2615" s="4">
        <v>3265593.3399999966</v>
      </c>
      <c r="P2615" s="4">
        <v>1604832.24</v>
      </c>
      <c r="Q2615" s="4">
        <v>2299321.8000000003</v>
      </c>
      <c r="R2615" s="4">
        <v>865786.91000000015</v>
      </c>
      <c r="S2615" s="4">
        <v>7920114.7500000056</v>
      </c>
      <c r="T2615" s="4"/>
      <c r="U2615" s="4">
        <v>4796934.4000000004</v>
      </c>
      <c r="V2615" s="4"/>
      <c r="W2615" s="4">
        <v>2152848.459999999</v>
      </c>
      <c r="X2615" s="4">
        <v>275381.73</v>
      </c>
      <c r="Y2615" s="4">
        <v>2249279.2699999986</v>
      </c>
      <c r="Z2615" s="4">
        <v>305394.08</v>
      </c>
      <c r="AA2615" s="4">
        <v>1947310.4000000004</v>
      </c>
      <c r="AB2615" s="4">
        <v>2634886.6200000015</v>
      </c>
      <c r="AC2615" s="4">
        <v>3492383.5799999991</v>
      </c>
      <c r="AD2615" s="4">
        <v>4542016.75</v>
      </c>
      <c r="AE2615" s="4">
        <v>1138574.3000000005</v>
      </c>
      <c r="AF2615" s="4">
        <v>1698379.3799999994</v>
      </c>
      <c r="AG2615" s="4">
        <v>1235391.0599999998</v>
      </c>
      <c r="AH2615" s="4"/>
      <c r="AI2615" s="4"/>
      <c r="AJ2615" s="4"/>
      <c r="AK2615" s="4"/>
      <c r="AL2615" s="4"/>
      <c r="AM2615" s="4">
        <v>76078636.48999998</v>
      </c>
      <c r="AN2615" s="4"/>
    </row>
    <row r="2616" spans="1:40">
      <c r="A2616" t="s">
        <v>3141</v>
      </c>
      <c r="B2616" s="4"/>
      <c r="C2616" s="4">
        <v>389520.14</v>
      </c>
      <c r="D2616" s="4">
        <v>323311.48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>
        <v>129935.34</v>
      </c>
      <c r="T2616" s="4">
        <v>175714.5</v>
      </c>
      <c r="U2616" s="4"/>
      <c r="V2616" s="4"/>
      <c r="W2616" s="4"/>
      <c r="X2616" s="4">
        <v>161655.74</v>
      </c>
      <c r="Y2616" s="4"/>
      <c r="Z2616" s="4"/>
      <c r="AA2616" s="4"/>
      <c r="AB2616" s="4"/>
      <c r="AC2616" s="4"/>
      <c r="AD2616" s="4">
        <v>201538.27000000002</v>
      </c>
      <c r="AE2616" s="4"/>
      <c r="AF2616" s="4"/>
      <c r="AG2616" s="4"/>
      <c r="AH2616" s="4"/>
      <c r="AI2616" s="4"/>
      <c r="AJ2616" s="4"/>
      <c r="AK2616" s="4"/>
      <c r="AL2616" s="4"/>
      <c r="AM2616" s="4">
        <v>1381675.47</v>
      </c>
      <c r="AN2616" s="4"/>
    </row>
    <row r="2617" spans="1:40">
      <c r="A2617" t="s">
        <v>3142</v>
      </c>
      <c r="B2617" s="4"/>
      <c r="C2617" s="4">
        <v>612396.6</v>
      </c>
      <c r="D2617" s="4"/>
      <c r="E2617" s="4">
        <v>540661.68000000005</v>
      </c>
      <c r="F2617" s="4">
        <v>149952.70000000001</v>
      </c>
      <c r="G2617" s="4">
        <v>318618.44</v>
      </c>
      <c r="H2617" s="4"/>
      <c r="I2617" s="4"/>
      <c r="J2617" s="4"/>
      <c r="K2617" s="4"/>
      <c r="L2617" s="4">
        <v>208232.68</v>
      </c>
      <c r="M2617" s="4"/>
      <c r="N2617" s="4"/>
      <c r="O2617" s="4">
        <v>187315.1</v>
      </c>
      <c r="P2617" s="4">
        <v>357600.18</v>
      </c>
      <c r="Q2617" s="4"/>
      <c r="R2617" s="4">
        <v>284461.92</v>
      </c>
      <c r="S2617" s="4">
        <v>609633.16000000015</v>
      </c>
      <c r="T2617" s="4">
        <v>87375.97</v>
      </c>
      <c r="U2617" s="4">
        <v>355220.13999999996</v>
      </c>
      <c r="V2617" s="4">
        <v>309886.64</v>
      </c>
      <c r="W2617" s="4"/>
      <c r="X2617" s="4"/>
      <c r="Y2617" s="4">
        <v>688045.25</v>
      </c>
      <c r="Z2617" s="4">
        <v>183918.15000000002</v>
      </c>
      <c r="AA2617" s="4"/>
      <c r="AB2617" s="4">
        <v>208232.68</v>
      </c>
      <c r="AC2617" s="4">
        <v>367280.13</v>
      </c>
      <c r="AD2617" s="4">
        <v>662687.91999999993</v>
      </c>
      <c r="AE2617" s="4">
        <v>228366.78000000003</v>
      </c>
      <c r="AF2617" s="4"/>
      <c r="AG2617" s="4"/>
      <c r="AH2617" s="4"/>
      <c r="AI2617" s="4"/>
      <c r="AJ2617" s="4"/>
      <c r="AK2617" s="4"/>
      <c r="AL2617" s="4"/>
      <c r="AM2617" s="4">
        <v>6359886.120000001</v>
      </c>
      <c r="AN2617" s="4"/>
    </row>
    <row r="2618" spans="1:40">
      <c r="A2618" t="s">
        <v>3143</v>
      </c>
      <c r="B2618" s="4"/>
      <c r="C2618" s="4">
        <v>386342.19</v>
      </c>
      <c r="D2618" s="4"/>
      <c r="E2618" s="4"/>
      <c r="F2618" s="4">
        <v>513260.86</v>
      </c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>
        <v>134956.68</v>
      </c>
      <c r="U2618" s="4"/>
      <c r="V2618" s="4"/>
      <c r="W2618" s="4">
        <v>370224.72</v>
      </c>
      <c r="X2618" s="4">
        <v>47577.51</v>
      </c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>
        <v>1452361.96</v>
      </c>
      <c r="AN2618" s="4"/>
    </row>
    <row r="2619" spans="1:40">
      <c r="A2619" t="s">
        <v>3144</v>
      </c>
      <c r="B2619" s="4"/>
      <c r="C2619" s="4">
        <v>4208685.2199999969</v>
      </c>
      <c r="D2619" s="4"/>
      <c r="E2619" s="4"/>
      <c r="F2619" s="4">
        <v>5254384.5800000057</v>
      </c>
      <c r="G2619" s="4"/>
      <c r="H2619" s="4"/>
      <c r="I2619" s="4"/>
      <c r="J2619" s="4"/>
      <c r="K2619" s="4"/>
      <c r="L2619" s="4"/>
      <c r="M2619" s="4">
        <v>348747.64</v>
      </c>
      <c r="N2619" s="4"/>
      <c r="O2619" s="4">
        <v>52058.17</v>
      </c>
      <c r="P2619" s="4"/>
      <c r="Q2619" s="4"/>
      <c r="R2619" s="4"/>
      <c r="S2619" s="4"/>
      <c r="T2619" s="4">
        <v>1315232.0999999996</v>
      </c>
      <c r="U2619" s="4"/>
      <c r="V2619" s="4">
        <v>3082467.8000000007</v>
      </c>
      <c r="W2619" s="4">
        <v>3308194.8199999984</v>
      </c>
      <c r="X2619" s="4">
        <v>428197.59</v>
      </c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>
        <v>17997967.920000002</v>
      </c>
      <c r="AN2619" s="4"/>
    </row>
    <row r="2620" spans="1:40">
      <c r="A2620" t="s">
        <v>3145</v>
      </c>
      <c r="B2620" s="4"/>
      <c r="C2620" s="4"/>
      <c r="D2620" s="4"/>
      <c r="E2620" s="4"/>
      <c r="F2620" s="4">
        <v>208232.68</v>
      </c>
      <c r="G2620" s="4"/>
      <c r="H2620" s="4"/>
      <c r="I2620" s="4"/>
      <c r="J2620" s="4">
        <v>159006.92000000001</v>
      </c>
      <c r="K2620" s="4">
        <v>175600.1</v>
      </c>
      <c r="L2620" s="4"/>
      <c r="M2620" s="4">
        <v>919569.84</v>
      </c>
      <c r="N2620" s="4"/>
      <c r="O2620" s="4">
        <v>156174.51</v>
      </c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>
        <v>171961.41</v>
      </c>
      <c r="AG2620" s="4"/>
      <c r="AH2620" s="4"/>
      <c r="AI2620" s="4"/>
      <c r="AJ2620" s="4"/>
      <c r="AK2620" s="4"/>
      <c r="AL2620" s="4"/>
      <c r="AM2620" s="4">
        <v>1790545.46</v>
      </c>
      <c r="AN2620" s="4"/>
    </row>
    <row r="2621" spans="1:40">
      <c r="A2621" t="s">
        <v>3146</v>
      </c>
      <c r="B2621" s="4">
        <v>3920372.8200000031</v>
      </c>
      <c r="C2621" s="4">
        <v>3773681.6300000013</v>
      </c>
      <c r="D2621" s="4">
        <v>8004366.8200000003</v>
      </c>
      <c r="E2621" s="4">
        <v>4629708.5599999987</v>
      </c>
      <c r="F2621" s="4">
        <v>6403259.1700000009</v>
      </c>
      <c r="G2621" s="4">
        <v>7073652.6699999999</v>
      </c>
      <c r="H2621" s="4">
        <v>2827809.6900000023</v>
      </c>
      <c r="I2621" s="4">
        <v>6934500.9400000013</v>
      </c>
      <c r="J2621" s="4">
        <v>5275024.4299999988</v>
      </c>
      <c r="K2621" s="4">
        <v>4272379.0800000019</v>
      </c>
      <c r="L2621" s="4">
        <v>5083107.1499999994</v>
      </c>
      <c r="M2621" s="4">
        <v>5358915.5400000019</v>
      </c>
      <c r="N2621" s="4">
        <v>6927005.7900000019</v>
      </c>
      <c r="O2621" s="4">
        <v>12605151.569999989</v>
      </c>
      <c r="P2621" s="4">
        <v>4140049.9199999995</v>
      </c>
      <c r="Q2621" s="4">
        <v>5755708.9600000009</v>
      </c>
      <c r="R2621" s="4">
        <v>5338547.4300000044</v>
      </c>
      <c r="S2621" s="4">
        <v>6851292.1400000025</v>
      </c>
      <c r="T2621" s="4">
        <v>5625850.0000000009</v>
      </c>
      <c r="U2621" s="4">
        <v>4613250.8099999996</v>
      </c>
      <c r="V2621" s="4">
        <v>6557417.0600000015</v>
      </c>
      <c r="W2621" s="4">
        <v>3432670.6100000041</v>
      </c>
      <c r="X2621" s="4">
        <v>2801195.0800000024</v>
      </c>
      <c r="Y2621" s="4">
        <v>11402425.480000002</v>
      </c>
      <c r="Z2621" s="4">
        <v>4570782.7000000039</v>
      </c>
      <c r="AA2621" s="4">
        <v>6615860.8999999994</v>
      </c>
      <c r="AB2621" s="4">
        <v>8764227.2499999888</v>
      </c>
      <c r="AC2621" s="4">
        <v>7741323.0500000082</v>
      </c>
      <c r="AD2621" s="4">
        <v>62756850.209999941</v>
      </c>
      <c r="AE2621" s="4">
        <v>10782940.27</v>
      </c>
      <c r="AF2621" s="4">
        <v>3309888.09</v>
      </c>
      <c r="AG2621" s="4">
        <v>5037971.3199999994</v>
      </c>
      <c r="AH2621" s="4"/>
      <c r="AI2621" s="4"/>
      <c r="AJ2621" s="4"/>
      <c r="AK2621" s="4"/>
      <c r="AL2621" s="4"/>
      <c r="AM2621" s="4">
        <v>249187187.14000002</v>
      </c>
      <c r="AN2621" s="4"/>
    </row>
    <row r="2622" spans="1:40">
      <c r="A2622" t="s">
        <v>3147</v>
      </c>
      <c r="B2622" s="4">
        <v>97873.799999999988</v>
      </c>
      <c r="C2622" s="4">
        <v>96365.040000000008</v>
      </c>
      <c r="D2622" s="4">
        <v>225652.10999999996</v>
      </c>
      <c r="E2622" s="4">
        <v>219486.31</v>
      </c>
      <c r="F2622" s="4">
        <v>197974.31999999998</v>
      </c>
      <c r="G2622" s="4">
        <v>153372.97000000003</v>
      </c>
      <c r="H2622" s="4">
        <v>67781.14</v>
      </c>
      <c r="I2622" s="4">
        <v>258332.95</v>
      </c>
      <c r="J2622" s="4">
        <v>157375.83000000002</v>
      </c>
      <c r="K2622" s="4">
        <v>172333.46</v>
      </c>
      <c r="L2622" s="4">
        <v>181536.25999999998</v>
      </c>
      <c r="M2622" s="4">
        <v>222656.21000000005</v>
      </c>
      <c r="N2622" s="4">
        <v>241282.66</v>
      </c>
      <c r="O2622" s="4">
        <v>527142.91999999993</v>
      </c>
      <c r="P2622" s="4">
        <v>149090.57999999999</v>
      </c>
      <c r="Q2622" s="4">
        <v>246510.30000000002</v>
      </c>
      <c r="R2622" s="4">
        <v>246303.41000000003</v>
      </c>
      <c r="S2622" s="4">
        <v>155506.13</v>
      </c>
      <c r="T2622" s="4">
        <v>198009.32</v>
      </c>
      <c r="U2622" s="4">
        <v>180136.32000000001</v>
      </c>
      <c r="V2622" s="4">
        <v>269266.62000000005</v>
      </c>
      <c r="W2622" s="4">
        <v>111930.07</v>
      </c>
      <c r="X2622" s="4">
        <v>133234.51000000004</v>
      </c>
      <c r="Y2622" s="4">
        <v>327650.92999999993</v>
      </c>
      <c r="Z2622" s="4">
        <v>124416.68999999999</v>
      </c>
      <c r="AA2622" s="4">
        <v>250245.74</v>
      </c>
      <c r="AB2622" s="4">
        <v>272138.62</v>
      </c>
      <c r="AC2622" s="4">
        <v>519598.28000000009</v>
      </c>
      <c r="AD2622" s="4">
        <v>415527.84</v>
      </c>
      <c r="AE2622" s="4">
        <v>298556.40000000002</v>
      </c>
      <c r="AF2622" s="4">
        <v>169766.35</v>
      </c>
      <c r="AG2622" s="4">
        <v>185281.65</v>
      </c>
      <c r="AH2622" s="4"/>
      <c r="AI2622" s="4"/>
      <c r="AJ2622" s="4"/>
      <c r="AK2622" s="4"/>
      <c r="AL2622" s="4"/>
      <c r="AM2622" s="4">
        <v>7072335.7400000002</v>
      </c>
      <c r="AN2622" s="4"/>
    </row>
    <row r="2623" spans="1:40">
      <c r="A2623" t="s">
        <v>3148</v>
      </c>
      <c r="B2623" s="4"/>
      <c r="C2623" s="4"/>
      <c r="D2623" s="4">
        <v>357130.69999999995</v>
      </c>
      <c r="E2623" s="4">
        <v>144190.57</v>
      </c>
      <c r="F2623" s="4"/>
      <c r="G2623" s="4"/>
      <c r="H2623" s="4"/>
      <c r="I2623" s="4"/>
      <c r="J2623" s="4"/>
      <c r="K2623" s="4"/>
      <c r="L2623" s="4">
        <v>338154.07</v>
      </c>
      <c r="M2623" s="4"/>
      <c r="N2623" s="4">
        <v>99518.45</v>
      </c>
      <c r="O2623" s="4"/>
      <c r="P2623" s="4"/>
      <c r="Q2623" s="4"/>
      <c r="R2623" s="4"/>
      <c r="S2623" s="4"/>
      <c r="T2623" s="4"/>
      <c r="U2623" s="4"/>
      <c r="V2623" s="4">
        <v>285415.67999999999</v>
      </c>
      <c r="W2623" s="4"/>
      <c r="X2623" s="4">
        <v>352017.17000000004</v>
      </c>
      <c r="Y2623" s="4">
        <v>7973.44</v>
      </c>
      <c r="Z2623" s="4">
        <v>341512.62</v>
      </c>
      <c r="AA2623" s="4"/>
      <c r="AB2623" s="4">
        <v>545047.12999999989</v>
      </c>
      <c r="AC2623" s="4"/>
      <c r="AD2623" s="4"/>
      <c r="AE2623" s="4">
        <v>395517.75</v>
      </c>
      <c r="AF2623" s="4"/>
      <c r="AG2623" s="4"/>
      <c r="AH2623" s="4"/>
      <c r="AI2623" s="4"/>
      <c r="AJ2623" s="4"/>
      <c r="AK2623" s="4"/>
      <c r="AL2623" s="4"/>
      <c r="AM2623" s="4">
        <v>2866477.58</v>
      </c>
      <c r="AN2623" s="4"/>
    </row>
    <row r="2624" spans="1:40">
      <c r="A2624" t="s">
        <v>3149</v>
      </c>
      <c r="B2624" s="4">
        <v>16820.080000000002</v>
      </c>
      <c r="C2624" s="4">
        <v>58870.29</v>
      </c>
      <c r="D2624" s="4">
        <v>142970.70000000001</v>
      </c>
      <c r="E2624" s="4">
        <v>151380.74</v>
      </c>
      <c r="F2624" s="4">
        <v>33640.160000000003</v>
      </c>
      <c r="G2624" s="4">
        <v>67280.33</v>
      </c>
      <c r="H2624" s="4">
        <v>92510.450000000012</v>
      </c>
      <c r="I2624" s="4">
        <v>50460.25</v>
      </c>
      <c r="J2624" s="4">
        <v>16820.080000000002</v>
      </c>
      <c r="K2624" s="4">
        <v>16820.080000000002</v>
      </c>
      <c r="L2624" s="4">
        <v>58870.29</v>
      </c>
      <c r="M2624" s="4">
        <v>75690.37</v>
      </c>
      <c r="N2624" s="4">
        <v>75690.37</v>
      </c>
      <c r="O2624" s="4">
        <v>50460.25</v>
      </c>
      <c r="P2624" s="4">
        <v>75690.37</v>
      </c>
      <c r="Q2624" s="4">
        <v>33640.160000000003</v>
      </c>
      <c r="R2624" s="4">
        <v>16820.080000000002</v>
      </c>
      <c r="S2624" s="4">
        <v>75690.37</v>
      </c>
      <c r="T2624" s="4">
        <v>33640.160000000003</v>
      </c>
      <c r="U2624" s="4">
        <v>33640.160000000003</v>
      </c>
      <c r="V2624" s="4">
        <v>100920.49</v>
      </c>
      <c r="W2624" s="4">
        <v>33640.160000000003</v>
      </c>
      <c r="X2624" s="4">
        <v>398410.04000000004</v>
      </c>
      <c r="Y2624" s="4">
        <v>33640.160000000003</v>
      </c>
      <c r="Z2624" s="4">
        <v>58870.29</v>
      </c>
      <c r="AA2624" s="4">
        <v>25230.12</v>
      </c>
      <c r="AB2624" s="4">
        <v>151380.74</v>
      </c>
      <c r="AC2624" s="4">
        <v>109330.54</v>
      </c>
      <c r="AD2624" s="4">
        <v>33640.160000000003</v>
      </c>
      <c r="AE2624" s="4">
        <v>58870.29</v>
      </c>
      <c r="AF2624" s="4">
        <v>67280.33</v>
      </c>
      <c r="AG2624" s="4">
        <v>8410.0400000000009</v>
      </c>
      <c r="AH2624" s="4"/>
      <c r="AI2624" s="4"/>
      <c r="AJ2624" s="4"/>
      <c r="AK2624" s="4"/>
      <c r="AL2624" s="4"/>
      <c r="AM2624" s="4">
        <v>2257029.1</v>
      </c>
      <c r="AN2624" s="4"/>
    </row>
    <row r="2625" spans="1:40">
      <c r="A2625" t="s">
        <v>3150</v>
      </c>
      <c r="B2625" s="4">
        <v>51747.82</v>
      </c>
      <c r="C2625" s="4">
        <v>119548.18</v>
      </c>
      <c r="D2625" s="4">
        <v>255148.85000000003</v>
      </c>
      <c r="E2625" s="4">
        <v>268708.92</v>
      </c>
      <c r="F2625" s="4">
        <v>78867.97</v>
      </c>
      <c r="G2625" s="4">
        <v>133108.24999999997</v>
      </c>
      <c r="H2625" s="4">
        <v>173788.44999999998</v>
      </c>
      <c r="I2625" s="4">
        <v>105988.1</v>
      </c>
      <c r="J2625" s="4">
        <v>51747.82</v>
      </c>
      <c r="K2625" s="4">
        <v>51747.82</v>
      </c>
      <c r="L2625" s="4">
        <v>119548.18</v>
      </c>
      <c r="M2625" s="4">
        <v>146668.29999999999</v>
      </c>
      <c r="N2625" s="4">
        <v>146668.29999999999</v>
      </c>
      <c r="O2625" s="4">
        <v>105988.1</v>
      </c>
      <c r="P2625" s="4">
        <v>146668.29999999999</v>
      </c>
      <c r="Q2625" s="4">
        <v>78867.97</v>
      </c>
      <c r="R2625" s="4">
        <v>51747.82</v>
      </c>
      <c r="S2625" s="4">
        <v>1333196.5400000003</v>
      </c>
      <c r="T2625" s="4">
        <v>78867.97</v>
      </c>
      <c r="U2625" s="4">
        <v>78867.97</v>
      </c>
      <c r="V2625" s="4">
        <v>187348.52</v>
      </c>
      <c r="W2625" s="4">
        <v>78867.97</v>
      </c>
      <c r="X2625" s="4">
        <v>38187.780000000006</v>
      </c>
      <c r="Y2625" s="4">
        <v>78867.97</v>
      </c>
      <c r="Z2625" s="4">
        <v>119548.18</v>
      </c>
      <c r="AA2625" s="4">
        <v>65307.9</v>
      </c>
      <c r="AB2625" s="4">
        <v>268708.92</v>
      </c>
      <c r="AC2625" s="4">
        <v>200908.56999999998</v>
      </c>
      <c r="AD2625" s="4">
        <v>78867.97</v>
      </c>
      <c r="AE2625" s="4">
        <v>119548.18</v>
      </c>
      <c r="AF2625" s="4">
        <v>133108.24999999997</v>
      </c>
      <c r="AG2625" s="4">
        <v>38187.780000000006</v>
      </c>
      <c r="AH2625" s="4"/>
      <c r="AI2625" s="4"/>
      <c r="AJ2625" s="4"/>
      <c r="AK2625" s="4"/>
      <c r="AL2625" s="4"/>
      <c r="AM2625" s="4">
        <v>4984949.620000001</v>
      </c>
      <c r="AN2625" s="4"/>
    </row>
    <row r="2626" spans="1:40">
      <c r="A2626" t="s">
        <v>3151</v>
      </c>
      <c r="B2626" s="4">
        <v>8125.35</v>
      </c>
      <c r="C2626" s="4">
        <v>28438.699999999997</v>
      </c>
      <c r="D2626" s="4">
        <v>69065.450000000012</v>
      </c>
      <c r="E2626" s="4">
        <v>73128.11</v>
      </c>
      <c r="F2626" s="4">
        <v>16250.7</v>
      </c>
      <c r="G2626" s="4">
        <v>236697.15</v>
      </c>
      <c r="H2626" s="4">
        <v>44689.399999999994</v>
      </c>
      <c r="I2626" s="4">
        <v>24376.050000000003</v>
      </c>
      <c r="J2626" s="4">
        <v>8125.35</v>
      </c>
      <c r="K2626" s="4">
        <v>8125.35</v>
      </c>
      <c r="L2626" s="4">
        <v>28438.699999999997</v>
      </c>
      <c r="M2626" s="4">
        <v>36564.050000000003</v>
      </c>
      <c r="N2626" s="4">
        <v>36564.050000000003</v>
      </c>
      <c r="O2626" s="4">
        <v>24376.050000000003</v>
      </c>
      <c r="P2626" s="4">
        <v>36564.050000000003</v>
      </c>
      <c r="Q2626" s="4">
        <v>16250.7</v>
      </c>
      <c r="R2626" s="4">
        <v>8125.35</v>
      </c>
      <c r="S2626" s="4">
        <v>36564.050000000003</v>
      </c>
      <c r="T2626" s="4">
        <v>16250.7</v>
      </c>
      <c r="U2626" s="4">
        <v>16250.7</v>
      </c>
      <c r="V2626" s="4">
        <v>48752.05</v>
      </c>
      <c r="W2626" s="4">
        <v>16250.7</v>
      </c>
      <c r="X2626" s="4">
        <v>4062.6499999999996</v>
      </c>
      <c r="Y2626" s="4">
        <v>16250.7</v>
      </c>
      <c r="Z2626" s="4">
        <v>28438.699999999997</v>
      </c>
      <c r="AA2626" s="4">
        <v>12188</v>
      </c>
      <c r="AB2626" s="4">
        <v>73128.11</v>
      </c>
      <c r="AC2626" s="4">
        <v>52814.74</v>
      </c>
      <c r="AD2626" s="4">
        <v>16250.7</v>
      </c>
      <c r="AE2626" s="4">
        <v>28438.699999999997</v>
      </c>
      <c r="AF2626" s="4">
        <v>32501.39</v>
      </c>
      <c r="AG2626" s="4">
        <v>4062.6499999999996</v>
      </c>
      <c r="AH2626" s="4"/>
      <c r="AI2626" s="4"/>
      <c r="AJ2626" s="4"/>
      <c r="AK2626" s="4"/>
      <c r="AL2626" s="4"/>
      <c r="AM2626" s="4">
        <v>1106109.0999999996</v>
      </c>
      <c r="AN2626" s="4"/>
    </row>
    <row r="2627" spans="1:40">
      <c r="A2627" t="s">
        <v>306</v>
      </c>
      <c r="B2627" s="4">
        <v>8277060.1700000009</v>
      </c>
      <c r="C2627" s="4">
        <v>4076116.0499999989</v>
      </c>
      <c r="D2627" s="4">
        <v>4612960.46</v>
      </c>
      <c r="E2627" s="4">
        <v>3714991.9999999995</v>
      </c>
      <c r="F2627" s="4">
        <v>6995240.8500000006</v>
      </c>
      <c r="G2627" s="4">
        <v>5269576.4399999995</v>
      </c>
      <c r="H2627" s="4">
        <v>2372849.3900000006</v>
      </c>
      <c r="I2627" s="4">
        <v>7655112.2300000014</v>
      </c>
      <c r="J2627" s="4">
        <v>4551212.5199999996</v>
      </c>
      <c r="K2627" s="4">
        <v>5315124.63</v>
      </c>
      <c r="L2627" s="4">
        <v>0</v>
      </c>
      <c r="M2627" s="4">
        <v>3438321.6499999994</v>
      </c>
      <c r="N2627" s="4">
        <v>5921530.5000000009</v>
      </c>
      <c r="O2627" s="4">
        <v>6881967.2300000004</v>
      </c>
      <c r="P2627" s="4">
        <v>4077231.8700000006</v>
      </c>
      <c r="Q2627" s="4">
        <v>1577225.21</v>
      </c>
      <c r="R2627" s="4">
        <v>11993282.060000002</v>
      </c>
      <c r="S2627" s="4">
        <v>907445.43999999983</v>
      </c>
      <c r="T2627" s="4">
        <v>52364949.110000059</v>
      </c>
      <c r="U2627" s="4">
        <v>0</v>
      </c>
      <c r="V2627" s="4">
        <v>8009119.910000002</v>
      </c>
      <c r="W2627" s="4">
        <v>998259.95</v>
      </c>
      <c r="X2627" s="4">
        <v>3445616.6699999995</v>
      </c>
      <c r="Y2627" s="4">
        <v>1513248.8900000001</v>
      </c>
      <c r="Z2627" s="4">
        <v>13343601.500000004</v>
      </c>
      <c r="AA2627" s="4">
        <v>14938100.619999997</v>
      </c>
      <c r="AB2627" s="4">
        <v>8826040.8899999987</v>
      </c>
      <c r="AC2627" s="4">
        <v>3141829.6099999994</v>
      </c>
      <c r="AD2627" s="4">
        <v>43586086.43999996</v>
      </c>
      <c r="AE2627" s="4">
        <v>136008395.14000013</v>
      </c>
      <c r="AF2627" s="4">
        <v>20558748.98</v>
      </c>
      <c r="AG2627" s="4">
        <v>8939345.8900000043</v>
      </c>
      <c r="AH2627" s="4">
        <v>0</v>
      </c>
      <c r="AI2627" s="4">
        <v>0</v>
      </c>
      <c r="AJ2627" s="4">
        <v>0</v>
      </c>
      <c r="AK2627" s="4">
        <v>0</v>
      </c>
      <c r="AL2627" s="4">
        <v>0</v>
      </c>
      <c r="AM2627" s="4">
        <v>403310592.30000019</v>
      </c>
      <c r="AN2627" s="4"/>
    </row>
    <row r="2628" spans="1:40">
      <c r="A2628" t="s">
        <v>3152</v>
      </c>
      <c r="B2628" s="4">
        <v>2226895.5100000007</v>
      </c>
      <c r="C2628" s="4">
        <v>919538.39999999991</v>
      </c>
      <c r="D2628" s="4">
        <v>1190803.73</v>
      </c>
      <c r="E2628" s="4">
        <v>2295291.2599999998</v>
      </c>
      <c r="F2628" s="4">
        <v>4783475.4700000007</v>
      </c>
      <c r="G2628" s="4">
        <v>3223783.8899999997</v>
      </c>
      <c r="H2628" s="4">
        <v>1690769.8300000005</v>
      </c>
      <c r="I2628" s="4">
        <v>1481487.08</v>
      </c>
      <c r="J2628" s="4">
        <v>1069680.43</v>
      </c>
      <c r="K2628" s="4">
        <v>1536632.3200000003</v>
      </c>
      <c r="L2628" s="4"/>
      <c r="M2628" s="4">
        <v>890477.15999999957</v>
      </c>
      <c r="N2628" s="4">
        <v>4460556.540000001</v>
      </c>
      <c r="O2628" s="4">
        <v>4479615.7299999995</v>
      </c>
      <c r="P2628" s="4">
        <v>1425673.8400000003</v>
      </c>
      <c r="Q2628" s="4">
        <v>327438.32999999996</v>
      </c>
      <c r="R2628" s="4">
        <v>7010170.8300000019</v>
      </c>
      <c r="S2628" s="4">
        <v>381918.89999999991</v>
      </c>
      <c r="T2628" s="4">
        <v>25925465.340000041</v>
      </c>
      <c r="U2628" s="4"/>
      <c r="V2628" s="4">
        <v>3515781.8400000003</v>
      </c>
      <c r="W2628" s="4">
        <v>157064.73000000004</v>
      </c>
      <c r="X2628" s="4">
        <v>1911095.3699999994</v>
      </c>
      <c r="Y2628" s="4">
        <v>1513248.8900000001</v>
      </c>
      <c r="Z2628" s="4">
        <v>3897575.7600000021</v>
      </c>
      <c r="AA2628" s="4">
        <v>5040955.0699999984</v>
      </c>
      <c r="AB2628" s="4">
        <v>3888465.1699999995</v>
      </c>
      <c r="AC2628" s="4">
        <v>1583558.5999999996</v>
      </c>
      <c r="AD2628" s="4">
        <v>417691.49000000005</v>
      </c>
      <c r="AE2628" s="4">
        <v>38114253.539999992</v>
      </c>
      <c r="AF2628" s="4">
        <v>7292628.3899999997</v>
      </c>
      <c r="AG2628" s="4">
        <v>2969071.0999999996</v>
      </c>
      <c r="AH2628" s="4"/>
      <c r="AI2628" s="4"/>
      <c r="AJ2628" s="4"/>
      <c r="AK2628" s="4"/>
      <c r="AL2628" s="4"/>
      <c r="AM2628" s="4">
        <v>135621064.54000005</v>
      </c>
      <c r="AN2628" s="4"/>
    </row>
    <row r="2629" spans="1:40">
      <c r="A2629" t="s">
        <v>3153</v>
      </c>
      <c r="B2629" s="4"/>
      <c r="C2629" s="4"/>
      <c r="D2629" s="4"/>
      <c r="E2629" s="4"/>
      <c r="F2629" s="4">
        <v>899907.2</v>
      </c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>
        <v>5598639.9300000025</v>
      </c>
      <c r="U2629" s="4"/>
      <c r="V2629" s="4"/>
      <c r="W2629" s="4"/>
      <c r="X2629" s="4">
        <v>425700.61</v>
      </c>
      <c r="Y2629" s="4"/>
      <c r="Z2629" s="4"/>
      <c r="AA2629" s="4"/>
      <c r="AB2629" s="4"/>
      <c r="AC2629" s="4"/>
      <c r="AD2629" s="4"/>
      <c r="AE2629" s="4">
        <v>191583.24000000002</v>
      </c>
      <c r="AF2629" s="4"/>
      <c r="AG2629" s="4"/>
      <c r="AH2629" s="4"/>
      <c r="AI2629" s="4"/>
      <c r="AJ2629" s="4"/>
      <c r="AK2629" s="4"/>
      <c r="AL2629" s="4"/>
      <c r="AM2629" s="4">
        <v>7115830.9800000032</v>
      </c>
      <c r="AN2629" s="4"/>
    </row>
    <row r="2630" spans="1:40">
      <c r="A2630" t="s">
        <v>3154</v>
      </c>
      <c r="B2630" s="4"/>
      <c r="C2630" s="4"/>
      <c r="D2630" s="4">
        <v>336682.5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>
        <v>336682.5</v>
      </c>
      <c r="AN2630" s="4"/>
    </row>
    <row r="2631" spans="1:40">
      <c r="A2631" t="s">
        <v>3155</v>
      </c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>
        <v>14633478.480000002</v>
      </c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>
        <v>510888.64000000013</v>
      </c>
      <c r="AF2631" s="4"/>
      <c r="AG2631" s="4"/>
      <c r="AH2631" s="4"/>
      <c r="AI2631" s="4"/>
      <c r="AJ2631" s="4"/>
      <c r="AK2631" s="4"/>
      <c r="AL2631" s="4"/>
      <c r="AM2631" s="4">
        <v>15144367.120000003</v>
      </c>
      <c r="AN2631" s="4"/>
    </row>
    <row r="2632" spans="1:40">
      <c r="A2632" t="s">
        <v>3156</v>
      </c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>
        <v>2306939.8299999996</v>
      </c>
      <c r="U2632" s="4"/>
      <c r="V2632" s="4"/>
      <c r="W2632" s="4"/>
      <c r="X2632" s="4"/>
      <c r="Y2632" s="4"/>
      <c r="Z2632" s="4">
        <v>1241420.81</v>
      </c>
      <c r="AA2632" s="4"/>
      <c r="AB2632" s="4"/>
      <c r="AC2632" s="4"/>
      <c r="AD2632" s="4"/>
      <c r="AE2632" s="4">
        <v>10639072.530000001</v>
      </c>
      <c r="AF2632" s="4"/>
      <c r="AG2632" s="4"/>
      <c r="AH2632" s="4"/>
      <c r="AI2632" s="4"/>
      <c r="AJ2632" s="4"/>
      <c r="AK2632" s="4"/>
      <c r="AL2632" s="4"/>
      <c r="AM2632" s="4">
        <v>14187433.170000002</v>
      </c>
      <c r="AN2632" s="4"/>
    </row>
    <row r="2633" spans="1:40">
      <c r="A2633" t="s">
        <v>3157</v>
      </c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>
        <v>312009.11</v>
      </c>
      <c r="U2633" s="4"/>
      <c r="V2633" s="4"/>
      <c r="W2633" s="4"/>
      <c r="X2633" s="4"/>
      <c r="Y2633" s="4"/>
      <c r="Z2633" s="4"/>
      <c r="AA2633" s="4">
        <v>178721.29</v>
      </c>
      <c r="AB2633" s="4"/>
      <c r="AC2633" s="4"/>
      <c r="AD2633" s="4"/>
      <c r="AE2633" s="4">
        <v>1483097</v>
      </c>
      <c r="AF2633" s="4"/>
      <c r="AG2633" s="4">
        <v>465466.94</v>
      </c>
      <c r="AH2633" s="4"/>
      <c r="AI2633" s="4"/>
      <c r="AJ2633" s="4"/>
      <c r="AK2633" s="4"/>
      <c r="AL2633" s="4"/>
      <c r="AM2633" s="4">
        <v>2439294.34</v>
      </c>
      <c r="AN2633" s="4"/>
    </row>
    <row r="2634" spans="1:40">
      <c r="A2634" t="s">
        <v>3158</v>
      </c>
      <c r="B2634" s="4"/>
      <c r="C2634" s="4"/>
      <c r="D2634" s="4"/>
      <c r="E2634" s="4"/>
      <c r="F2634" s="4"/>
      <c r="G2634" s="4"/>
      <c r="H2634" s="4"/>
      <c r="I2634" s="4"/>
      <c r="J2634" s="4">
        <v>542233.46</v>
      </c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>
        <v>542233.46</v>
      </c>
      <c r="AN2634" s="4"/>
    </row>
    <row r="2635" spans="1:40">
      <c r="A2635" t="s">
        <v>3159</v>
      </c>
      <c r="B2635" s="4">
        <v>3198720</v>
      </c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>
        <v>3048100</v>
      </c>
      <c r="W2635" s="4"/>
      <c r="X2635" s="4"/>
      <c r="Y2635" s="4"/>
      <c r="Z2635" s="4">
        <v>574430</v>
      </c>
      <c r="AA2635" s="4"/>
      <c r="AB2635" s="4"/>
      <c r="AC2635" s="4"/>
      <c r="AD2635" s="4"/>
      <c r="AE2635" s="4">
        <v>23101215</v>
      </c>
      <c r="AF2635" s="4">
        <v>137719.32</v>
      </c>
      <c r="AG2635" s="4">
        <v>1266500</v>
      </c>
      <c r="AH2635" s="4"/>
      <c r="AI2635" s="4"/>
      <c r="AJ2635" s="4"/>
      <c r="AK2635" s="4"/>
      <c r="AL2635" s="4"/>
      <c r="AM2635" s="4">
        <v>31326684.32</v>
      </c>
      <c r="AN2635" s="4"/>
    </row>
    <row r="2636" spans="1:40">
      <c r="A2636" t="s">
        <v>3160</v>
      </c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>
        <v>2445000</v>
      </c>
      <c r="O2636" s="4"/>
      <c r="P2636" s="4"/>
      <c r="Q2636" s="4"/>
      <c r="R2636" s="4"/>
      <c r="S2636" s="4"/>
      <c r="T2636" s="4">
        <v>5198750</v>
      </c>
      <c r="U2636" s="4"/>
      <c r="V2636" s="4">
        <v>7468750</v>
      </c>
      <c r="W2636" s="4"/>
      <c r="X2636" s="4"/>
      <c r="Y2636" s="4"/>
      <c r="Z2636" s="4">
        <v>1263250</v>
      </c>
      <c r="AA2636" s="4"/>
      <c r="AB2636" s="4"/>
      <c r="AC2636" s="4"/>
      <c r="AD2636" s="4"/>
      <c r="AE2636" s="4">
        <v>12485000</v>
      </c>
      <c r="AF2636" s="4"/>
      <c r="AG2636" s="4"/>
      <c r="AH2636" s="4"/>
      <c r="AI2636" s="4"/>
      <c r="AJ2636" s="4"/>
      <c r="AK2636" s="4"/>
      <c r="AL2636" s="4"/>
      <c r="AM2636" s="4">
        <v>28860750</v>
      </c>
      <c r="AN2636" s="4"/>
    </row>
    <row r="2637" spans="1:40">
      <c r="A2637" t="s">
        <v>3161</v>
      </c>
      <c r="B2637" s="4">
        <v>68136.39</v>
      </c>
      <c r="C2637" s="4"/>
      <c r="D2637" s="4"/>
      <c r="E2637" s="4"/>
      <c r="F2637" s="4">
        <v>34333.599999999999</v>
      </c>
      <c r="G2637" s="4"/>
      <c r="H2637" s="4"/>
      <c r="I2637" s="4">
        <v>7249.54</v>
      </c>
      <c r="J2637" s="4">
        <v>26742.39</v>
      </c>
      <c r="K2637" s="4">
        <v>14015.73</v>
      </c>
      <c r="L2637" s="4"/>
      <c r="M2637" s="4">
        <v>29364.45</v>
      </c>
      <c r="N2637" s="4"/>
      <c r="O2637" s="4">
        <v>23160.59</v>
      </c>
      <c r="P2637" s="4">
        <v>73956.2</v>
      </c>
      <c r="Q2637" s="4"/>
      <c r="R2637" s="4">
        <v>55393.599999999999</v>
      </c>
      <c r="S2637" s="4"/>
      <c r="T2637" s="4">
        <v>275772.36</v>
      </c>
      <c r="U2637" s="4"/>
      <c r="V2637" s="4">
        <v>34995.369999999995</v>
      </c>
      <c r="W2637" s="4"/>
      <c r="X2637" s="4">
        <v>47374.62</v>
      </c>
      <c r="Y2637" s="4"/>
      <c r="Z2637" s="4">
        <v>18703.440000000002</v>
      </c>
      <c r="AA2637" s="4">
        <v>80262.350000000006</v>
      </c>
      <c r="AB2637" s="4"/>
      <c r="AC2637" s="4">
        <v>4714.78</v>
      </c>
      <c r="AD2637" s="4">
        <v>14269.5</v>
      </c>
      <c r="AE2637" s="4">
        <v>829514.49000000011</v>
      </c>
      <c r="AF2637" s="4">
        <v>32806.36</v>
      </c>
      <c r="AG2637" s="4"/>
      <c r="AH2637" s="4"/>
      <c r="AI2637" s="4"/>
      <c r="AJ2637" s="4"/>
      <c r="AK2637" s="4"/>
      <c r="AL2637" s="4"/>
      <c r="AM2637" s="4">
        <v>1670765.7600000002</v>
      </c>
      <c r="AN2637" s="4"/>
    </row>
    <row r="2638" spans="1:40">
      <c r="A2638" t="s">
        <v>3162</v>
      </c>
      <c r="B2638" s="4">
        <v>883024.26</v>
      </c>
      <c r="C2638" s="4">
        <v>739920.9800000001</v>
      </c>
      <c r="D2638" s="4">
        <v>3110498.2599999993</v>
      </c>
      <c r="E2638" s="4">
        <v>1939814.3200000005</v>
      </c>
      <c r="F2638" s="4">
        <v>722257.51000000013</v>
      </c>
      <c r="G2638" s="4">
        <v>4708552.57</v>
      </c>
      <c r="H2638" s="4">
        <v>2089249.11</v>
      </c>
      <c r="I2638" s="4">
        <v>642819.84000000008</v>
      </c>
      <c r="J2638" s="4">
        <v>384408.75</v>
      </c>
      <c r="K2638" s="4">
        <v>372010.5</v>
      </c>
      <c r="L2638" s="4">
        <v>461688.86000000004</v>
      </c>
      <c r="M2638" s="4">
        <v>638357.42999999993</v>
      </c>
      <c r="N2638" s="4">
        <v>2037341.29</v>
      </c>
      <c r="O2638" s="4">
        <v>2256729.4900000012</v>
      </c>
      <c r="P2638" s="4">
        <v>743977.11</v>
      </c>
      <c r="Q2638" s="4">
        <v>1036086.7199999997</v>
      </c>
      <c r="R2638" s="4"/>
      <c r="S2638" s="4">
        <v>4528992.17</v>
      </c>
      <c r="T2638" s="4"/>
      <c r="U2638" s="4">
        <v>2299202.9500000007</v>
      </c>
      <c r="V2638" s="4">
        <v>655297.37</v>
      </c>
      <c r="W2638" s="4">
        <v>87429.87</v>
      </c>
      <c r="X2638" s="4"/>
      <c r="Y2638" s="4">
        <v>1885699.7899999998</v>
      </c>
      <c r="Z2638" s="4">
        <v>383525.5</v>
      </c>
      <c r="AA2638" s="4"/>
      <c r="AB2638" s="4">
        <v>2094779.5000000007</v>
      </c>
      <c r="AC2638" s="4">
        <v>1349289.7200000004</v>
      </c>
      <c r="AD2638" s="4">
        <v>20964434.229999993</v>
      </c>
      <c r="AE2638" s="4">
        <v>3194767.8800000008</v>
      </c>
      <c r="AF2638" s="4">
        <v>310673.03999999998</v>
      </c>
      <c r="AG2638" s="4"/>
      <c r="AH2638" s="4"/>
      <c r="AI2638" s="4"/>
      <c r="AJ2638" s="4"/>
      <c r="AK2638" s="4"/>
      <c r="AL2638" s="4"/>
      <c r="AM2638" s="4">
        <v>60520829.019999996</v>
      </c>
      <c r="AN2638" s="4"/>
    </row>
    <row r="2639" spans="1:40">
      <c r="A2639" t="s">
        <v>3163</v>
      </c>
      <c r="B2639" s="4"/>
      <c r="C2639" s="4"/>
      <c r="D2639" s="4"/>
      <c r="E2639" s="4"/>
      <c r="F2639" s="4"/>
      <c r="G2639" s="4">
        <v>930743.77</v>
      </c>
      <c r="H2639" s="4"/>
      <c r="I2639" s="4"/>
      <c r="J2639" s="4"/>
      <c r="K2639" s="4"/>
      <c r="L2639" s="4"/>
      <c r="M2639" s="4"/>
      <c r="N2639" s="4"/>
      <c r="O2639" s="4"/>
      <c r="P2639" s="4"/>
      <c r="Q2639" s="4">
        <v>375356.57000000007</v>
      </c>
      <c r="R2639" s="4"/>
      <c r="S2639" s="4">
        <v>239690.77000000002</v>
      </c>
      <c r="T2639" s="4"/>
      <c r="U2639" s="4"/>
      <c r="V2639" s="4"/>
      <c r="W2639" s="4">
        <v>77.400000000000006</v>
      </c>
      <c r="X2639" s="4"/>
      <c r="Y2639" s="4"/>
      <c r="Z2639" s="4">
        <v>292705.86</v>
      </c>
      <c r="AA2639" s="4"/>
      <c r="AB2639" s="4"/>
      <c r="AC2639" s="4"/>
      <c r="AD2639" s="4"/>
      <c r="AE2639" s="4">
        <v>400229.61000000004</v>
      </c>
      <c r="AF2639" s="4"/>
      <c r="AG2639" s="4"/>
      <c r="AH2639" s="4"/>
      <c r="AI2639" s="4"/>
      <c r="AJ2639" s="4"/>
      <c r="AK2639" s="4"/>
      <c r="AL2639" s="4"/>
      <c r="AM2639" s="4">
        <v>2238803.98</v>
      </c>
      <c r="AN2639" s="4"/>
    </row>
    <row r="2640" spans="1:40">
      <c r="A2640" t="s">
        <v>3164</v>
      </c>
      <c r="B2640" s="4"/>
      <c r="C2640" s="4"/>
      <c r="D2640" s="4"/>
      <c r="E2640" s="4"/>
      <c r="F2640" s="4"/>
      <c r="G2640" s="4"/>
      <c r="H2640" s="4"/>
      <c r="I2640" s="4"/>
      <c r="J2640" s="4">
        <v>307526.91000000003</v>
      </c>
      <c r="K2640" s="4"/>
      <c r="L2640" s="4"/>
      <c r="M2640" s="4"/>
      <c r="N2640" s="4"/>
      <c r="O2640" s="4">
        <v>1226930.44</v>
      </c>
      <c r="P2640" s="4"/>
      <c r="Q2640" s="4"/>
      <c r="R2640" s="4"/>
      <c r="S2640" s="4"/>
      <c r="T2640" s="4"/>
      <c r="U2640" s="4"/>
      <c r="V2640" s="4"/>
      <c r="W2640" s="4">
        <v>762414.50000000012</v>
      </c>
      <c r="X2640" s="4"/>
      <c r="Y2640" s="4"/>
      <c r="Z2640" s="4"/>
      <c r="AA2640" s="4"/>
      <c r="AB2640" s="4"/>
      <c r="AC2640" s="4"/>
      <c r="AD2640" s="4">
        <v>246371.02000000002</v>
      </c>
      <c r="AE2640" s="4">
        <v>445565.89999999997</v>
      </c>
      <c r="AF2640" s="4"/>
      <c r="AG2640" s="4"/>
      <c r="AH2640" s="4"/>
      <c r="AI2640" s="4"/>
      <c r="AJ2640" s="4"/>
      <c r="AK2640" s="4"/>
      <c r="AL2640" s="4"/>
      <c r="AM2640" s="4">
        <v>2988808.77</v>
      </c>
      <c r="AN2640" s="4"/>
    </row>
    <row r="2641" spans="1:40">
      <c r="A2641" t="s">
        <v>3165</v>
      </c>
      <c r="B2641" s="4"/>
      <c r="C2641" s="4"/>
      <c r="D2641" s="4"/>
      <c r="E2641" s="4"/>
      <c r="F2641" s="4"/>
      <c r="G2641" s="4"/>
      <c r="H2641" s="4">
        <v>3288.12</v>
      </c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>
        <v>3288.12</v>
      </c>
      <c r="AN2641" s="4"/>
    </row>
    <row r="2642" spans="1:40">
      <c r="A2642" t="s">
        <v>3166</v>
      </c>
      <c r="B2642" s="4">
        <v>138497.11000000002</v>
      </c>
      <c r="C2642" s="4">
        <v>87383.9</v>
      </c>
      <c r="D2642" s="4">
        <v>30808.370000000003</v>
      </c>
      <c r="E2642" s="4">
        <v>52551.409999999996</v>
      </c>
      <c r="F2642" s="4">
        <v>80214.709999999992</v>
      </c>
      <c r="G2642" s="4">
        <v>119787.76</v>
      </c>
      <c r="H2642" s="4">
        <v>18936.45</v>
      </c>
      <c r="I2642" s="4">
        <v>29567.960000000003</v>
      </c>
      <c r="J2642" s="4">
        <v>38490.39</v>
      </c>
      <c r="K2642" s="4">
        <v>39704.160000000003</v>
      </c>
      <c r="L2642" s="4">
        <v>53252.94</v>
      </c>
      <c r="M2642" s="4">
        <v>40017.47</v>
      </c>
      <c r="N2642" s="4">
        <v>11094.57</v>
      </c>
      <c r="O2642" s="4">
        <v>73324.920000000013</v>
      </c>
      <c r="P2642" s="4">
        <v>33377.68</v>
      </c>
      <c r="Q2642" s="4">
        <v>32056.95</v>
      </c>
      <c r="R2642" s="4">
        <v>28095.85</v>
      </c>
      <c r="S2642" s="4">
        <v>14175.11</v>
      </c>
      <c r="T2642" s="4">
        <v>156976.9</v>
      </c>
      <c r="U2642" s="4"/>
      <c r="V2642" s="4">
        <v>31372.52</v>
      </c>
      <c r="W2642" s="4">
        <v>12339.67</v>
      </c>
      <c r="X2642" s="4">
        <v>56997.440000000002</v>
      </c>
      <c r="Y2642" s="4">
        <v>22307.32</v>
      </c>
      <c r="Z2642" s="4">
        <v>101361.37000000001</v>
      </c>
      <c r="AA2642" s="4">
        <v>116137.06</v>
      </c>
      <c r="AB2642" s="4">
        <v>52540.27</v>
      </c>
      <c r="AC2642" s="4">
        <v>89713.01</v>
      </c>
      <c r="AD2642" s="4">
        <v>26390.47</v>
      </c>
      <c r="AE2642" s="4">
        <v>190777.25</v>
      </c>
      <c r="AF2642" s="4">
        <v>36289.64</v>
      </c>
      <c r="AG2642" s="4">
        <v>191824.75999999998</v>
      </c>
      <c r="AH2642" s="4"/>
      <c r="AI2642" s="4"/>
      <c r="AJ2642" s="4"/>
      <c r="AK2642" s="4"/>
      <c r="AL2642" s="4"/>
      <c r="AM2642" s="4">
        <v>2006365.39</v>
      </c>
      <c r="AN2642" s="4"/>
    </row>
    <row r="2643" spans="1:40">
      <c r="A2643" t="s">
        <v>3167</v>
      </c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>
        <v>6893772.7600000007</v>
      </c>
      <c r="AF2643" s="4"/>
      <c r="AG2643" s="4"/>
      <c r="AH2643" s="4"/>
      <c r="AI2643" s="4"/>
      <c r="AJ2643" s="4"/>
      <c r="AK2643" s="4"/>
      <c r="AL2643" s="4"/>
      <c r="AM2643" s="4">
        <v>6893772.7600000007</v>
      </c>
      <c r="AN2643" s="4"/>
    </row>
    <row r="2644" spans="1:40">
      <c r="A2644" t="s">
        <v>3168</v>
      </c>
      <c r="B2644" s="4">
        <v>7677.39</v>
      </c>
      <c r="C2644" s="4">
        <v>26870.85</v>
      </c>
      <c r="D2644" s="4">
        <v>65257.77</v>
      </c>
      <c r="E2644" s="4">
        <v>69096.44</v>
      </c>
      <c r="F2644" s="4">
        <v>15354.77</v>
      </c>
      <c r="G2644" s="4">
        <v>30709.53</v>
      </c>
      <c r="H2644" s="4">
        <v>42225.61</v>
      </c>
      <c r="I2644" s="4">
        <v>23032.15</v>
      </c>
      <c r="J2644" s="4">
        <v>7677.39</v>
      </c>
      <c r="K2644" s="4">
        <v>7677.39</v>
      </c>
      <c r="L2644" s="4">
        <v>26870.85</v>
      </c>
      <c r="M2644" s="4">
        <v>34548.229999999996</v>
      </c>
      <c r="N2644" s="4">
        <v>34548.229999999996</v>
      </c>
      <c r="O2644" s="4">
        <v>23032.15</v>
      </c>
      <c r="P2644" s="4">
        <v>34548.229999999996</v>
      </c>
      <c r="Q2644" s="4">
        <v>15354.77</v>
      </c>
      <c r="R2644" s="4">
        <v>7677.39</v>
      </c>
      <c r="S2644" s="4">
        <v>34548.229999999996</v>
      </c>
      <c r="T2644" s="4">
        <v>15354.77</v>
      </c>
      <c r="U2644" s="4">
        <v>15354.77</v>
      </c>
      <c r="V2644" s="4">
        <v>46064.3</v>
      </c>
      <c r="W2644" s="4">
        <v>15354.77</v>
      </c>
      <c r="X2644" s="4">
        <v>3838.7</v>
      </c>
      <c r="Y2644" s="4">
        <v>15354.77</v>
      </c>
      <c r="Z2644" s="4">
        <v>26870.85</v>
      </c>
      <c r="AA2644" s="4">
        <v>11516.079999999998</v>
      </c>
      <c r="AB2644" s="4">
        <v>69096.44</v>
      </c>
      <c r="AC2644" s="4">
        <v>49902.99</v>
      </c>
      <c r="AD2644" s="4">
        <v>15354.77</v>
      </c>
      <c r="AE2644" s="4">
        <v>26870.85</v>
      </c>
      <c r="AF2644" s="4">
        <v>1092039.9100000004</v>
      </c>
      <c r="AG2644" s="4">
        <v>3838.7</v>
      </c>
      <c r="AH2644" s="4"/>
      <c r="AI2644" s="4"/>
      <c r="AJ2644" s="4"/>
      <c r="AK2644" s="4"/>
      <c r="AL2644" s="4"/>
      <c r="AM2644" s="4">
        <v>1913520.0400000003</v>
      </c>
      <c r="AN2644" s="4"/>
    </row>
    <row r="2645" spans="1:40">
      <c r="A2645" t="s">
        <v>3169</v>
      </c>
      <c r="B2645" s="4">
        <v>43893.770000000019</v>
      </c>
      <c r="C2645" s="4">
        <v>153005.01000000004</v>
      </c>
      <c r="D2645" s="4">
        <v>371227.60999999987</v>
      </c>
      <c r="E2645" s="4">
        <v>393049.8899999999</v>
      </c>
      <c r="F2645" s="4">
        <v>87538.250000000029</v>
      </c>
      <c r="G2645" s="4">
        <v>174827.28000000009</v>
      </c>
      <c r="H2645" s="4">
        <v>240294.05000000002</v>
      </c>
      <c r="I2645" s="4">
        <v>131182.78999999998</v>
      </c>
      <c r="J2645" s="4">
        <v>43711.310000000012</v>
      </c>
      <c r="K2645" s="4">
        <v>43893.770000000019</v>
      </c>
      <c r="L2645" s="4">
        <v>153005.01000000004</v>
      </c>
      <c r="M2645" s="4">
        <v>196649.51000000004</v>
      </c>
      <c r="N2645" s="4">
        <v>196649.51000000004</v>
      </c>
      <c r="O2645" s="4">
        <v>131182.78999999998</v>
      </c>
      <c r="P2645" s="4">
        <v>196649.51000000004</v>
      </c>
      <c r="Q2645" s="4">
        <v>87538.250000000029</v>
      </c>
      <c r="R2645" s="4">
        <v>43893.770000000019</v>
      </c>
      <c r="S2645" s="4">
        <v>196649.51000000004</v>
      </c>
      <c r="T2645" s="4">
        <v>87538.250000000029</v>
      </c>
      <c r="U2645" s="4">
        <v>87538.250000000029</v>
      </c>
      <c r="V2645" s="4">
        <v>262116.28999999998</v>
      </c>
      <c r="W2645" s="4">
        <v>87538.250000000029</v>
      </c>
      <c r="X2645" s="4">
        <v>22071.400000000009</v>
      </c>
      <c r="Y2645" s="4">
        <v>87538.250000000029</v>
      </c>
      <c r="Z2645" s="4">
        <v>153005.01000000004</v>
      </c>
      <c r="AA2645" s="4">
        <v>65715.959999999992</v>
      </c>
      <c r="AB2645" s="4">
        <v>393049.8899999999</v>
      </c>
      <c r="AC2645" s="4">
        <v>283938.53000000009</v>
      </c>
      <c r="AD2645" s="4">
        <v>87538.250000000029</v>
      </c>
      <c r="AE2645" s="4">
        <v>153005.01000000004</v>
      </c>
      <c r="AF2645" s="4">
        <v>174827.28000000009</v>
      </c>
      <c r="AG2645" s="4">
        <v>22071.400000000009</v>
      </c>
      <c r="AH2645" s="4"/>
      <c r="AI2645" s="4"/>
      <c r="AJ2645" s="4"/>
      <c r="AK2645" s="4"/>
      <c r="AL2645" s="4"/>
      <c r="AM2645" s="4">
        <v>4852333.6100000013</v>
      </c>
      <c r="AN2645" s="4"/>
    </row>
    <row r="2646" spans="1:40">
      <c r="A2646" t="s">
        <v>3170</v>
      </c>
      <c r="B2646" s="4"/>
      <c r="C2646" s="4"/>
      <c r="D2646" s="4"/>
      <c r="E2646" s="4"/>
      <c r="F2646" s="4"/>
      <c r="G2646" s="4"/>
      <c r="H2646" s="4">
        <v>191015.82</v>
      </c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>
        <v>191015.82</v>
      </c>
      <c r="AN2646" s="4"/>
    </row>
    <row r="2647" spans="1:40">
      <c r="A2647" t="s">
        <v>3171</v>
      </c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>
        <v>2000</v>
      </c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>
        <v>2000</v>
      </c>
      <c r="AN2647" s="4"/>
    </row>
    <row r="2648" spans="1:40">
      <c r="A2648" t="s">
        <v>307</v>
      </c>
      <c r="B2648" s="4">
        <v>3190405.1699999995</v>
      </c>
      <c r="C2648" s="4">
        <v>5232668.6299999971</v>
      </c>
      <c r="D2648" s="4">
        <v>10531950.970000001</v>
      </c>
      <c r="E2648" s="4">
        <v>4311532.9399999985</v>
      </c>
      <c r="F2648" s="4">
        <v>0</v>
      </c>
      <c r="G2648" s="4">
        <v>6547872.0800000019</v>
      </c>
      <c r="H2648" s="4">
        <v>2075442.8699999999</v>
      </c>
      <c r="I2648" s="4">
        <v>0</v>
      </c>
      <c r="J2648" s="4">
        <v>1403368.9700000002</v>
      </c>
      <c r="K2648" s="4">
        <v>956217.7</v>
      </c>
      <c r="L2648" s="4">
        <v>1338214.3600000003</v>
      </c>
      <c r="M2648" s="4">
        <v>943520.77</v>
      </c>
      <c r="N2648" s="4">
        <v>229675.3</v>
      </c>
      <c r="O2648" s="4">
        <v>19720643.27999999</v>
      </c>
      <c r="P2648" s="4">
        <v>3447663.6200000015</v>
      </c>
      <c r="Q2648" s="4">
        <v>3450204.67</v>
      </c>
      <c r="R2648" s="4">
        <v>3422465.6299999994</v>
      </c>
      <c r="S2648" s="4">
        <v>7424890.1800000034</v>
      </c>
      <c r="T2648" s="4">
        <v>1224038.7199999997</v>
      </c>
      <c r="U2648" s="4">
        <v>5981967.96</v>
      </c>
      <c r="V2648" s="4">
        <v>2323396.48</v>
      </c>
      <c r="W2648" s="4">
        <v>705256.73</v>
      </c>
      <c r="X2648" s="4">
        <v>2867086.3200000003</v>
      </c>
      <c r="Y2648" s="4">
        <v>1736352.4099999997</v>
      </c>
      <c r="Z2648" s="4">
        <v>737729.1399999999</v>
      </c>
      <c r="AA2648" s="4">
        <v>0</v>
      </c>
      <c r="AB2648" s="4">
        <v>7575282.4200000055</v>
      </c>
      <c r="AC2648" s="4">
        <v>1395140.2799999998</v>
      </c>
      <c r="AD2648" s="4">
        <v>32176943.690000005</v>
      </c>
      <c r="AE2648" s="4">
        <v>5326105.5299999965</v>
      </c>
      <c r="AF2648" s="4">
        <v>3501829.7799999993</v>
      </c>
      <c r="AG2648" s="4">
        <v>653530.69000000018</v>
      </c>
      <c r="AH2648" s="4">
        <v>0</v>
      </c>
      <c r="AI2648" s="4">
        <v>0</v>
      </c>
      <c r="AJ2648" s="4">
        <v>0</v>
      </c>
      <c r="AK2648" s="4">
        <v>0</v>
      </c>
      <c r="AL2648" s="4">
        <v>0</v>
      </c>
      <c r="AM2648" s="4">
        <v>140431397.29000002</v>
      </c>
      <c r="AN2648" s="4"/>
    </row>
    <row r="2649" spans="1:40">
      <c r="A2649" t="s">
        <v>3172</v>
      </c>
      <c r="B2649" s="4">
        <v>286540.42</v>
      </c>
      <c r="C2649" s="4">
        <v>377217.52</v>
      </c>
      <c r="D2649" s="4">
        <v>276027.88</v>
      </c>
      <c r="E2649" s="4"/>
      <c r="F2649" s="4"/>
      <c r="G2649" s="4">
        <v>545656.06999999995</v>
      </c>
      <c r="H2649" s="4">
        <v>168146.94</v>
      </c>
      <c r="I2649" s="4"/>
      <c r="J2649" s="4">
        <v>151829.29</v>
      </c>
      <c r="K2649" s="4">
        <v>103708.62</v>
      </c>
      <c r="L2649" s="4"/>
      <c r="M2649" s="4">
        <v>150589.70000000001</v>
      </c>
      <c r="N2649" s="4">
        <v>114837.65</v>
      </c>
      <c r="O2649" s="4">
        <v>1806413.56</v>
      </c>
      <c r="P2649" s="4">
        <v>349206.77</v>
      </c>
      <c r="Q2649" s="4">
        <v>390584.11000000004</v>
      </c>
      <c r="R2649" s="4">
        <v>132887.78</v>
      </c>
      <c r="S2649" s="4">
        <v>441475.41000000003</v>
      </c>
      <c r="T2649" s="4">
        <v>598897.41999999993</v>
      </c>
      <c r="U2649" s="4">
        <v>872521.53</v>
      </c>
      <c r="V2649" s="4">
        <v>343308.61</v>
      </c>
      <c r="W2649" s="4"/>
      <c r="X2649" s="4">
        <v>330745.62</v>
      </c>
      <c r="Y2649" s="4">
        <v>148409.15</v>
      </c>
      <c r="Z2649" s="4">
        <v>8720.85</v>
      </c>
      <c r="AA2649" s="4"/>
      <c r="AB2649" s="4">
        <v>916796.35999999987</v>
      </c>
      <c r="AC2649" s="4">
        <v>77792.53</v>
      </c>
      <c r="AD2649" s="4">
        <v>219786.81</v>
      </c>
      <c r="AE2649" s="4">
        <v>516073.79</v>
      </c>
      <c r="AF2649" s="4"/>
      <c r="AG2649" s="4">
        <v>65395.91</v>
      </c>
      <c r="AH2649" s="4"/>
      <c r="AI2649" s="4"/>
      <c r="AJ2649" s="4"/>
      <c r="AK2649" s="4"/>
      <c r="AL2649" s="4"/>
      <c r="AM2649" s="4">
        <v>9393570.3000000007</v>
      </c>
      <c r="AN2649" s="4"/>
    </row>
    <row r="2650" spans="1:40">
      <c r="A2650" t="s">
        <v>3173</v>
      </c>
      <c r="B2650" s="4">
        <v>150681.40000000002</v>
      </c>
      <c r="C2650" s="4">
        <v>344315.47</v>
      </c>
      <c r="D2650" s="4">
        <v>414080.10000000003</v>
      </c>
      <c r="E2650" s="4">
        <v>164186.44</v>
      </c>
      <c r="F2650" s="4">
        <v>345071.9</v>
      </c>
      <c r="G2650" s="4">
        <v>414086.28</v>
      </c>
      <c r="H2650" s="4">
        <v>363819.07</v>
      </c>
      <c r="I2650" s="4">
        <v>328372.87999999995</v>
      </c>
      <c r="J2650" s="4">
        <v>369365.09999999992</v>
      </c>
      <c r="K2650" s="4">
        <v>438645.27999999997</v>
      </c>
      <c r="L2650" s="4">
        <v>214480.64000000001</v>
      </c>
      <c r="M2650" s="4">
        <v>262708.57999999996</v>
      </c>
      <c r="N2650" s="4">
        <v>82093.22</v>
      </c>
      <c r="O2650" s="4">
        <v>491748.8299999999</v>
      </c>
      <c r="P2650" s="4">
        <v>378666.56</v>
      </c>
      <c r="Q2650" s="4">
        <v>176254.72</v>
      </c>
      <c r="R2650" s="4">
        <v>270209.53999999998</v>
      </c>
      <c r="S2650" s="4">
        <v>379568.18</v>
      </c>
      <c r="T2650" s="4">
        <v>276057.52</v>
      </c>
      <c r="U2650" s="4">
        <v>380337.33999999997</v>
      </c>
      <c r="V2650" s="4">
        <v>241550.33000000002</v>
      </c>
      <c r="W2650" s="4">
        <v>344206.41000000003</v>
      </c>
      <c r="X2650" s="4">
        <v>410791.66000000003</v>
      </c>
      <c r="Y2650" s="4">
        <v>410567.28</v>
      </c>
      <c r="Z2650" s="4">
        <v>552407.33000000007</v>
      </c>
      <c r="AA2650" s="4">
        <v>609352.43000000005</v>
      </c>
      <c r="AB2650" s="4">
        <v>267113.78999999998</v>
      </c>
      <c r="AC2650" s="4">
        <v>278552.11999999994</v>
      </c>
      <c r="AD2650" s="4">
        <v>5347929.7899999991</v>
      </c>
      <c r="AE2650" s="4">
        <v>587450.40999999992</v>
      </c>
      <c r="AF2650" s="4">
        <v>289314.06</v>
      </c>
      <c r="AG2650" s="4">
        <v>199499.12</v>
      </c>
      <c r="AH2650" s="4"/>
      <c r="AI2650" s="4"/>
      <c r="AJ2650" s="4"/>
      <c r="AK2650" s="4"/>
      <c r="AL2650" s="4"/>
      <c r="AM2650" s="4">
        <v>15783483.779999997</v>
      </c>
      <c r="AN2650" s="4"/>
    </row>
    <row r="2651" spans="1:40">
      <c r="A2651" t="s">
        <v>3174</v>
      </c>
      <c r="B2651" s="4">
        <v>299362.95</v>
      </c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>
        <v>212928.36</v>
      </c>
      <c r="N2651" s="4"/>
      <c r="O2651" s="4"/>
      <c r="P2651" s="4"/>
      <c r="Q2651" s="4">
        <v>124165.19</v>
      </c>
      <c r="R2651" s="4"/>
      <c r="S2651" s="4"/>
      <c r="T2651" s="4"/>
      <c r="U2651" s="4"/>
      <c r="V2651" s="4"/>
      <c r="W2651" s="4"/>
      <c r="X2651" s="4"/>
      <c r="Y2651" s="4"/>
      <c r="Z2651" s="4"/>
      <c r="AA2651" s="4">
        <v>220318.4</v>
      </c>
      <c r="AB2651" s="4">
        <v>135745.63</v>
      </c>
      <c r="AC2651" s="4"/>
      <c r="AD2651" s="4">
        <v>208136.65</v>
      </c>
      <c r="AE2651" s="4">
        <v>385838.12999999995</v>
      </c>
      <c r="AF2651" s="4">
        <v>233482.39</v>
      </c>
      <c r="AG2651" s="4">
        <v>276215.57999999996</v>
      </c>
      <c r="AH2651" s="4"/>
      <c r="AI2651" s="4"/>
      <c r="AJ2651" s="4"/>
      <c r="AK2651" s="4"/>
      <c r="AL2651" s="4"/>
      <c r="AM2651" s="4">
        <v>2096193.2799999998</v>
      </c>
      <c r="AN2651" s="4"/>
    </row>
    <row r="2652" spans="1:40">
      <c r="A2652" t="s">
        <v>3175</v>
      </c>
      <c r="B2652" s="4">
        <v>91955.41</v>
      </c>
      <c r="C2652" s="4">
        <v>429555.7</v>
      </c>
      <c r="D2652" s="4">
        <v>537539.54</v>
      </c>
      <c r="E2652" s="4"/>
      <c r="F2652" s="4">
        <v>928726.05999999971</v>
      </c>
      <c r="G2652" s="4">
        <v>498874.08999999997</v>
      </c>
      <c r="H2652" s="4">
        <v>223813.86999999997</v>
      </c>
      <c r="I2652" s="4">
        <v>290322.64000000007</v>
      </c>
      <c r="J2652" s="4">
        <v>441733.58999999997</v>
      </c>
      <c r="K2652" s="4">
        <v>640809.05000000005</v>
      </c>
      <c r="L2652" s="4"/>
      <c r="M2652" s="4">
        <v>458610.16000000003</v>
      </c>
      <c r="N2652" s="4">
        <v>460836.08999999997</v>
      </c>
      <c r="O2652" s="4">
        <v>182487.05000000002</v>
      </c>
      <c r="P2652" s="4"/>
      <c r="Q2652" s="4"/>
      <c r="R2652" s="4">
        <v>493156.17999999993</v>
      </c>
      <c r="S2652" s="4">
        <v>374021.3</v>
      </c>
      <c r="T2652" s="4"/>
      <c r="U2652" s="4">
        <v>415273.23</v>
      </c>
      <c r="V2652" s="4"/>
      <c r="W2652" s="4"/>
      <c r="X2652" s="4"/>
      <c r="Y2652" s="4"/>
      <c r="Z2652" s="4"/>
      <c r="AA2652" s="4"/>
      <c r="AB2652" s="4">
        <v>303684.03000000003</v>
      </c>
      <c r="AC2652" s="4"/>
      <c r="AD2652" s="4">
        <v>2554802.2799999993</v>
      </c>
      <c r="AE2652" s="4">
        <v>653530.8600000001</v>
      </c>
      <c r="AF2652" s="4">
        <v>145989.64000000001</v>
      </c>
      <c r="AG2652" s="4">
        <v>204540.27000000002</v>
      </c>
      <c r="AH2652" s="4"/>
      <c r="AI2652" s="4"/>
      <c r="AJ2652" s="4"/>
      <c r="AK2652" s="4"/>
      <c r="AL2652" s="4"/>
      <c r="AM2652" s="4">
        <v>10330261.039999999</v>
      </c>
      <c r="AN2652" s="4"/>
    </row>
    <row r="2653" spans="1:40">
      <c r="A2653" t="s">
        <v>3176</v>
      </c>
      <c r="B2653" s="4"/>
      <c r="C2653" s="4"/>
      <c r="D2653" s="4"/>
      <c r="E2653" s="4"/>
      <c r="F2653" s="4">
        <v>51899.360000000015</v>
      </c>
      <c r="G2653" s="4"/>
      <c r="H2653" s="4">
        <v>140726.92000000001</v>
      </c>
      <c r="I2653" s="4"/>
      <c r="J2653" s="4">
        <v>1391.3799999999999</v>
      </c>
      <c r="K2653" s="4">
        <v>56523.070000000007</v>
      </c>
      <c r="L2653" s="4"/>
      <c r="M2653" s="4"/>
      <c r="N2653" s="4"/>
      <c r="O2653" s="4">
        <v>252282.53999999998</v>
      </c>
      <c r="P2653" s="4"/>
      <c r="Q2653" s="4"/>
      <c r="R2653" s="4">
        <v>51899.360000000015</v>
      </c>
      <c r="S2653" s="4"/>
      <c r="T2653" s="4">
        <v>30000</v>
      </c>
      <c r="U2653" s="4">
        <v>26765.83</v>
      </c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>
        <v>611488.46</v>
      </c>
      <c r="AN2653" s="4"/>
    </row>
    <row r="2654" spans="1:40">
      <c r="A2654" t="s">
        <v>3177</v>
      </c>
      <c r="B2654" s="4"/>
      <c r="C2654" s="4"/>
      <c r="D2654" s="4"/>
      <c r="E2654" s="4">
        <v>363963.65</v>
      </c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>
        <v>363963.65</v>
      </c>
      <c r="AN2654" s="4"/>
    </row>
    <row r="2655" spans="1:40">
      <c r="A2655" t="s">
        <v>3178</v>
      </c>
      <c r="B2655" s="4"/>
      <c r="C2655" s="4"/>
      <c r="D2655" s="4"/>
      <c r="E2655" s="4">
        <v>18497.37</v>
      </c>
      <c r="F2655" s="4">
        <v>200844.9</v>
      </c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>
        <v>219342.27</v>
      </c>
      <c r="AN2655" s="4"/>
    </row>
    <row r="2656" spans="1:40">
      <c r="A2656" t="s">
        <v>3179</v>
      </c>
      <c r="B2656" s="4"/>
      <c r="C2656" s="4"/>
      <c r="D2656" s="4"/>
      <c r="E2656" s="4"/>
      <c r="F2656" s="4">
        <v>757235.84</v>
      </c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>
        <v>757235.84</v>
      </c>
      <c r="AN2656" s="4"/>
    </row>
    <row r="2657" spans="1:40">
      <c r="A2657" t="s">
        <v>3180</v>
      </c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>
        <v>1350786.06</v>
      </c>
      <c r="AE2657" s="4"/>
      <c r="AF2657" s="4"/>
      <c r="AG2657" s="4"/>
      <c r="AH2657" s="4"/>
      <c r="AI2657" s="4"/>
      <c r="AJ2657" s="4"/>
      <c r="AK2657" s="4"/>
      <c r="AL2657" s="4"/>
      <c r="AM2657" s="4">
        <v>1350786.06</v>
      </c>
      <c r="AN2657" s="4" t="s">
        <v>3181</v>
      </c>
    </row>
    <row r="2658" spans="1:40">
      <c r="A2658" t="s">
        <v>731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687118.86</v>
      </c>
      <c r="AC2658" s="4">
        <v>0</v>
      </c>
      <c r="AD2658" s="4">
        <v>2298277.2199999997</v>
      </c>
      <c r="AE2658" s="4">
        <v>0</v>
      </c>
      <c r="AF2658" s="4">
        <v>0</v>
      </c>
      <c r="AG2658" s="4">
        <v>0</v>
      </c>
      <c r="AH2658" s="4">
        <v>0</v>
      </c>
      <c r="AI2658" s="4">
        <v>0</v>
      </c>
      <c r="AJ2658" s="4">
        <v>0</v>
      </c>
      <c r="AK2658" s="4">
        <v>0</v>
      </c>
      <c r="AL2658" s="4">
        <v>0</v>
      </c>
      <c r="AM2658" s="4">
        <v>2985396.08</v>
      </c>
      <c r="AN2658" s="4" t="s">
        <v>3182</v>
      </c>
    </row>
    <row r="2659" spans="1:40">
      <c r="A2659" t="s">
        <v>3183</v>
      </c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>
        <v>124249.51</v>
      </c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>
        <v>124249.51</v>
      </c>
      <c r="AN2659" s="4" t="s">
        <v>3181</v>
      </c>
    </row>
    <row r="2660" spans="1:40">
      <c r="A2660" t="s">
        <v>732</v>
      </c>
      <c r="B2660" s="4">
        <v>0</v>
      </c>
      <c r="C2660" s="4">
        <v>492941.66000000003</v>
      </c>
      <c r="D2660" s="4">
        <v>1450444.52</v>
      </c>
      <c r="E2660" s="4">
        <v>1278374.6900000002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388895.75999999995</v>
      </c>
      <c r="P2660" s="4">
        <v>0</v>
      </c>
      <c r="Q2660" s="4">
        <v>0</v>
      </c>
      <c r="R2660" s="4">
        <v>0</v>
      </c>
      <c r="S2660" s="4">
        <v>0</v>
      </c>
      <c r="T2660" s="4">
        <v>848992.05999999994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124249.51</v>
      </c>
      <c r="AB2660" s="4">
        <v>2875914.07</v>
      </c>
      <c r="AC2660" s="4">
        <v>0</v>
      </c>
      <c r="AD2660" s="4">
        <v>0</v>
      </c>
      <c r="AE2660" s="4">
        <v>0</v>
      </c>
      <c r="AF2660" s="4">
        <v>0</v>
      </c>
      <c r="AG2660" s="4">
        <v>0</v>
      </c>
      <c r="AH2660" s="4">
        <v>0</v>
      </c>
      <c r="AI2660" s="4">
        <v>0</v>
      </c>
      <c r="AJ2660" s="4">
        <v>0</v>
      </c>
      <c r="AK2660" s="4">
        <v>0</v>
      </c>
      <c r="AL2660" s="4">
        <v>0</v>
      </c>
      <c r="AM2660" s="4">
        <v>7459812.2699999996</v>
      </c>
      <c r="AN2660" s="4" t="s">
        <v>3182</v>
      </c>
    </row>
    <row r="2661" spans="1:40">
      <c r="A2661" t="s">
        <v>3184</v>
      </c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>
        <v>1641731.01</v>
      </c>
      <c r="AH2661" s="4"/>
      <c r="AI2661" s="4"/>
      <c r="AJ2661" s="4"/>
      <c r="AK2661" s="4"/>
      <c r="AL2661" s="4"/>
      <c r="AM2661" s="4">
        <v>1641731.01</v>
      </c>
      <c r="AN2661" s="4"/>
    </row>
    <row r="2662" spans="1:40">
      <c r="A2662" t="s">
        <v>3185</v>
      </c>
      <c r="B2662" s="4">
        <v>64329.07</v>
      </c>
      <c r="C2662" s="4"/>
      <c r="D2662" s="4"/>
      <c r="E2662" s="4">
        <v>650925.64</v>
      </c>
      <c r="F2662" s="4"/>
      <c r="G2662" s="4"/>
      <c r="H2662" s="4"/>
      <c r="I2662" s="4"/>
      <c r="J2662" s="4"/>
      <c r="K2662" s="4"/>
      <c r="L2662" s="4"/>
      <c r="M2662" s="4"/>
      <c r="N2662" s="4"/>
      <c r="O2662" s="4">
        <v>336469.08</v>
      </c>
      <c r="P2662" s="4"/>
      <c r="Q2662" s="4"/>
      <c r="R2662" s="4"/>
      <c r="S2662" s="4"/>
      <c r="T2662" s="4"/>
      <c r="U2662" s="4">
        <v>373947.14</v>
      </c>
      <c r="V2662" s="4"/>
      <c r="W2662" s="4">
        <v>64329.07</v>
      </c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>
        <v>1490000.0000000002</v>
      </c>
      <c r="AN2662" s="4"/>
    </row>
    <row r="2663" spans="1:40">
      <c r="A2663" t="s">
        <v>3186</v>
      </c>
      <c r="B2663" s="4"/>
      <c r="C2663" s="4"/>
      <c r="D2663" s="4"/>
      <c r="E2663" s="4">
        <v>746617.14</v>
      </c>
      <c r="F2663" s="4"/>
      <c r="G2663" s="4"/>
      <c r="H2663" s="4">
        <v>254615.51</v>
      </c>
      <c r="I2663" s="4"/>
      <c r="J2663" s="4"/>
      <c r="K2663" s="4"/>
      <c r="L2663" s="4"/>
      <c r="M2663" s="4"/>
      <c r="N2663" s="4"/>
      <c r="O2663" s="4">
        <v>373308.57</v>
      </c>
      <c r="P2663" s="4"/>
      <c r="Q2663" s="4"/>
      <c r="R2663" s="4"/>
      <c r="S2663" s="4"/>
      <c r="T2663" s="4"/>
      <c r="U2663" s="4">
        <v>773173.04</v>
      </c>
      <c r="V2663" s="4"/>
      <c r="W2663" s="4">
        <v>509231.01</v>
      </c>
      <c r="X2663" s="4"/>
      <c r="Y2663" s="4"/>
      <c r="Z2663" s="4"/>
      <c r="AA2663" s="4"/>
      <c r="AB2663" s="4">
        <v>254615.53000000003</v>
      </c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>
        <v>2911560.8</v>
      </c>
      <c r="AN2663" s="4"/>
    </row>
    <row r="2664" spans="1:40">
      <c r="A2664" t="s">
        <v>3187</v>
      </c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>
        <v>1085224.6099999999</v>
      </c>
      <c r="P2664" s="4"/>
      <c r="Q2664" s="4"/>
      <c r="R2664" s="4">
        <v>2479890.39</v>
      </c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>
        <v>3565115</v>
      </c>
      <c r="AN2664" s="4"/>
    </row>
    <row r="2665" spans="1:40">
      <c r="A2665" t="s">
        <v>3188</v>
      </c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>
        <v>4938335.5999999996</v>
      </c>
      <c r="P2665" s="4"/>
      <c r="Q2665" s="4"/>
      <c r="R2665" s="4">
        <v>3543669.8199999994</v>
      </c>
      <c r="S2665" s="4"/>
      <c r="T2665" s="4"/>
      <c r="U2665" s="4"/>
      <c r="V2665" s="4"/>
      <c r="W2665" s="4"/>
      <c r="X2665" s="4"/>
      <c r="Y2665" s="4">
        <v>3869633.38</v>
      </c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>
        <v>12351638.799999997</v>
      </c>
      <c r="AN2665" s="4"/>
    </row>
    <row r="2666" spans="1:40">
      <c r="A2666" t="s">
        <v>3189</v>
      </c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>
        <v>1000</v>
      </c>
      <c r="AH2666" s="4"/>
      <c r="AI2666" s="4"/>
      <c r="AJ2666" s="4"/>
      <c r="AK2666" s="4"/>
      <c r="AL2666" s="4"/>
      <c r="AM2666" s="4">
        <v>1000</v>
      </c>
      <c r="AN2666" s="4"/>
    </row>
    <row r="2667" spans="1:40">
      <c r="A2667" t="s">
        <v>3190</v>
      </c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>
        <v>31600.68</v>
      </c>
      <c r="AH2667" s="4"/>
      <c r="AI2667" s="4"/>
      <c r="AJ2667" s="4"/>
      <c r="AK2667" s="4"/>
      <c r="AL2667" s="4"/>
      <c r="AM2667" s="4">
        <v>31600.68</v>
      </c>
      <c r="AN2667" s="4"/>
    </row>
    <row r="2668" spans="1:40">
      <c r="A2668" t="s">
        <v>3191</v>
      </c>
      <c r="B2668" s="4"/>
      <c r="C2668" s="4"/>
      <c r="D2668" s="4"/>
      <c r="E2668" s="4">
        <v>29177.8</v>
      </c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>
        <v>322470.75</v>
      </c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  <c r="AM2668" s="4">
        <v>351648.55</v>
      </c>
      <c r="AN2668" s="4"/>
    </row>
    <row r="2669" spans="1:40">
      <c r="A2669" t="s">
        <v>733</v>
      </c>
      <c r="B2669" s="4"/>
      <c r="C2669" s="4"/>
      <c r="D2669" s="4"/>
      <c r="E2669" s="4">
        <v>126117.75999999999</v>
      </c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>
        <v>126117.75999999999</v>
      </c>
      <c r="V2669" s="4"/>
      <c r="W2669" s="4">
        <v>491147.29</v>
      </c>
      <c r="X2669" s="4"/>
      <c r="Y2669" s="4"/>
      <c r="Z2669" s="4"/>
      <c r="AA2669" s="4"/>
      <c r="AB2669" s="4"/>
      <c r="AC2669" s="4"/>
      <c r="AD2669" s="4"/>
      <c r="AE2669" s="4"/>
      <c r="AF2669" s="4"/>
      <c r="AG2669" s="4">
        <v>1916738.06</v>
      </c>
      <c r="AH2669" s="4"/>
      <c r="AI2669" s="4"/>
      <c r="AJ2669" s="4"/>
      <c r="AK2669" s="4"/>
      <c r="AL2669" s="4"/>
      <c r="AM2669" s="4">
        <v>2660120.87</v>
      </c>
      <c r="AN2669" s="4"/>
    </row>
    <row r="2670" spans="1:40">
      <c r="A2670" t="s">
        <v>3192</v>
      </c>
      <c r="B2670" s="4"/>
      <c r="C2670" s="4"/>
      <c r="D2670" s="4"/>
      <c r="E2670" s="4">
        <v>443300</v>
      </c>
      <c r="F2670" s="4"/>
      <c r="G2670" s="4"/>
      <c r="H2670" s="4"/>
      <c r="I2670" s="4"/>
      <c r="J2670" s="4"/>
      <c r="K2670" s="4"/>
      <c r="L2670" s="4"/>
      <c r="M2670" s="4"/>
      <c r="N2670" s="4"/>
      <c r="O2670" s="4">
        <v>221650</v>
      </c>
      <c r="P2670" s="4"/>
      <c r="Q2670" s="4"/>
      <c r="R2670" s="4"/>
      <c r="S2670" s="4"/>
      <c r="T2670" s="4"/>
      <c r="U2670" s="4">
        <v>443300</v>
      </c>
      <c r="V2670" s="4"/>
      <c r="W2670" s="4"/>
      <c r="X2670" s="4">
        <v>1125000</v>
      </c>
      <c r="Y2670" s="4"/>
      <c r="Z2670" s="4"/>
      <c r="AA2670" s="4"/>
      <c r="AB2670" s="4"/>
      <c r="AC2670" s="4"/>
      <c r="AD2670" s="4"/>
      <c r="AE2670" s="4"/>
      <c r="AF2670" s="4">
        <v>568365.84</v>
      </c>
      <c r="AG2670" s="4"/>
      <c r="AH2670" s="4"/>
      <c r="AI2670" s="4"/>
      <c r="AJ2670" s="4"/>
      <c r="AK2670" s="4"/>
      <c r="AL2670" s="4"/>
      <c r="AM2670" s="4">
        <v>2801615.84</v>
      </c>
      <c r="AN2670" s="4"/>
    </row>
    <row r="2671" spans="1:40">
      <c r="A2671" t="s">
        <v>829</v>
      </c>
      <c r="B2671" s="4"/>
      <c r="C2671" s="4"/>
      <c r="D2671" s="4">
        <v>316926.32</v>
      </c>
      <c r="E2671" s="4">
        <v>1121188.44</v>
      </c>
      <c r="F2671" s="4"/>
      <c r="G2671" s="4"/>
      <c r="H2671" s="4">
        <v>1932080.04</v>
      </c>
      <c r="I2671" s="4"/>
      <c r="J2671" s="4"/>
      <c r="K2671" s="4"/>
      <c r="L2671" s="4"/>
      <c r="M2671" s="4"/>
      <c r="N2671" s="4"/>
      <c r="O2671" s="4">
        <v>1223216.4000000001</v>
      </c>
      <c r="P2671" s="4"/>
      <c r="Q2671" s="4">
        <v>292015.07</v>
      </c>
      <c r="R2671" s="4"/>
      <c r="S2671" s="4">
        <v>381445.92</v>
      </c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>
        <v>1007857.48</v>
      </c>
      <c r="AH2671" s="4"/>
      <c r="AI2671" s="4"/>
      <c r="AJ2671" s="4"/>
      <c r="AK2671" s="4"/>
      <c r="AL2671" s="4"/>
      <c r="AM2671" s="4">
        <v>6274729.6699999999</v>
      </c>
      <c r="AN2671" s="4"/>
    </row>
    <row r="2672" spans="1:40">
      <c r="A2672" t="s">
        <v>658</v>
      </c>
      <c r="B2672" s="4">
        <v>589922.88</v>
      </c>
      <c r="C2672" s="4">
        <v>84241.87000000001</v>
      </c>
      <c r="D2672" s="4">
        <v>831543.28999999992</v>
      </c>
      <c r="E2672" s="4">
        <v>2098088.9299999997</v>
      </c>
      <c r="F2672" s="4">
        <v>279450.06</v>
      </c>
      <c r="G2672" s="4">
        <v>2034089.6399999997</v>
      </c>
      <c r="H2672" s="4">
        <v>429075.35000000003</v>
      </c>
      <c r="I2672" s="4">
        <v>1115.07</v>
      </c>
      <c r="J2672" s="4">
        <v>2073022.01</v>
      </c>
      <c r="K2672" s="4">
        <v>1407020.07</v>
      </c>
      <c r="L2672" s="4">
        <v>208894.92</v>
      </c>
      <c r="M2672" s="4">
        <v>3059013.6</v>
      </c>
      <c r="N2672" s="4">
        <v>498091.85</v>
      </c>
      <c r="O2672" s="4">
        <v>1115.07</v>
      </c>
      <c r="P2672" s="4">
        <v>419153.14</v>
      </c>
      <c r="Q2672" s="4">
        <v>1696545.2100000002</v>
      </c>
      <c r="R2672" s="4">
        <v>176185.22</v>
      </c>
      <c r="S2672" s="4">
        <v>363105.46</v>
      </c>
      <c r="T2672" s="4">
        <v>1115.07</v>
      </c>
      <c r="U2672" s="4">
        <v>517235.82</v>
      </c>
      <c r="V2672" s="4">
        <v>303178.34999999998</v>
      </c>
      <c r="W2672" s="4">
        <v>203835.28</v>
      </c>
      <c r="X2672" s="4">
        <v>518470.38</v>
      </c>
      <c r="Y2672" s="4">
        <v>1115.07</v>
      </c>
      <c r="Z2672" s="4">
        <v>388646.42</v>
      </c>
      <c r="AA2672" s="4">
        <v>323842.61</v>
      </c>
      <c r="AB2672" s="4">
        <v>534270.23</v>
      </c>
      <c r="AC2672" s="4">
        <v>3233795.6199999996</v>
      </c>
      <c r="AD2672" s="4">
        <v>1115.07</v>
      </c>
      <c r="AE2672" s="4">
        <v>1115.07</v>
      </c>
      <c r="AF2672" s="4">
        <v>367743.3</v>
      </c>
      <c r="AG2672" s="4">
        <v>1115.07</v>
      </c>
      <c r="AH2672" s="4"/>
      <c r="AI2672" s="4"/>
      <c r="AJ2672" s="4"/>
      <c r="AK2672" s="4"/>
      <c r="AL2672" s="4"/>
      <c r="AM2672" s="4">
        <v>22646267.000000007</v>
      </c>
      <c r="AN2672" s="4"/>
    </row>
    <row r="2673" spans="1:40">
      <c r="A2673" t="s">
        <v>659</v>
      </c>
      <c r="B2673" s="4"/>
      <c r="C2673" s="4">
        <v>461773.33999999997</v>
      </c>
      <c r="D2673" s="4"/>
      <c r="E2673" s="4"/>
      <c r="F2673" s="4"/>
      <c r="G2673" s="4"/>
      <c r="H2673" s="4">
        <v>103139.56</v>
      </c>
      <c r="I2673" s="4"/>
      <c r="J2673" s="4">
        <v>6347.35</v>
      </c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>
        <v>348050.06</v>
      </c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>
        <v>919310.30999999982</v>
      </c>
      <c r="AN2673" s="4"/>
    </row>
    <row r="2674" spans="1:40">
      <c r="A2674" t="s">
        <v>660</v>
      </c>
      <c r="B2674" s="4"/>
      <c r="C2674" s="4"/>
      <c r="D2674" s="4"/>
      <c r="E2674" s="4"/>
      <c r="F2674" s="4"/>
      <c r="G2674" s="4">
        <v>351037.01</v>
      </c>
      <c r="H2674" s="4">
        <v>39987.64</v>
      </c>
      <c r="I2674" s="4"/>
      <c r="J2674" s="4">
        <v>4884.87</v>
      </c>
      <c r="K2674" s="4">
        <v>979330.85999999987</v>
      </c>
      <c r="L2674" s="4">
        <v>4397.72</v>
      </c>
      <c r="M2674" s="4">
        <v>742626.72</v>
      </c>
      <c r="N2674" s="4"/>
      <c r="O2674" s="4"/>
      <c r="P2674" s="4">
        <v>329468.25</v>
      </c>
      <c r="Q2674" s="4"/>
      <c r="R2674" s="4"/>
      <c r="S2674" s="4"/>
      <c r="T2674" s="4"/>
      <c r="U2674" s="4">
        <v>77450.59</v>
      </c>
      <c r="V2674" s="4"/>
      <c r="W2674" s="4">
        <v>315656.5</v>
      </c>
      <c r="X2674" s="4"/>
      <c r="Y2674" s="4">
        <v>25096.09</v>
      </c>
      <c r="Z2674" s="4"/>
      <c r="AA2674" s="4"/>
      <c r="AB2674" s="4"/>
      <c r="AC2674" s="4">
        <v>3107211.25</v>
      </c>
      <c r="AD2674" s="4"/>
      <c r="AE2674" s="4"/>
      <c r="AF2674" s="4">
        <v>2285.69</v>
      </c>
      <c r="AG2674" s="4"/>
      <c r="AH2674" s="4"/>
      <c r="AI2674" s="4"/>
      <c r="AJ2674" s="4"/>
      <c r="AK2674" s="4"/>
      <c r="AL2674" s="4"/>
      <c r="AM2674" s="4">
        <v>5979433.1900000004</v>
      </c>
      <c r="AN2674" s="4"/>
    </row>
    <row r="2675" spans="1:40">
      <c r="A2675" t="s">
        <v>622</v>
      </c>
      <c r="B2675" s="4">
        <v>69193.58</v>
      </c>
      <c r="C2675" s="4">
        <v>1772060.3399999999</v>
      </c>
      <c r="D2675" s="4">
        <v>69193.58</v>
      </c>
      <c r="E2675" s="4">
        <v>69193.58</v>
      </c>
      <c r="F2675" s="4">
        <v>69193.58</v>
      </c>
      <c r="G2675" s="4">
        <v>69193.58</v>
      </c>
      <c r="H2675" s="4">
        <v>69193.58</v>
      </c>
      <c r="I2675" s="4"/>
      <c r="J2675" s="4"/>
      <c r="K2675" s="4">
        <v>69193.58</v>
      </c>
      <c r="L2675" s="4">
        <v>69193.58</v>
      </c>
      <c r="M2675" s="4">
        <v>69193.58</v>
      </c>
      <c r="N2675" s="4">
        <v>69193.58</v>
      </c>
      <c r="O2675" s="4">
        <v>69193.58</v>
      </c>
      <c r="P2675" s="4">
        <v>69193.58</v>
      </c>
      <c r="Q2675" s="4">
        <v>69193.58</v>
      </c>
      <c r="R2675" s="4">
        <v>69193.58</v>
      </c>
      <c r="S2675" s="4">
        <v>69193.58</v>
      </c>
      <c r="T2675" s="4">
        <v>69193.58</v>
      </c>
      <c r="U2675" s="4">
        <v>69193.58</v>
      </c>
      <c r="V2675" s="4">
        <v>69193.58</v>
      </c>
      <c r="W2675" s="4">
        <v>69193.58</v>
      </c>
      <c r="X2675" s="4">
        <v>4149475.48</v>
      </c>
      <c r="Y2675" s="4">
        <v>69193.58</v>
      </c>
      <c r="Z2675" s="4">
        <v>28010.79</v>
      </c>
      <c r="AA2675" s="4"/>
      <c r="AB2675" s="4"/>
      <c r="AC2675" s="4"/>
      <c r="AD2675" s="4"/>
      <c r="AE2675" s="4"/>
      <c r="AF2675" s="4"/>
      <c r="AG2675" s="4">
        <v>166581.79</v>
      </c>
      <c r="AH2675" s="4"/>
      <c r="AI2675" s="4"/>
      <c r="AJ2675" s="4"/>
      <c r="AK2675" s="4"/>
      <c r="AL2675" s="4"/>
      <c r="AM2675" s="4">
        <v>7500000.0000000019</v>
      </c>
      <c r="AN2675" s="4"/>
    </row>
    <row r="2676" spans="1:40">
      <c r="A2676" t="s">
        <v>638</v>
      </c>
      <c r="B2676" s="4">
        <v>62499.99</v>
      </c>
      <c r="C2676" s="4">
        <v>62499.99</v>
      </c>
      <c r="D2676" s="4">
        <v>62499.99</v>
      </c>
      <c r="E2676" s="4">
        <v>1442938.6700000002</v>
      </c>
      <c r="F2676" s="4">
        <v>62499.99</v>
      </c>
      <c r="G2676" s="4">
        <v>62499.99</v>
      </c>
      <c r="H2676" s="4">
        <v>62499.99</v>
      </c>
      <c r="I2676" s="4">
        <v>62499.99</v>
      </c>
      <c r="J2676" s="4">
        <v>62500.31</v>
      </c>
      <c r="K2676" s="4">
        <v>62499.99</v>
      </c>
      <c r="L2676" s="4">
        <v>62499.99</v>
      </c>
      <c r="M2676" s="4">
        <v>62499.99</v>
      </c>
      <c r="N2676" s="4">
        <v>62499.99</v>
      </c>
      <c r="O2676" s="4">
        <v>62499.99</v>
      </c>
      <c r="P2676" s="4">
        <v>62499.99</v>
      </c>
      <c r="Q2676" s="4">
        <v>62499.99</v>
      </c>
      <c r="R2676" s="4">
        <v>62499.99</v>
      </c>
      <c r="S2676" s="4">
        <v>281874.46000000002</v>
      </c>
      <c r="T2676" s="4">
        <v>62499.99</v>
      </c>
      <c r="U2676" s="4">
        <v>62499.99</v>
      </c>
      <c r="V2676" s="4">
        <v>62499.99</v>
      </c>
      <c r="W2676" s="4">
        <v>62499.99</v>
      </c>
      <c r="X2676" s="4">
        <v>62499.99</v>
      </c>
      <c r="Y2676" s="4">
        <v>62499.99</v>
      </c>
      <c r="Z2676" s="4">
        <v>62499.99</v>
      </c>
      <c r="AA2676" s="4">
        <v>62499.99</v>
      </c>
      <c r="AB2676" s="4">
        <v>7288620.79</v>
      </c>
      <c r="AC2676" s="4">
        <v>62499.99</v>
      </c>
      <c r="AD2676" s="4">
        <v>62499.99</v>
      </c>
      <c r="AE2676" s="4">
        <v>62499.99</v>
      </c>
      <c r="AF2676" s="4">
        <v>62499.99</v>
      </c>
      <c r="AG2676" s="4">
        <v>62499.99</v>
      </c>
      <c r="AH2676" s="4"/>
      <c r="AI2676" s="4"/>
      <c r="AJ2676" s="4"/>
      <c r="AK2676" s="4"/>
      <c r="AL2676" s="4"/>
      <c r="AM2676" s="4">
        <v>10825933.950000005</v>
      </c>
      <c r="AN2676" s="4"/>
    </row>
    <row r="2677" spans="1:40">
      <c r="A2677" t="s">
        <v>3193</v>
      </c>
      <c r="B2677" s="4">
        <v>27258.400000000001</v>
      </c>
      <c r="C2677" s="4">
        <v>27258.400000000001</v>
      </c>
      <c r="D2677" s="4">
        <v>27258.400000000001</v>
      </c>
      <c r="E2677" s="4">
        <v>27258.400000000001</v>
      </c>
      <c r="F2677" s="4">
        <v>27258.400000000001</v>
      </c>
      <c r="G2677" s="4">
        <v>27258.400000000001</v>
      </c>
      <c r="H2677" s="4">
        <v>27258.400000000001</v>
      </c>
      <c r="I2677" s="4"/>
      <c r="J2677" s="4"/>
      <c r="K2677" s="4">
        <v>27258.400000000001</v>
      </c>
      <c r="L2677" s="4">
        <v>27258.400000000001</v>
      </c>
      <c r="M2677" s="4">
        <v>27258.400000000001</v>
      </c>
      <c r="N2677" s="4">
        <v>27258.400000000001</v>
      </c>
      <c r="O2677" s="4">
        <v>27258.400000000001</v>
      </c>
      <c r="P2677" s="4">
        <v>27258.400000000001</v>
      </c>
      <c r="Q2677" s="4">
        <v>27258.400000000001</v>
      </c>
      <c r="R2677" s="4">
        <v>27258.400000000001</v>
      </c>
      <c r="S2677" s="4">
        <v>145272.11000000002</v>
      </c>
      <c r="T2677" s="4">
        <v>21587.45</v>
      </c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>
        <v>19943.28</v>
      </c>
      <c r="AF2677" s="4"/>
      <c r="AG2677" s="4">
        <v>3790581.4899999998</v>
      </c>
      <c r="AH2677" s="4"/>
      <c r="AI2677" s="4"/>
      <c r="AJ2677" s="4"/>
      <c r="AK2677" s="4"/>
      <c r="AL2677" s="4"/>
      <c r="AM2677" s="4">
        <v>4386260.33</v>
      </c>
      <c r="AN2677" s="4"/>
    </row>
    <row r="2678" spans="1:40">
      <c r="A2678" t="s">
        <v>830</v>
      </c>
      <c r="B2678" s="4"/>
      <c r="C2678" s="4"/>
      <c r="D2678" s="4"/>
      <c r="E2678" s="4"/>
      <c r="F2678" s="4">
        <v>754739.62</v>
      </c>
      <c r="G2678" s="4"/>
      <c r="H2678" s="4"/>
      <c r="I2678" s="4"/>
      <c r="J2678" s="4"/>
      <c r="K2678" s="4"/>
      <c r="L2678" s="4"/>
      <c r="M2678" s="4">
        <v>264322.11</v>
      </c>
      <c r="N2678" s="4"/>
      <c r="O2678" s="4"/>
      <c r="P2678" s="4"/>
      <c r="Q2678" s="4"/>
      <c r="R2678" s="4">
        <v>448508.92</v>
      </c>
      <c r="S2678" s="4"/>
      <c r="T2678" s="4">
        <v>155412.88</v>
      </c>
      <c r="U2678" s="4"/>
      <c r="V2678" s="4">
        <v>959974.21</v>
      </c>
      <c r="W2678" s="4"/>
      <c r="X2678" s="4"/>
      <c r="Y2678" s="4"/>
      <c r="Z2678" s="4">
        <v>335867.61</v>
      </c>
      <c r="AA2678" s="4"/>
      <c r="AB2678" s="4"/>
      <c r="AC2678" s="4"/>
      <c r="AD2678" s="4"/>
      <c r="AE2678" s="4">
        <v>122227.09</v>
      </c>
      <c r="AF2678" s="4"/>
      <c r="AG2678" s="4"/>
      <c r="AH2678" s="4"/>
      <c r="AI2678" s="4"/>
      <c r="AJ2678" s="4"/>
      <c r="AK2678" s="4"/>
      <c r="AL2678" s="4"/>
      <c r="AM2678" s="4">
        <v>3041052.4399999995</v>
      </c>
      <c r="AN2678" s="4"/>
    </row>
    <row r="2679" spans="1:40">
      <c r="A2679" t="s">
        <v>818</v>
      </c>
      <c r="B2679" s="4">
        <v>1309579.3199999998</v>
      </c>
      <c r="C2679" s="4">
        <v>59246</v>
      </c>
      <c r="D2679" s="4">
        <v>59246</v>
      </c>
      <c r="E2679" s="4">
        <v>59246</v>
      </c>
      <c r="F2679" s="4">
        <v>7486678.8899999997</v>
      </c>
      <c r="G2679" s="4">
        <v>59246</v>
      </c>
      <c r="H2679" s="4">
        <v>684678.74000000011</v>
      </c>
      <c r="I2679" s="4">
        <v>59246</v>
      </c>
      <c r="J2679" s="4">
        <v>59246.28</v>
      </c>
      <c r="K2679" s="4">
        <v>59246</v>
      </c>
      <c r="L2679" s="4">
        <v>59246</v>
      </c>
      <c r="M2679" s="4">
        <v>188378.53999999998</v>
      </c>
      <c r="N2679" s="4">
        <v>59246</v>
      </c>
      <c r="O2679" s="4">
        <v>59246</v>
      </c>
      <c r="P2679" s="4">
        <v>303864.53999999998</v>
      </c>
      <c r="Q2679" s="4">
        <v>59246</v>
      </c>
      <c r="R2679" s="4">
        <v>59246</v>
      </c>
      <c r="S2679" s="4">
        <v>59246</v>
      </c>
      <c r="T2679" s="4">
        <v>1111241.1199999999</v>
      </c>
      <c r="U2679" s="4">
        <v>59246</v>
      </c>
      <c r="V2679" s="4">
        <v>59246</v>
      </c>
      <c r="W2679" s="4">
        <v>59246</v>
      </c>
      <c r="X2679" s="4">
        <v>59246</v>
      </c>
      <c r="Y2679" s="4">
        <v>59246</v>
      </c>
      <c r="Z2679" s="4">
        <v>4613908.24</v>
      </c>
      <c r="AA2679" s="4">
        <v>59246</v>
      </c>
      <c r="AB2679" s="4">
        <v>59246</v>
      </c>
      <c r="AC2679" s="4">
        <v>777608.93</v>
      </c>
      <c r="AD2679" s="4">
        <v>59246</v>
      </c>
      <c r="AE2679" s="4">
        <v>1616838.07</v>
      </c>
      <c r="AF2679" s="4">
        <v>59246</v>
      </c>
      <c r="AG2679" s="4">
        <v>2569430.4600000004</v>
      </c>
      <c r="AH2679" s="4"/>
      <c r="AI2679" s="4"/>
      <c r="AJ2679" s="4"/>
      <c r="AK2679" s="4"/>
      <c r="AL2679" s="4"/>
      <c r="AM2679" s="4">
        <v>21965619.129999995</v>
      </c>
      <c r="AN2679" s="4"/>
    </row>
    <row r="2680" spans="1:40">
      <c r="A2680" t="s">
        <v>294</v>
      </c>
      <c r="B2680" s="4"/>
      <c r="C2680" s="4">
        <v>2486325.2200000002</v>
      </c>
      <c r="D2680" s="4">
        <v>7046800.5299999993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>
        <f>771802.15+12596.22</f>
        <v>784398.37</v>
      </c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>
        <f>SUM(DA_regionalizavel[[#This Row],[Subprefeitura Aricanduva/Formosa/Carrão]:[Supra Subprefeitura Sul]])</f>
        <v>10317524.119999999</v>
      </c>
      <c r="AN2680" s="4"/>
    </row>
    <row r="2681" spans="1:40">
      <c r="A2681" t="s">
        <v>3194</v>
      </c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>
        <v>12596.22</v>
      </c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>
        <v>12596.22</v>
      </c>
      <c r="AN2681" s="4"/>
    </row>
    <row r="2682" spans="1:40">
      <c r="A2682" t="s">
        <v>3195</v>
      </c>
      <c r="B2682" s="4"/>
      <c r="C2682" s="4"/>
      <c r="D2682" s="4"/>
      <c r="E2682" s="4"/>
      <c r="F2682" s="4">
        <v>1083550.48</v>
      </c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>
        <v>1083550.48</v>
      </c>
      <c r="AN2682" s="4"/>
    </row>
    <row r="2683" spans="1:40">
      <c r="A2683" t="s">
        <v>285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4">
        <v>328783391</v>
      </c>
      <c r="AF2683" s="4">
        <v>0</v>
      </c>
      <c r="AG2683" s="4">
        <v>0</v>
      </c>
      <c r="AH2683" s="4">
        <v>0</v>
      </c>
      <c r="AI2683" s="4">
        <v>0</v>
      </c>
      <c r="AJ2683" s="4">
        <v>0</v>
      </c>
      <c r="AK2683" s="4">
        <v>0</v>
      </c>
      <c r="AL2683" s="4">
        <v>0</v>
      </c>
      <c r="AM2683" s="4">
        <v>328783391</v>
      </c>
      <c r="AN2683" s="4" t="s">
        <v>3196</v>
      </c>
    </row>
    <row r="2684" spans="1:40">
      <c r="A2684" t="s">
        <v>3197</v>
      </c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>
        <v>293069637.31999999</v>
      </c>
      <c r="AF2684" s="4"/>
      <c r="AG2684" s="4"/>
      <c r="AH2684" s="4"/>
      <c r="AI2684" s="4"/>
      <c r="AJ2684" s="4"/>
      <c r="AK2684" s="4"/>
      <c r="AL2684" s="4"/>
      <c r="AM2684" s="4">
        <v>293069637.31999999</v>
      </c>
      <c r="AN2684" s="4" t="s">
        <v>1797</v>
      </c>
    </row>
    <row r="2685" spans="1:40">
      <c r="A2685" t="s">
        <v>286</v>
      </c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>
        <v>877035.35</v>
      </c>
      <c r="AK2685" s="4">
        <v>1432064.94</v>
      </c>
      <c r="AL2685" s="4">
        <v>9722404.3400000017</v>
      </c>
      <c r="AM2685" s="4">
        <v>12031504.630000003</v>
      </c>
      <c r="AN2685" s="4" t="s">
        <v>3198</v>
      </c>
    </row>
    <row r="2686" spans="1:40">
      <c r="A2686" t="s">
        <v>287</v>
      </c>
      <c r="B2686" s="4"/>
      <c r="C2686" s="4">
        <v>32550507.989999987</v>
      </c>
      <c r="D2686" s="4">
        <v>4620246.2799999984</v>
      </c>
      <c r="E2686" s="4">
        <v>0</v>
      </c>
      <c r="F2686" s="4">
        <v>4908026.28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33734303.239999995</v>
      </c>
      <c r="N2686" s="4">
        <v>0</v>
      </c>
      <c r="O2686" s="4">
        <v>0</v>
      </c>
      <c r="P2686" s="4">
        <v>0</v>
      </c>
      <c r="Q2686" s="4">
        <v>0</v>
      </c>
      <c r="R2686" s="4">
        <v>126711985.42999996</v>
      </c>
      <c r="S2686" s="4">
        <v>0</v>
      </c>
      <c r="T2686" s="4">
        <v>0</v>
      </c>
      <c r="U2686" s="4">
        <v>0</v>
      </c>
      <c r="V2686" s="4">
        <v>0</v>
      </c>
      <c r="W2686" s="4">
        <v>11560191.460000003</v>
      </c>
      <c r="X2686" s="4">
        <v>16217.220000000001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416657.70999999996</v>
      </c>
      <c r="AF2686" s="4">
        <v>0</v>
      </c>
      <c r="AG2686" s="4">
        <v>0</v>
      </c>
      <c r="AH2686" s="4">
        <v>0</v>
      </c>
      <c r="AI2686" s="4">
        <v>0</v>
      </c>
      <c r="AJ2686" s="4">
        <v>0</v>
      </c>
      <c r="AK2686" s="4">
        <v>0</v>
      </c>
      <c r="AL2686" s="4">
        <v>0</v>
      </c>
      <c r="AM2686" s="4">
        <v>214518135.60999998</v>
      </c>
      <c r="AN2686" s="4" t="s">
        <v>3199</v>
      </c>
    </row>
    <row r="2687" spans="1:40">
      <c r="A2687" t="s">
        <v>3200</v>
      </c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>
        <v>15765964.75</v>
      </c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>
        <v>15765964.75</v>
      </c>
      <c r="AN2687" s="4" t="s">
        <v>1797</v>
      </c>
    </row>
    <row r="2688" spans="1:40">
      <c r="A2688" t="s">
        <v>3201</v>
      </c>
      <c r="B2688" s="4"/>
      <c r="C2688" s="4">
        <v>25552.6</v>
      </c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>
        <v>82129.970000000016</v>
      </c>
      <c r="AM2688" s="4">
        <v>107682.57</v>
      </c>
      <c r="AN2688" s="4"/>
    </row>
    <row r="2689" spans="1:40">
      <c r="A2689" t="s">
        <v>3202</v>
      </c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>
        <v>42751.01</v>
      </c>
      <c r="AF2689" s="4"/>
      <c r="AG2689" s="4"/>
      <c r="AH2689" s="4"/>
      <c r="AI2689" s="4"/>
      <c r="AJ2689" s="4"/>
      <c r="AK2689" s="4"/>
      <c r="AL2689" s="4"/>
      <c r="AM2689" s="4">
        <v>42751.01</v>
      </c>
      <c r="AN2689" s="4"/>
    </row>
    <row r="2690" spans="1:40">
      <c r="A2690" t="s">
        <v>288</v>
      </c>
      <c r="B2690" s="4">
        <v>0</v>
      </c>
      <c r="C2690" s="4">
        <v>0</v>
      </c>
      <c r="D2690" s="4">
        <v>0</v>
      </c>
      <c r="E2690" s="4">
        <v>65494981.340000004</v>
      </c>
      <c r="F2690" s="4">
        <v>0</v>
      </c>
      <c r="G2690" s="4">
        <v>35062338.710000001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28553902.090000007</v>
      </c>
      <c r="T2690" s="4">
        <v>0</v>
      </c>
      <c r="U2690" s="4">
        <v>7976026.9399999995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4">
        <v>0</v>
      </c>
      <c r="AF2690" s="4">
        <v>0</v>
      </c>
      <c r="AG2690" s="4">
        <v>0</v>
      </c>
      <c r="AH2690" s="4">
        <v>0</v>
      </c>
      <c r="AI2690" s="4">
        <v>0</v>
      </c>
      <c r="AJ2690" s="4">
        <v>0</v>
      </c>
      <c r="AK2690" s="4">
        <v>0</v>
      </c>
      <c r="AL2690" s="4">
        <v>0</v>
      </c>
      <c r="AM2690" s="4">
        <v>137087249.08000001</v>
      </c>
      <c r="AN2690" s="4" t="s">
        <v>3091</v>
      </c>
    </row>
    <row r="2691" spans="1:40">
      <c r="A2691" t="s">
        <v>3203</v>
      </c>
      <c r="B2691" s="4"/>
      <c r="C2691" s="4"/>
      <c r="D2691" s="4"/>
      <c r="E2691" s="4">
        <v>62358527.720000006</v>
      </c>
      <c r="F2691" s="4"/>
      <c r="G2691" s="4">
        <v>33999725.719999999</v>
      </c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>
        <v>25368353.740000006</v>
      </c>
      <c r="T2691" s="4"/>
      <c r="U2691" s="4">
        <v>6946705.8199999994</v>
      </c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>
        <v>128673313</v>
      </c>
      <c r="AN2691" s="4" t="s">
        <v>1797</v>
      </c>
    </row>
    <row r="2692" spans="1:40">
      <c r="A2692" t="s">
        <v>366</v>
      </c>
      <c r="B2692" s="4"/>
      <c r="C2692" s="4"/>
      <c r="D2692" s="4"/>
      <c r="E2692" s="4"/>
      <c r="F2692" s="4"/>
      <c r="G2692" s="4">
        <v>119234.51</v>
      </c>
      <c r="H2692" s="4">
        <v>132934.31</v>
      </c>
      <c r="I2692" s="4"/>
      <c r="J2692" s="4"/>
      <c r="K2692" s="4"/>
      <c r="L2692" s="4"/>
      <c r="M2692" s="4"/>
      <c r="N2692" s="4"/>
      <c r="O2692" s="4">
        <v>157669.72</v>
      </c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>
        <v>4350311.74</v>
      </c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>
        <v>4760150.28</v>
      </c>
      <c r="AN2692" s="4"/>
    </row>
    <row r="2693" spans="1:40">
      <c r="A2693" t="s">
        <v>654</v>
      </c>
      <c r="B2693" s="4"/>
      <c r="C2693" s="4"/>
      <c r="D2693" s="4"/>
      <c r="E2693" s="4">
        <v>312578.58</v>
      </c>
      <c r="F2693" s="4"/>
      <c r="G2693" s="4"/>
      <c r="H2693" s="4">
        <v>388534.11</v>
      </c>
      <c r="I2693" s="4">
        <v>28214.880000000001</v>
      </c>
      <c r="J2693" s="4"/>
      <c r="K2693" s="4"/>
      <c r="L2693" s="4">
        <v>338029.21</v>
      </c>
      <c r="M2693" s="4"/>
      <c r="N2693" s="4"/>
      <c r="O2693" s="4">
        <v>318323.74</v>
      </c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>
        <v>254587.14</v>
      </c>
      <c r="AD2693" s="4"/>
      <c r="AE2693" s="4">
        <v>900257.7000000003</v>
      </c>
      <c r="AF2693" s="4"/>
      <c r="AG2693" s="4"/>
      <c r="AH2693" s="4"/>
      <c r="AI2693" s="4"/>
      <c r="AJ2693" s="4"/>
      <c r="AK2693" s="4"/>
      <c r="AL2693" s="4"/>
      <c r="AM2693" s="4">
        <v>2540525.3600000003</v>
      </c>
      <c r="AN2693" s="4"/>
    </row>
    <row r="2694" spans="1:40">
      <c r="A2694" t="s">
        <v>655</v>
      </c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>
        <v>2731531.9899999998</v>
      </c>
      <c r="AD2694" s="4"/>
      <c r="AE2694" s="4"/>
      <c r="AF2694" s="4"/>
      <c r="AG2694" s="4"/>
      <c r="AH2694" s="4"/>
      <c r="AI2694" s="4"/>
      <c r="AJ2694" s="4"/>
      <c r="AK2694" s="4"/>
      <c r="AL2694" s="4"/>
      <c r="AM2694" s="4">
        <v>2731531.9899999998</v>
      </c>
      <c r="AN2694" s="4"/>
    </row>
    <row r="2695" spans="1:40">
      <c r="A2695" t="s">
        <v>690</v>
      </c>
      <c r="B2695" s="4"/>
      <c r="C2695" s="4"/>
      <c r="D2695" s="4"/>
      <c r="E2695" s="4"/>
      <c r="F2695" s="4"/>
      <c r="G2695" s="4">
        <v>640804.22</v>
      </c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>
        <v>212753.41</v>
      </c>
      <c r="AC2695" s="4"/>
      <c r="AD2695" s="4">
        <v>4712034.32</v>
      </c>
      <c r="AE2695" s="4"/>
      <c r="AF2695" s="4"/>
      <c r="AG2695" s="4"/>
      <c r="AH2695" s="4"/>
      <c r="AI2695" s="4"/>
      <c r="AJ2695" s="4"/>
      <c r="AK2695" s="4"/>
      <c r="AL2695" s="4"/>
      <c r="AM2695" s="4">
        <v>5565591.9500000002</v>
      </c>
      <c r="AN2695" s="4"/>
    </row>
    <row r="2696" spans="1:40">
      <c r="A2696" t="s">
        <v>691</v>
      </c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>
        <v>84847988.339999989</v>
      </c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>
        <v>84847988.339999989</v>
      </c>
      <c r="AN2696" s="4"/>
    </row>
    <row r="2697" spans="1:40">
      <c r="A2697" t="s">
        <v>684</v>
      </c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>
        <v>16659077.640000001</v>
      </c>
      <c r="AJ2697" s="4"/>
      <c r="AK2697" s="4"/>
      <c r="AL2697" s="4">
        <v>3339804.15</v>
      </c>
      <c r="AM2697" s="4">
        <v>19998881.789999999</v>
      </c>
      <c r="AN2697" s="4"/>
    </row>
    <row r="2698" spans="1:40">
      <c r="A2698" t="s">
        <v>672</v>
      </c>
      <c r="B2698" s="4"/>
      <c r="C2698" s="4"/>
      <c r="D2698" s="4"/>
      <c r="E2698" s="4">
        <v>688861.21999999986</v>
      </c>
      <c r="F2698" s="4"/>
      <c r="G2698" s="4">
        <v>688861.19999999984</v>
      </c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>
        <v>325719.12</v>
      </c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>
        <v>1703441.5399999996</v>
      </c>
      <c r="AN2698" s="4"/>
    </row>
    <row r="2699" spans="1:40">
      <c r="A2699" t="s">
        <v>3204</v>
      </c>
      <c r="B2699" s="4"/>
      <c r="C2699" s="4">
        <v>9629013.8499999996</v>
      </c>
      <c r="D2699" s="4"/>
      <c r="E2699" s="4"/>
      <c r="F2699" s="4">
        <v>299324.90000000002</v>
      </c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>
        <v>45912.46</v>
      </c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>
        <v>9974251.2100000009</v>
      </c>
      <c r="AN2699" s="4"/>
    </row>
    <row r="2700" spans="1:40">
      <c r="A2700" t="s">
        <v>3205</v>
      </c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>
        <v>6222862.3700000001</v>
      </c>
      <c r="AF2700" s="4"/>
      <c r="AG2700" s="4"/>
      <c r="AH2700" s="4"/>
      <c r="AI2700" s="4"/>
      <c r="AJ2700" s="4"/>
      <c r="AK2700" s="4"/>
      <c r="AL2700" s="4"/>
      <c r="AM2700" s="4">
        <v>6222862.3700000001</v>
      </c>
      <c r="AN2700" s="4"/>
    </row>
    <row r="2701" spans="1:40">
      <c r="A2701" t="s">
        <v>667</v>
      </c>
      <c r="B2701" s="4">
        <v>945279.12</v>
      </c>
      <c r="C2701" s="4"/>
      <c r="D2701" s="4"/>
      <c r="E2701" s="4"/>
      <c r="F2701" s="4"/>
      <c r="G2701" s="4">
        <v>441300.6</v>
      </c>
      <c r="H2701" s="4"/>
      <c r="I2701" s="4"/>
      <c r="J2701" s="4"/>
      <c r="K2701" s="4"/>
      <c r="L2701" s="4">
        <v>195679.43</v>
      </c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>
        <v>1582259.15</v>
      </c>
      <c r="AN2701" s="4"/>
    </row>
    <row r="2702" spans="1:40">
      <c r="A2702" t="s">
        <v>3206</v>
      </c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>
        <v>1164851.1100000001</v>
      </c>
      <c r="AF2702" s="4"/>
      <c r="AG2702" s="4"/>
      <c r="AH2702" s="4"/>
      <c r="AI2702" s="4"/>
      <c r="AJ2702" s="4"/>
      <c r="AK2702" s="4"/>
      <c r="AL2702" s="4"/>
      <c r="AM2702" s="4">
        <v>1164851.1100000001</v>
      </c>
      <c r="AN2702" s="4"/>
    </row>
    <row r="2703" spans="1:40">
      <c r="A2703" t="s">
        <v>3207</v>
      </c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>
        <v>1499000</v>
      </c>
      <c r="AF2703" s="4"/>
      <c r="AG2703" s="4"/>
      <c r="AH2703" s="4"/>
      <c r="AI2703" s="4"/>
      <c r="AJ2703" s="4"/>
      <c r="AK2703" s="4"/>
      <c r="AL2703" s="4"/>
      <c r="AM2703" s="4">
        <v>1499000</v>
      </c>
      <c r="AN2703" s="4"/>
    </row>
    <row r="2704" spans="1:40">
      <c r="A2704" t="s">
        <v>3208</v>
      </c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>
        <v>1888517.74</v>
      </c>
      <c r="AF2704" s="4"/>
      <c r="AG2704" s="4"/>
      <c r="AH2704" s="4"/>
      <c r="AI2704" s="4"/>
      <c r="AJ2704" s="4"/>
      <c r="AK2704" s="4"/>
      <c r="AL2704" s="4"/>
      <c r="AM2704" s="4">
        <v>1888517.74</v>
      </c>
      <c r="AN2704" s="4"/>
    </row>
    <row r="2705" spans="1:40">
      <c r="A2705" t="s">
        <v>3209</v>
      </c>
      <c r="B2705" s="4"/>
      <c r="C2705" s="4"/>
      <c r="D2705" s="4">
        <v>3440981.78</v>
      </c>
      <c r="E2705" s="4">
        <v>2635326.04</v>
      </c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>
        <v>18521.650000000001</v>
      </c>
      <c r="AF2705" s="4"/>
      <c r="AG2705" s="4"/>
      <c r="AH2705" s="4"/>
      <c r="AI2705" s="4"/>
      <c r="AJ2705" s="4"/>
      <c r="AK2705" s="4"/>
      <c r="AL2705" s="4"/>
      <c r="AM2705" s="4">
        <v>6094829.4700000007</v>
      </c>
      <c r="AN2705" s="4"/>
    </row>
    <row r="2706" spans="1:40">
      <c r="A2706" t="s">
        <v>3210</v>
      </c>
      <c r="B2706" s="4"/>
      <c r="C2706" s="4"/>
      <c r="D2706" s="4">
        <v>5943759.25</v>
      </c>
      <c r="E2706" s="4">
        <v>3556660.1999999988</v>
      </c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>
        <v>5753071.0900000008</v>
      </c>
      <c r="AF2706" s="4"/>
      <c r="AG2706" s="4"/>
      <c r="AH2706" s="4"/>
      <c r="AI2706" s="4"/>
      <c r="AJ2706" s="4"/>
      <c r="AK2706" s="4"/>
      <c r="AL2706" s="4"/>
      <c r="AM2706" s="4">
        <v>15253490.539999999</v>
      </c>
      <c r="AN2706" s="4"/>
    </row>
    <row r="2707" spans="1:40">
      <c r="A2707" t="s">
        <v>3211</v>
      </c>
      <c r="B2707" s="4"/>
      <c r="C2707" s="4"/>
      <c r="D2707" s="4">
        <v>1042604.4199999999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>
        <v>1259496.5499999998</v>
      </c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>
        <v>2302100.9699999997</v>
      </c>
      <c r="AN2707" s="4"/>
    </row>
    <row r="2708" spans="1:40">
      <c r="A2708" t="s">
        <v>3212</v>
      </c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>
        <v>132629.14000000001</v>
      </c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>
        <v>132629.14000000001</v>
      </c>
      <c r="AN2708" s="4"/>
    </row>
    <row r="2709" spans="1:40">
      <c r="A2709" t="s">
        <v>3213</v>
      </c>
      <c r="B2709" s="4"/>
      <c r="C2709" s="4">
        <v>8271927.96</v>
      </c>
      <c r="D2709" s="4"/>
      <c r="E2709" s="4"/>
      <c r="F2709" s="4"/>
      <c r="G2709" s="4"/>
      <c r="H2709" s="4"/>
      <c r="I2709" s="4"/>
      <c r="J2709" s="4">
        <v>6672931.25</v>
      </c>
      <c r="K2709" s="4"/>
      <c r="L2709" s="4"/>
      <c r="M2709" s="4"/>
      <c r="N2709" s="4">
        <v>10737398.83</v>
      </c>
      <c r="O2709" s="4"/>
      <c r="P2709" s="4">
        <v>12028928.629999999</v>
      </c>
      <c r="Q2709" s="4"/>
      <c r="R2709" s="4"/>
      <c r="S2709" s="4"/>
      <c r="T2709" s="4">
        <v>7040910.4800000004</v>
      </c>
      <c r="U2709" s="4"/>
      <c r="V2709" s="4"/>
      <c r="W2709" s="4"/>
      <c r="X2709" s="4">
        <v>72596985.350000009</v>
      </c>
      <c r="Y2709" s="4"/>
      <c r="Z2709" s="4">
        <v>6315121.5800000001</v>
      </c>
      <c r="AA2709" s="4"/>
      <c r="AB2709" s="4"/>
      <c r="AC2709" s="4">
        <v>20433263.289999999</v>
      </c>
      <c r="AD2709" s="4"/>
      <c r="AE2709" s="4">
        <v>108935498.17999999</v>
      </c>
      <c r="AF2709" s="4">
        <v>6999998.96</v>
      </c>
      <c r="AG2709" s="4">
        <v>452358.78</v>
      </c>
      <c r="AH2709" s="4"/>
      <c r="AI2709" s="4"/>
      <c r="AJ2709" s="4"/>
      <c r="AK2709" s="4"/>
      <c r="AL2709" s="4"/>
      <c r="AM2709" s="4">
        <v>260485323.29000002</v>
      </c>
      <c r="AN2709" s="4"/>
    </row>
    <row r="2710" spans="1:40">
      <c r="A2710" t="s">
        <v>3214</v>
      </c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>
        <v>51376.65</v>
      </c>
      <c r="AI2710" s="4"/>
      <c r="AJ2710" s="4"/>
      <c r="AK2710" s="4"/>
      <c r="AL2710" s="4"/>
      <c r="AM2710" s="4">
        <v>51376.65</v>
      </c>
      <c r="AN2710" s="4"/>
    </row>
    <row r="2711" spans="1:40">
      <c r="A2711" t="s">
        <v>3215</v>
      </c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>
        <v>279898.34999999998</v>
      </c>
      <c r="AI2711" s="4"/>
      <c r="AJ2711" s="4"/>
      <c r="AK2711" s="4"/>
      <c r="AL2711" s="4">
        <v>458199.52999999997</v>
      </c>
      <c r="AM2711" s="4">
        <v>738097.87999999989</v>
      </c>
      <c r="AN2711" s="4"/>
    </row>
    <row r="2712" spans="1:40">
      <c r="A2712" t="s">
        <v>3216</v>
      </c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>
        <v>305000</v>
      </c>
      <c r="AE2712" s="4"/>
      <c r="AF2712" s="4"/>
      <c r="AG2712" s="4"/>
      <c r="AH2712" s="4"/>
      <c r="AI2712" s="4"/>
      <c r="AJ2712" s="4"/>
      <c r="AK2712" s="4"/>
      <c r="AL2712" s="4"/>
      <c r="AM2712" s="4">
        <v>305000</v>
      </c>
      <c r="AN2712" s="4"/>
    </row>
    <row r="2713" spans="1:40">
      <c r="A2713" t="s">
        <v>3217</v>
      </c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>
        <v>304600.39</v>
      </c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>
        <v>304600.39</v>
      </c>
      <c r="AN2713" s="4"/>
    </row>
    <row r="2714" spans="1:40">
      <c r="A2714" t="s">
        <v>3218</v>
      </c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>
        <v>83904.91</v>
      </c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>
        <v>83904.91</v>
      </c>
      <c r="AN2714" s="4"/>
    </row>
    <row r="2715" spans="1:40">
      <c r="A2715" t="s">
        <v>3219</v>
      </c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>
        <v>12552.62</v>
      </c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>
        <v>12552.62</v>
      </c>
      <c r="AN2715" s="4"/>
    </row>
    <row r="2716" spans="1:40">
      <c r="A2716" t="s">
        <v>3220</v>
      </c>
      <c r="B2716" s="4">
        <v>5153720.3699999992</v>
      </c>
      <c r="C2716" s="4"/>
      <c r="D2716" s="4"/>
      <c r="E2716" s="4"/>
      <c r="F2716" s="4">
        <v>1015960.79</v>
      </c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>
        <v>10372.200000000001</v>
      </c>
      <c r="U2716" s="4"/>
      <c r="V2716" s="4">
        <v>1349154.13</v>
      </c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>
        <v>7529207.4899999993</v>
      </c>
      <c r="AN2716" s="4"/>
    </row>
    <row r="2717" spans="1:40">
      <c r="A2717" t="s">
        <v>3221</v>
      </c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>
        <v>2216897.83</v>
      </c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>
        <v>2216897.83</v>
      </c>
      <c r="AN2717" s="4"/>
    </row>
    <row r="2718" spans="1:40">
      <c r="A2718" t="s">
        <v>3222</v>
      </c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>
        <v>85071.27</v>
      </c>
      <c r="AC2718" s="4"/>
      <c r="AD2718" s="4"/>
      <c r="AE2718" s="4">
        <v>461226</v>
      </c>
      <c r="AF2718" s="4"/>
      <c r="AG2718" s="4"/>
      <c r="AH2718" s="4"/>
      <c r="AI2718" s="4"/>
      <c r="AJ2718" s="4"/>
      <c r="AK2718" s="4"/>
      <c r="AL2718" s="4"/>
      <c r="AM2718" s="4">
        <v>546297.27</v>
      </c>
      <c r="AN2718" s="4"/>
    </row>
    <row r="2719" spans="1:40">
      <c r="A2719" t="s">
        <v>3223</v>
      </c>
      <c r="B2719" s="4"/>
      <c r="C2719" s="4"/>
      <c r="D2719" s="4">
        <v>747356.62</v>
      </c>
      <c r="E2719" s="4">
        <v>2052924.7500000005</v>
      </c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>
        <v>110852.51000000001</v>
      </c>
      <c r="AC2719" s="4"/>
      <c r="AD2719" s="4"/>
      <c r="AE2719" s="4">
        <v>356453.14</v>
      </c>
      <c r="AF2719" s="4"/>
      <c r="AG2719" s="4"/>
      <c r="AH2719" s="4"/>
      <c r="AI2719" s="4"/>
      <c r="AJ2719" s="4"/>
      <c r="AK2719" s="4"/>
      <c r="AL2719" s="4"/>
      <c r="AM2719" s="4">
        <v>3267587.0200000009</v>
      </c>
      <c r="AN2719" s="4"/>
    </row>
    <row r="2720" spans="1:40">
      <c r="A2720" t="s">
        <v>3224</v>
      </c>
      <c r="B2720" s="4"/>
      <c r="C2720" s="4"/>
      <c r="D2720" s="4"/>
      <c r="E2720" s="4"/>
      <c r="F2720" s="4">
        <v>5471936</v>
      </c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>
        <v>5409031</v>
      </c>
      <c r="Z2720" s="4"/>
      <c r="AA2720" s="4"/>
      <c r="AB2720" s="4"/>
      <c r="AC2720" s="4"/>
      <c r="AD2720" s="4"/>
      <c r="AE2720" s="4">
        <v>697554.95</v>
      </c>
      <c r="AF2720" s="4"/>
      <c r="AG2720" s="4"/>
      <c r="AH2720" s="4"/>
      <c r="AI2720" s="4"/>
      <c r="AJ2720" s="4"/>
      <c r="AK2720" s="4"/>
      <c r="AL2720" s="4"/>
      <c r="AM2720" s="4">
        <v>11578521.949999999</v>
      </c>
      <c r="AN2720" s="4"/>
    </row>
    <row r="2721" spans="1:40">
      <c r="A2721" t="s">
        <v>3225</v>
      </c>
      <c r="B2721" s="4"/>
      <c r="C2721" s="4"/>
      <c r="D2721" s="4"/>
      <c r="E2721" s="4"/>
      <c r="F2721" s="4">
        <v>839720.22</v>
      </c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>
        <v>839720.22</v>
      </c>
      <c r="AN2721" s="4"/>
    </row>
    <row r="2722" spans="1:40">
      <c r="A2722" t="s">
        <v>3226</v>
      </c>
      <c r="B2722" s="4"/>
      <c r="C2722" s="4"/>
      <c r="D2722" s="4"/>
      <c r="E2722" s="4"/>
      <c r="F2722" s="4">
        <v>6209243.5399999991</v>
      </c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>
        <v>6209243.5399999991</v>
      </c>
      <c r="AN2722" s="4"/>
    </row>
    <row r="2723" spans="1:40">
      <c r="A2723" t="s">
        <v>3227</v>
      </c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>
        <v>492990.99</v>
      </c>
      <c r="Q2723" s="4"/>
      <c r="R2723" s="4"/>
      <c r="S2723" s="4"/>
      <c r="T2723" s="4">
        <v>234576.72000000003</v>
      </c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>
        <v>4116307.77</v>
      </c>
      <c r="AH2723" s="4"/>
      <c r="AI2723" s="4"/>
      <c r="AJ2723" s="4"/>
      <c r="AK2723" s="4"/>
      <c r="AL2723" s="4"/>
      <c r="AM2723" s="4">
        <v>4843875.4800000004</v>
      </c>
      <c r="AN2723" s="4"/>
    </row>
    <row r="2724" spans="1:40">
      <c r="A2724" t="s">
        <v>3228</v>
      </c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>
        <v>478556.26999999996</v>
      </c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>
        <v>123199.07</v>
      </c>
      <c r="AF2724" s="4">
        <v>136158.93</v>
      </c>
      <c r="AG2724" s="4"/>
      <c r="AH2724" s="4"/>
      <c r="AI2724" s="4"/>
      <c r="AJ2724" s="4"/>
      <c r="AK2724" s="4"/>
      <c r="AL2724" s="4"/>
      <c r="AM2724" s="4">
        <v>737914.27</v>
      </c>
      <c r="AN2724" s="4"/>
    </row>
    <row r="2725" spans="1:40">
      <c r="A2725" t="s">
        <v>701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4928264.2300000004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4">
        <v>0</v>
      </c>
      <c r="AF2725" s="4">
        <v>0</v>
      </c>
      <c r="AG2725" s="4">
        <v>0</v>
      </c>
      <c r="AH2725" s="4">
        <v>0</v>
      </c>
      <c r="AI2725" s="4">
        <v>0</v>
      </c>
      <c r="AJ2725" s="4">
        <v>0</v>
      </c>
      <c r="AK2725" s="4">
        <v>0</v>
      </c>
      <c r="AL2725" s="4">
        <v>0</v>
      </c>
      <c r="AM2725" s="4">
        <v>4928264.2300000004</v>
      </c>
      <c r="AN2725" s="4" t="s">
        <v>3229</v>
      </c>
    </row>
    <row r="2726" spans="1:40">
      <c r="A2726" t="s">
        <v>3230</v>
      </c>
      <c r="B2726" s="4"/>
      <c r="C2726" s="4"/>
      <c r="D2726" s="4"/>
      <c r="E2726" s="4"/>
      <c r="F2726" s="4"/>
      <c r="G2726" s="4">
        <v>1628264.23</v>
      </c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>
        <v>1628264.23</v>
      </c>
      <c r="AN2726" s="4" t="s">
        <v>3231</v>
      </c>
    </row>
    <row r="2727" spans="1:40">
      <c r="A2727" t="s">
        <v>3232</v>
      </c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>
        <v>1256450</v>
      </c>
      <c r="AF2727" s="4"/>
      <c r="AG2727" s="4"/>
      <c r="AH2727" s="4"/>
      <c r="AI2727" s="4"/>
      <c r="AJ2727" s="4"/>
      <c r="AK2727" s="4"/>
      <c r="AL2727" s="4"/>
      <c r="AM2727" s="4">
        <v>1256450</v>
      </c>
      <c r="AN2727" s="4"/>
    </row>
    <row r="2728" spans="1:40">
      <c r="A2728" t="s">
        <v>3233</v>
      </c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>
        <v>23922.09</v>
      </c>
      <c r="AF2728" s="4"/>
      <c r="AG2728" s="4"/>
      <c r="AH2728" s="4"/>
      <c r="AI2728" s="4"/>
      <c r="AJ2728" s="4"/>
      <c r="AK2728" s="4"/>
      <c r="AL2728" s="4"/>
      <c r="AM2728" s="4">
        <v>23922.09</v>
      </c>
      <c r="AN2728" s="4"/>
    </row>
    <row r="2729" spans="1:40">
      <c r="A2729" t="s">
        <v>3234</v>
      </c>
      <c r="B2729" s="4"/>
      <c r="C2729" s="4"/>
      <c r="D2729" s="4">
        <v>330074.86</v>
      </c>
      <c r="E2729" s="4"/>
      <c r="F2729" s="4"/>
      <c r="G2729" s="4"/>
      <c r="H2729" s="4">
        <v>38977.93</v>
      </c>
      <c r="I2729" s="4">
        <v>591718.49</v>
      </c>
      <c r="J2729" s="4"/>
      <c r="K2729" s="4"/>
      <c r="L2729" s="4"/>
      <c r="M2729" s="4"/>
      <c r="N2729" s="4">
        <v>51863.13</v>
      </c>
      <c r="O2729" s="4">
        <v>25364.86</v>
      </c>
      <c r="P2729" s="4"/>
      <c r="Q2729" s="4"/>
      <c r="R2729" s="4"/>
      <c r="S2729" s="4">
        <v>23849.75</v>
      </c>
      <c r="T2729" s="4">
        <v>94300.57</v>
      </c>
      <c r="U2729" s="4">
        <v>458765.20999999996</v>
      </c>
      <c r="V2729" s="4">
        <v>171436.2</v>
      </c>
      <c r="W2729" s="4"/>
      <c r="X2729" s="4"/>
      <c r="Y2729" s="4"/>
      <c r="Z2729" s="4"/>
      <c r="AA2729" s="4">
        <v>14425.72</v>
      </c>
      <c r="AB2729" s="4">
        <v>240147.08000000002</v>
      </c>
      <c r="AC2729" s="4"/>
      <c r="AD2729" s="4"/>
      <c r="AE2729" s="4">
        <v>14654643.330000002</v>
      </c>
      <c r="AF2729" s="4"/>
      <c r="AG2729" s="4">
        <v>42988.61</v>
      </c>
      <c r="AH2729" s="4"/>
      <c r="AI2729" s="4"/>
      <c r="AJ2729" s="4"/>
      <c r="AK2729" s="4"/>
      <c r="AL2729" s="4"/>
      <c r="AM2729" s="4">
        <v>16738555.740000002</v>
      </c>
      <c r="AN2729" s="4"/>
    </row>
    <row r="2730" spans="1:40">
      <c r="A2730" t="s">
        <v>3235</v>
      </c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>
        <v>18842115.390000001</v>
      </c>
      <c r="AF2730" s="4"/>
      <c r="AG2730" s="4"/>
      <c r="AH2730" s="4"/>
      <c r="AI2730" s="4"/>
      <c r="AJ2730" s="4"/>
      <c r="AK2730" s="4"/>
      <c r="AL2730" s="4"/>
      <c r="AM2730" s="4">
        <v>18842115.390000001</v>
      </c>
      <c r="AN2730" s="4"/>
    </row>
    <row r="2731" spans="1:40">
      <c r="A2731" t="s">
        <v>3236</v>
      </c>
      <c r="B2731" s="4"/>
      <c r="C2731" s="4"/>
      <c r="D2731" s="4"/>
      <c r="E2731" s="4">
        <v>2201771.2999999998</v>
      </c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>
        <v>2201771.2999999998</v>
      </c>
      <c r="AN2731" s="4"/>
    </row>
    <row r="2732" spans="1:40">
      <c r="A2732" t="s">
        <v>3237</v>
      </c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>
        <v>1999999.9999999998</v>
      </c>
      <c r="AF2732" s="4"/>
      <c r="AG2732" s="4"/>
      <c r="AH2732" s="4"/>
      <c r="AI2732" s="4"/>
      <c r="AJ2732" s="4"/>
      <c r="AK2732" s="4"/>
      <c r="AL2732" s="4"/>
      <c r="AM2732" s="4">
        <v>1999999.9999999998</v>
      </c>
      <c r="AN2732" s="4"/>
    </row>
    <row r="2733" spans="1:40">
      <c r="A2733" t="s">
        <v>3238</v>
      </c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>
        <v>338785.44</v>
      </c>
      <c r="S2733" s="4"/>
      <c r="T2733" s="4"/>
      <c r="U2733" s="4"/>
      <c r="V2733" s="4"/>
      <c r="W2733" s="4"/>
      <c r="X2733" s="4">
        <v>107201.9</v>
      </c>
      <c r="Y2733" s="4"/>
      <c r="Z2733" s="4"/>
      <c r="AA2733" s="4"/>
      <c r="AB2733" s="4"/>
      <c r="AC2733" s="4"/>
      <c r="AD2733" s="4"/>
      <c r="AE2733" s="4">
        <v>428970.07999999996</v>
      </c>
      <c r="AF2733" s="4"/>
      <c r="AG2733" s="4"/>
      <c r="AH2733" s="4"/>
      <c r="AI2733" s="4"/>
      <c r="AJ2733" s="4"/>
      <c r="AK2733" s="4"/>
      <c r="AL2733" s="4"/>
      <c r="AM2733" s="4">
        <v>874957.41999999993</v>
      </c>
      <c r="AN2733" s="4"/>
    </row>
    <row r="2734" spans="1:40">
      <c r="A2734" t="s">
        <v>663</v>
      </c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>
        <v>11999211.26</v>
      </c>
      <c r="AD2734" s="4"/>
      <c r="AE2734" s="4"/>
      <c r="AF2734" s="4"/>
      <c r="AG2734" s="4"/>
      <c r="AH2734" s="4"/>
      <c r="AI2734" s="4"/>
      <c r="AJ2734" s="4"/>
      <c r="AK2734" s="4"/>
      <c r="AL2734" s="4"/>
      <c r="AM2734" s="4">
        <v>11999211.26</v>
      </c>
      <c r="AN2734" s="4"/>
    </row>
    <row r="2735" spans="1:40">
      <c r="A2735" t="s">
        <v>664</v>
      </c>
      <c r="B2735" s="4"/>
      <c r="C2735" s="4"/>
      <c r="D2735" s="4"/>
      <c r="E2735" s="4"/>
      <c r="F2735" s="4"/>
      <c r="G2735" s="4"/>
      <c r="H2735" s="4">
        <v>287430.23000000004</v>
      </c>
      <c r="I2735" s="4"/>
      <c r="J2735" s="4"/>
      <c r="K2735" s="4"/>
      <c r="L2735" s="4">
        <v>292040.68999999994</v>
      </c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>
        <v>579470.91999999993</v>
      </c>
      <c r="AN2735" s="4"/>
    </row>
    <row r="2736" spans="1:40">
      <c r="A2736" t="s">
        <v>3239</v>
      </c>
      <c r="B2736" s="4">
        <v>132973.65</v>
      </c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>
        <v>132973.65</v>
      </c>
      <c r="AN2736" s="4"/>
    </row>
    <row r="2737" spans="1:40">
      <c r="A2737" t="s">
        <v>3240</v>
      </c>
      <c r="B2737" s="4">
        <v>2948015.14</v>
      </c>
      <c r="C2737" s="4">
        <v>11009867.809999999</v>
      </c>
      <c r="D2737" s="4">
        <v>3098755.3200000003</v>
      </c>
      <c r="E2737" s="4">
        <v>5300299.67</v>
      </c>
      <c r="F2737" s="4">
        <v>2381164.94</v>
      </c>
      <c r="G2737" s="4">
        <v>3925656.06</v>
      </c>
      <c r="H2737" s="4">
        <v>1424570.88</v>
      </c>
      <c r="I2737" s="4">
        <v>3502955.13</v>
      </c>
      <c r="J2737" s="4">
        <v>1102896.6599999999</v>
      </c>
      <c r="K2737" s="4">
        <v>1681273.94</v>
      </c>
      <c r="L2737" s="4">
        <v>3275095.27</v>
      </c>
      <c r="M2737" s="4">
        <v>5696448.1500000004</v>
      </c>
      <c r="N2737" s="4">
        <v>7128456.79</v>
      </c>
      <c r="O2737" s="4">
        <v>4411092.99</v>
      </c>
      <c r="P2737" s="4">
        <v>3722569.3</v>
      </c>
      <c r="Q2737" s="4">
        <v>1811972.6900000002</v>
      </c>
      <c r="R2737" s="4">
        <v>6728922.0900000008</v>
      </c>
      <c r="S2737" s="4">
        <v>3709436.71</v>
      </c>
      <c r="T2737" s="4">
        <v>6305931.5099999998</v>
      </c>
      <c r="U2737" s="4">
        <v>1668625.29</v>
      </c>
      <c r="V2737" s="4">
        <v>3799098</v>
      </c>
      <c r="W2737" s="4">
        <v>1545551.7199999997</v>
      </c>
      <c r="X2737" s="4">
        <v>8944591.1099999994</v>
      </c>
      <c r="Y2737" s="4">
        <v>3160221.91</v>
      </c>
      <c r="Z2737" s="4">
        <v>3173021.94</v>
      </c>
      <c r="AA2737" s="4">
        <v>10051274.57</v>
      </c>
      <c r="AB2737" s="4">
        <v>3436011.54</v>
      </c>
      <c r="AC2737" s="4">
        <v>3512707.8700000006</v>
      </c>
      <c r="AD2737" s="4">
        <v>1815620.56</v>
      </c>
      <c r="AE2737" s="4">
        <v>11567577.559999999</v>
      </c>
      <c r="AF2737" s="4">
        <v>6090160.6100000003</v>
      </c>
      <c r="AG2737" s="4">
        <v>5700231.3200000003</v>
      </c>
      <c r="AH2737" s="4"/>
      <c r="AI2737" s="4"/>
      <c r="AJ2737" s="4"/>
      <c r="AK2737" s="4"/>
      <c r="AL2737" s="4"/>
      <c r="AM2737" s="4">
        <v>143630075.04999998</v>
      </c>
      <c r="AN2737" s="4"/>
    </row>
    <row r="2738" spans="1:40"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</row>
    <row r="2740" spans="1:40"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</row>
    <row r="2741" spans="1:40"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</row>
    <row r="2742" spans="1:40"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</row>
    <row r="2743" spans="1:40"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17CC-1B89-47B2-8F80-D57A10E4B9B4}">
  <dimension ref="B2:AR270"/>
  <sheetViews>
    <sheetView workbookViewId="0">
      <selection activeCell="A7" sqref="A7"/>
    </sheetView>
  </sheetViews>
  <sheetFormatPr defaultRowHeight="15"/>
  <cols>
    <col min="7" max="7" width="17.7109375" bestFit="1" customWidth="1"/>
    <col min="8" max="8" width="14.85546875" bestFit="1" customWidth="1"/>
    <col min="9" max="9" width="16.5703125" bestFit="1" customWidth="1"/>
    <col min="10" max="11" width="14.85546875" bestFit="1" customWidth="1"/>
    <col min="12" max="12" width="16.5703125" bestFit="1" customWidth="1"/>
    <col min="13" max="13" width="14.85546875" bestFit="1" customWidth="1"/>
    <col min="14" max="14" width="12.5703125" bestFit="1" customWidth="1"/>
    <col min="15" max="15" width="13.85546875" bestFit="1" customWidth="1"/>
    <col min="16" max="16" width="14.85546875" bestFit="1" customWidth="1"/>
    <col min="17" max="18" width="13.85546875" bestFit="1" customWidth="1"/>
    <col min="19" max="19" width="16.5703125" bestFit="1" customWidth="1"/>
    <col min="20" max="21" width="13.85546875" bestFit="1" customWidth="1"/>
    <col min="22" max="25" width="14.85546875" bestFit="1" customWidth="1"/>
    <col min="26" max="26" width="16.5703125" bestFit="1" customWidth="1"/>
    <col min="27" max="27" width="14.85546875" bestFit="1" customWidth="1"/>
    <col min="28" max="28" width="16.5703125" bestFit="1" customWidth="1"/>
    <col min="29" max="29" width="13.85546875" bestFit="1" customWidth="1"/>
    <col min="30" max="31" width="14.85546875" bestFit="1" customWidth="1"/>
    <col min="32" max="32" width="16.5703125" bestFit="1" customWidth="1"/>
    <col min="33" max="33" width="14.85546875" bestFit="1" customWidth="1"/>
    <col min="34" max="35" width="13.85546875" bestFit="1" customWidth="1"/>
    <col min="36" max="36" width="14.85546875" bestFit="1" customWidth="1"/>
    <col min="37" max="37" width="16.5703125" bestFit="1" customWidth="1"/>
    <col min="38" max="39" width="14.85546875" bestFit="1" customWidth="1"/>
    <col min="40" max="40" width="11" bestFit="1" customWidth="1"/>
    <col min="41" max="42" width="12.5703125" bestFit="1" customWidth="1"/>
    <col min="43" max="43" width="11" bestFit="1" customWidth="1"/>
    <col min="44" max="44" width="13.85546875" bestFit="1" customWidth="1"/>
  </cols>
  <sheetData>
    <row r="2" spans="2:44">
      <c r="B2" s="8" t="s">
        <v>3241</v>
      </c>
    </row>
    <row r="3" spans="2:44">
      <c r="B3" s="9" t="s">
        <v>3242</v>
      </c>
    </row>
    <row r="4" spans="2:44">
      <c r="B4" s="9"/>
    </row>
    <row r="6" spans="2:44">
      <c r="C6" t="s">
        <v>3243</v>
      </c>
      <c r="D6" t="s">
        <v>3244</v>
      </c>
      <c r="E6" t="s">
        <v>3245</v>
      </c>
      <c r="F6" t="s">
        <v>3246</v>
      </c>
      <c r="G6">
        <v>39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  <c r="T6">
        <v>14</v>
      </c>
      <c r="U6">
        <v>15</v>
      </c>
      <c r="V6">
        <v>16</v>
      </c>
      <c r="W6">
        <v>17</v>
      </c>
      <c r="X6">
        <v>18</v>
      </c>
      <c r="Y6">
        <v>19</v>
      </c>
      <c r="Z6">
        <v>20</v>
      </c>
      <c r="AA6">
        <v>21</v>
      </c>
      <c r="AB6">
        <v>22</v>
      </c>
      <c r="AC6">
        <v>23</v>
      </c>
      <c r="AD6">
        <v>24</v>
      </c>
      <c r="AE6">
        <v>25</v>
      </c>
      <c r="AF6">
        <v>26</v>
      </c>
      <c r="AG6">
        <v>27</v>
      </c>
      <c r="AH6">
        <v>28</v>
      </c>
      <c r="AI6">
        <v>29</v>
      </c>
      <c r="AJ6">
        <v>30</v>
      </c>
      <c r="AK6">
        <v>31</v>
      </c>
      <c r="AL6">
        <v>32</v>
      </c>
      <c r="AM6">
        <v>33</v>
      </c>
      <c r="AN6">
        <v>34</v>
      </c>
      <c r="AO6">
        <v>35</v>
      </c>
      <c r="AP6">
        <v>36</v>
      </c>
      <c r="AQ6">
        <v>37</v>
      </c>
      <c r="AR6">
        <v>38</v>
      </c>
    </row>
    <row r="7" spans="2:44">
      <c r="C7" t="s">
        <v>887</v>
      </c>
      <c r="D7" t="s">
        <v>888</v>
      </c>
      <c r="E7" t="s">
        <v>889</v>
      </c>
      <c r="F7" t="s">
        <v>890</v>
      </c>
      <c r="G7" t="s">
        <v>891</v>
      </c>
      <c r="H7" t="s">
        <v>892</v>
      </c>
      <c r="I7" t="s">
        <v>893</v>
      </c>
      <c r="J7" t="s">
        <v>894</v>
      </c>
      <c r="K7" t="s">
        <v>895</v>
      </c>
      <c r="L7" t="s">
        <v>896</v>
      </c>
      <c r="M7" t="s">
        <v>897</v>
      </c>
      <c r="N7" t="s">
        <v>898</v>
      </c>
      <c r="O7" t="s">
        <v>899</v>
      </c>
      <c r="P7" t="s">
        <v>900</v>
      </c>
      <c r="Q7" t="s">
        <v>901</v>
      </c>
      <c r="R7" t="s">
        <v>902</v>
      </c>
      <c r="S7" t="s">
        <v>903</v>
      </c>
      <c r="T7" t="s">
        <v>904</v>
      </c>
      <c r="U7" t="s">
        <v>905</v>
      </c>
      <c r="V7" t="s">
        <v>906</v>
      </c>
      <c r="W7" t="s">
        <v>907</v>
      </c>
      <c r="X7" t="s">
        <v>908</v>
      </c>
      <c r="Y7" t="s">
        <v>909</v>
      </c>
      <c r="Z7" t="s">
        <v>910</v>
      </c>
      <c r="AA7" t="s">
        <v>911</v>
      </c>
      <c r="AB7" t="s">
        <v>912</v>
      </c>
      <c r="AC7" t="s">
        <v>913</v>
      </c>
      <c r="AD7" t="s">
        <v>914</v>
      </c>
      <c r="AE7" t="s">
        <v>915</v>
      </c>
      <c r="AF7" t="s">
        <v>916</v>
      </c>
      <c r="AG7" t="s">
        <v>917</v>
      </c>
      <c r="AH7" t="s">
        <v>918</v>
      </c>
      <c r="AI7" t="s">
        <v>919</v>
      </c>
      <c r="AJ7" t="s">
        <v>920</v>
      </c>
      <c r="AK7" t="s">
        <v>921</v>
      </c>
      <c r="AL7" t="s">
        <v>922</v>
      </c>
      <c r="AM7" t="s">
        <v>923</v>
      </c>
      <c r="AN7" t="s">
        <v>924</v>
      </c>
      <c r="AO7" t="s">
        <v>925</v>
      </c>
      <c r="AP7" t="s">
        <v>926</v>
      </c>
      <c r="AQ7" t="s">
        <v>927</v>
      </c>
      <c r="AR7" t="s">
        <v>928</v>
      </c>
    </row>
    <row r="8" spans="2:44">
      <c r="C8" t="s">
        <v>7</v>
      </c>
      <c r="D8">
        <v>3</v>
      </c>
      <c r="E8" t="s">
        <v>6</v>
      </c>
      <c r="F8" t="s">
        <v>102</v>
      </c>
      <c r="G8" s="4">
        <v>7110692.3700000001</v>
      </c>
      <c r="H8" s="4">
        <v>946710.87</v>
      </c>
      <c r="I8" s="4">
        <v>0</v>
      </c>
      <c r="J8" s="4">
        <v>0</v>
      </c>
      <c r="K8" s="4">
        <v>197500.25</v>
      </c>
      <c r="L8" s="4">
        <v>0</v>
      </c>
      <c r="M8" s="4">
        <v>0</v>
      </c>
      <c r="N8" s="4">
        <v>0</v>
      </c>
      <c r="O8" s="4">
        <v>0</v>
      </c>
      <c r="P8" s="4">
        <v>557024.92000000004</v>
      </c>
      <c r="Q8" s="4">
        <v>0</v>
      </c>
      <c r="R8" s="4">
        <v>392676.74</v>
      </c>
      <c r="S8" s="4">
        <v>549882.67000000004</v>
      </c>
      <c r="T8" s="4">
        <v>0</v>
      </c>
      <c r="U8" s="4">
        <v>0</v>
      </c>
      <c r="V8" s="4">
        <v>0</v>
      </c>
      <c r="W8" s="4">
        <v>260000</v>
      </c>
      <c r="X8" s="4">
        <v>46029.09</v>
      </c>
      <c r="Y8" s="4">
        <v>0</v>
      </c>
      <c r="Z8" s="4">
        <v>0</v>
      </c>
      <c r="AA8" s="4">
        <v>0</v>
      </c>
      <c r="AB8" s="4">
        <v>1038343.32</v>
      </c>
      <c r="AC8" s="4">
        <v>0</v>
      </c>
      <c r="AD8" s="4">
        <v>57123.83</v>
      </c>
      <c r="AE8" s="4">
        <v>0</v>
      </c>
      <c r="AF8" s="4">
        <v>2589309.37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476091.31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</row>
    <row r="9" spans="2:44">
      <c r="C9" t="s">
        <v>7</v>
      </c>
      <c r="D9">
        <v>3</v>
      </c>
      <c r="E9" t="s">
        <v>6</v>
      </c>
      <c r="F9" t="s">
        <v>106</v>
      </c>
      <c r="G9" s="4">
        <v>9145625.5299999993</v>
      </c>
      <c r="H9" s="4">
        <v>0</v>
      </c>
      <c r="I9" s="4">
        <v>1040771.7</v>
      </c>
      <c r="J9" s="4">
        <v>392886.29</v>
      </c>
      <c r="K9" s="4">
        <v>486155.18</v>
      </c>
      <c r="L9" s="4">
        <v>0</v>
      </c>
      <c r="M9" s="4">
        <v>1472639.37</v>
      </c>
      <c r="N9" s="4">
        <v>143823.54</v>
      </c>
      <c r="O9" s="4">
        <v>0</v>
      </c>
      <c r="P9" s="4">
        <v>184527.42</v>
      </c>
      <c r="Q9" s="4">
        <v>5723.83</v>
      </c>
      <c r="R9" s="4">
        <v>0</v>
      </c>
      <c r="S9" s="4">
        <v>0</v>
      </c>
      <c r="T9" s="4">
        <v>526080.31000000006</v>
      </c>
      <c r="U9" s="4">
        <v>0</v>
      </c>
      <c r="V9" s="4">
        <v>318498.75</v>
      </c>
      <c r="W9" s="4">
        <v>0</v>
      </c>
      <c r="X9" s="4">
        <v>281719.36</v>
      </c>
      <c r="Y9" s="4">
        <v>120024.04</v>
      </c>
      <c r="Z9" s="4">
        <v>481599.94</v>
      </c>
      <c r="AA9" s="4">
        <v>6649.97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556633.5</v>
      </c>
      <c r="AH9" s="4">
        <v>0</v>
      </c>
      <c r="AI9" s="4">
        <v>154280.72</v>
      </c>
      <c r="AJ9" s="4">
        <v>1024862.84</v>
      </c>
      <c r="AK9" s="4">
        <v>1612980.35</v>
      </c>
      <c r="AL9" s="4">
        <v>0</v>
      </c>
      <c r="AM9" s="4">
        <v>335768.42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</row>
    <row r="10" spans="2:44">
      <c r="C10" t="s">
        <v>7</v>
      </c>
      <c r="D10">
        <v>3</v>
      </c>
      <c r="E10" t="s">
        <v>6</v>
      </c>
      <c r="F10" t="s">
        <v>107</v>
      </c>
      <c r="G10" s="4">
        <v>4295079.3</v>
      </c>
      <c r="H10" s="4">
        <v>0</v>
      </c>
      <c r="I10" s="4">
        <v>0</v>
      </c>
      <c r="J10" s="4">
        <v>527774.12</v>
      </c>
      <c r="K10" s="4">
        <v>745442.93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7465.4</v>
      </c>
      <c r="W10" s="4">
        <v>9371.66</v>
      </c>
      <c r="X10" s="4">
        <v>636906.17000000004</v>
      </c>
      <c r="Y10" s="4">
        <v>0</v>
      </c>
      <c r="Z10" s="4">
        <v>0</v>
      </c>
      <c r="AA10" s="4">
        <v>0</v>
      </c>
      <c r="AB10" s="4">
        <v>28609.919999999998</v>
      </c>
      <c r="AC10" s="4">
        <v>0</v>
      </c>
      <c r="AD10" s="4">
        <v>0</v>
      </c>
      <c r="AE10" s="4">
        <v>1303331.24</v>
      </c>
      <c r="AF10" s="4">
        <v>0</v>
      </c>
      <c r="AG10" s="4">
        <v>307009.61</v>
      </c>
      <c r="AH10" s="4">
        <v>0</v>
      </c>
      <c r="AI10" s="4">
        <v>729168.25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</row>
    <row r="11" spans="2:44">
      <c r="C11" t="s">
        <v>7</v>
      </c>
      <c r="D11">
        <v>3</v>
      </c>
      <c r="E11" t="s">
        <v>6</v>
      </c>
      <c r="F11" t="s">
        <v>108</v>
      </c>
      <c r="G11" s="4">
        <v>2814228869.9200001</v>
      </c>
      <c r="H11" s="4">
        <v>69061446.379999995</v>
      </c>
      <c r="I11" s="4">
        <v>154729508.28</v>
      </c>
      <c r="J11" s="4">
        <v>47347018.460000001</v>
      </c>
      <c r="K11" s="4">
        <v>85894097.870000005</v>
      </c>
      <c r="L11" s="4">
        <v>168404758.15000001</v>
      </c>
      <c r="M11" s="4">
        <v>56327576.869999997</v>
      </c>
      <c r="N11" s="4">
        <v>0</v>
      </c>
      <c r="O11" s="4">
        <v>0</v>
      </c>
      <c r="P11" s="4">
        <v>77998740.239999995</v>
      </c>
      <c r="Q11" s="4">
        <v>399377.63</v>
      </c>
      <c r="R11" s="4">
        <v>707654.88</v>
      </c>
      <c r="S11" s="4">
        <v>142218744.93000001</v>
      </c>
      <c r="T11" s="4">
        <v>0</v>
      </c>
      <c r="U11" s="4">
        <v>0</v>
      </c>
      <c r="V11" s="4">
        <v>114358557.7</v>
      </c>
      <c r="W11" s="4">
        <v>68345960.099999994</v>
      </c>
      <c r="X11" s="4">
        <v>97726657.040000007</v>
      </c>
      <c r="Y11" s="4">
        <v>36518439.780000001</v>
      </c>
      <c r="Z11" s="4">
        <v>141348919.84</v>
      </c>
      <c r="AA11" s="4">
        <v>23604124.920000002</v>
      </c>
      <c r="AB11" s="4">
        <v>181886551.59</v>
      </c>
      <c r="AC11" s="4">
        <v>920348.99</v>
      </c>
      <c r="AD11" s="4">
        <v>37294858.689999998</v>
      </c>
      <c r="AE11" s="4">
        <v>40340562.259999998</v>
      </c>
      <c r="AF11" s="4">
        <v>716044597.70000005</v>
      </c>
      <c r="AG11" s="4">
        <v>15112300.949999999</v>
      </c>
      <c r="AH11" s="4">
        <v>0</v>
      </c>
      <c r="AI11" s="4">
        <v>0</v>
      </c>
      <c r="AJ11" s="4">
        <v>124768643.81</v>
      </c>
      <c r="AK11" s="4">
        <v>281177307.06</v>
      </c>
      <c r="AL11" s="4">
        <v>53561253.560000002</v>
      </c>
      <c r="AM11" s="4">
        <v>78130862.239999995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</row>
    <row r="12" spans="2:44">
      <c r="C12" t="s">
        <v>7</v>
      </c>
      <c r="D12">
        <v>3</v>
      </c>
      <c r="E12" t="s">
        <v>6</v>
      </c>
      <c r="F12" t="s">
        <v>110</v>
      </c>
      <c r="G12" s="4">
        <v>2267562.23</v>
      </c>
      <c r="H12" s="4">
        <v>0</v>
      </c>
      <c r="I12" s="4">
        <v>0</v>
      </c>
      <c r="J12" s="4">
        <v>0</v>
      </c>
      <c r="K12" s="4">
        <v>522222.22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821813.12</v>
      </c>
      <c r="R12" s="4">
        <v>523806.01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399720.88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</row>
    <row r="13" spans="2:44">
      <c r="C13" t="s">
        <v>7</v>
      </c>
      <c r="D13">
        <v>3</v>
      </c>
      <c r="E13" t="s">
        <v>6</v>
      </c>
      <c r="F13" t="s">
        <v>112</v>
      </c>
      <c r="G13" s="4">
        <v>8259090.6500000004</v>
      </c>
      <c r="H13" s="4">
        <v>0</v>
      </c>
      <c r="I13" s="4">
        <v>0</v>
      </c>
      <c r="J13" s="4">
        <v>133342.20000000001</v>
      </c>
      <c r="K13" s="4">
        <v>1422205.21</v>
      </c>
      <c r="L13" s="4">
        <v>0</v>
      </c>
      <c r="M13" s="4">
        <v>0</v>
      </c>
      <c r="N13" s="4">
        <v>0</v>
      </c>
      <c r="O13" s="4">
        <v>2486158.6800000002</v>
      </c>
      <c r="P13" s="4">
        <v>0</v>
      </c>
      <c r="Q13" s="4">
        <v>0</v>
      </c>
      <c r="R13" s="4">
        <v>0</v>
      </c>
      <c r="S13" s="4">
        <v>0</v>
      </c>
      <c r="T13" s="4">
        <v>602404.19999999995</v>
      </c>
      <c r="U13" s="4">
        <v>0</v>
      </c>
      <c r="V13" s="4">
        <v>1746717.25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1868263.11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</row>
    <row r="14" spans="2:44">
      <c r="C14" t="s">
        <v>7</v>
      </c>
      <c r="D14">
        <v>3</v>
      </c>
      <c r="E14" t="s">
        <v>6</v>
      </c>
      <c r="F14" t="s">
        <v>114</v>
      </c>
      <c r="G14" s="4">
        <v>36263835.289999999</v>
      </c>
      <c r="H14" s="4">
        <v>9681802.5299999993</v>
      </c>
      <c r="I14" s="4">
        <v>1112294.8799999999</v>
      </c>
      <c r="J14" s="4">
        <v>2512180.02</v>
      </c>
      <c r="K14" s="4">
        <v>2535430.41</v>
      </c>
      <c r="L14" s="4">
        <v>0</v>
      </c>
      <c r="M14" s="4">
        <v>0</v>
      </c>
      <c r="N14" s="4">
        <v>0</v>
      </c>
      <c r="O14" s="4">
        <v>2077492.02</v>
      </c>
      <c r="P14" s="4">
        <v>0</v>
      </c>
      <c r="Q14" s="4">
        <v>4276328.45</v>
      </c>
      <c r="R14" s="4">
        <v>3912062.29</v>
      </c>
      <c r="S14" s="4">
        <v>0</v>
      </c>
      <c r="T14" s="4">
        <v>3655875.58</v>
      </c>
      <c r="U14" s="4">
        <v>412720.45</v>
      </c>
      <c r="V14" s="4">
        <v>2075405.72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1071736.1299999999</v>
      </c>
      <c r="AE14" s="4">
        <v>0</v>
      </c>
      <c r="AF14" s="4">
        <v>0</v>
      </c>
      <c r="AG14" s="4">
        <v>0</v>
      </c>
      <c r="AH14" s="4">
        <v>2855941.55</v>
      </c>
      <c r="AI14" s="4">
        <v>0</v>
      </c>
      <c r="AJ14" s="4">
        <v>3103.11</v>
      </c>
      <c r="AK14" s="4">
        <v>81462.149999999994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</row>
    <row r="15" spans="2:44">
      <c r="C15" t="s">
        <v>7</v>
      </c>
      <c r="D15">
        <v>3</v>
      </c>
      <c r="E15" t="s">
        <v>6</v>
      </c>
      <c r="F15" t="s">
        <v>115</v>
      </c>
      <c r="G15" s="4">
        <v>10433719.91</v>
      </c>
      <c r="H15" s="4">
        <v>151831.62</v>
      </c>
      <c r="I15" s="4">
        <v>216096.84</v>
      </c>
      <c r="J15" s="4">
        <v>0</v>
      </c>
      <c r="K15" s="4">
        <v>746010.96</v>
      </c>
      <c r="L15" s="4">
        <v>0</v>
      </c>
      <c r="M15" s="4">
        <v>0</v>
      </c>
      <c r="N15" s="4">
        <v>0</v>
      </c>
      <c r="O15" s="4">
        <v>2820355.79</v>
      </c>
      <c r="P15" s="4">
        <v>0</v>
      </c>
      <c r="Q15" s="4">
        <v>1187844.51</v>
      </c>
      <c r="R15" s="4">
        <v>0</v>
      </c>
      <c r="S15" s="4">
        <v>0</v>
      </c>
      <c r="T15" s="4">
        <v>3157275.72</v>
      </c>
      <c r="U15" s="4">
        <v>0</v>
      </c>
      <c r="V15" s="4">
        <v>1204304.47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950000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</row>
    <row r="16" spans="2:44">
      <c r="C16" t="s">
        <v>7</v>
      </c>
      <c r="D16">
        <v>3</v>
      </c>
      <c r="E16" t="s">
        <v>6</v>
      </c>
      <c r="F16" t="s">
        <v>116</v>
      </c>
      <c r="G16" s="4">
        <v>5510059.4400000004</v>
      </c>
      <c r="H16" s="4">
        <v>813972.61</v>
      </c>
      <c r="I16" s="4">
        <v>64622.400000000001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4166187.53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465276.9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</row>
    <row r="17" spans="3:44">
      <c r="C17" t="s">
        <v>7</v>
      </c>
      <c r="D17">
        <v>3</v>
      </c>
      <c r="E17" t="s">
        <v>6</v>
      </c>
      <c r="F17" t="s">
        <v>117</v>
      </c>
      <c r="G17" s="4">
        <v>7597706.1900000004</v>
      </c>
      <c r="H17" s="4">
        <v>103174.29</v>
      </c>
      <c r="I17" s="4">
        <v>2956919.85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2518501.84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2019110.21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</row>
    <row r="18" spans="3:44">
      <c r="C18" t="s">
        <v>7</v>
      </c>
      <c r="D18">
        <v>3</v>
      </c>
      <c r="E18" t="s">
        <v>6</v>
      </c>
      <c r="F18" t="s">
        <v>118</v>
      </c>
      <c r="G18" s="4">
        <v>29824477.77</v>
      </c>
      <c r="H18" s="4">
        <v>3704755.05</v>
      </c>
      <c r="I18" s="4">
        <v>8034119.6100000003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10998155.310000001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7087447.7999999998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</row>
    <row r="19" spans="3:44">
      <c r="C19" t="s">
        <v>7</v>
      </c>
      <c r="D19">
        <v>4</v>
      </c>
      <c r="E19" t="s">
        <v>8</v>
      </c>
      <c r="F19" t="s">
        <v>119</v>
      </c>
      <c r="G19" s="4">
        <v>198558.85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198558.85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</row>
    <row r="20" spans="3:44">
      <c r="C20" t="s">
        <v>7</v>
      </c>
      <c r="D20">
        <v>4</v>
      </c>
      <c r="E20" t="s">
        <v>8</v>
      </c>
      <c r="F20" t="s">
        <v>120</v>
      </c>
      <c r="G20" s="4">
        <v>25500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25500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</row>
    <row r="21" spans="3:44">
      <c r="C21" t="s">
        <v>7</v>
      </c>
      <c r="D21">
        <v>4</v>
      </c>
      <c r="E21" t="s">
        <v>8</v>
      </c>
      <c r="F21" t="s">
        <v>121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</row>
    <row r="22" spans="3:44">
      <c r="C22" t="s">
        <v>7</v>
      </c>
      <c r="D22">
        <v>4</v>
      </c>
      <c r="E22" t="s">
        <v>8</v>
      </c>
      <c r="F22" t="s">
        <v>122</v>
      </c>
      <c r="G22" s="4">
        <v>567127.6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567127.6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</row>
    <row r="23" spans="3:44">
      <c r="C23" t="s">
        <v>7</v>
      </c>
      <c r="D23">
        <v>4</v>
      </c>
      <c r="E23" t="s">
        <v>8</v>
      </c>
      <c r="F23" t="s">
        <v>123</v>
      </c>
      <c r="G23" s="4">
        <v>145426.01999999999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145426.01999999999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</row>
    <row r="24" spans="3:44">
      <c r="C24" t="s">
        <v>7</v>
      </c>
      <c r="D24">
        <v>4</v>
      </c>
      <c r="E24" t="s">
        <v>8</v>
      </c>
      <c r="F24" t="s">
        <v>124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</row>
    <row r="25" spans="3:44">
      <c r="C25" t="s">
        <v>7</v>
      </c>
      <c r="D25">
        <v>4</v>
      </c>
      <c r="E25" t="s">
        <v>8</v>
      </c>
      <c r="F25" t="s">
        <v>125</v>
      </c>
      <c r="G25" s="4">
        <v>412647.4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412647.4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</row>
    <row r="26" spans="3:44">
      <c r="C26" t="s">
        <v>7</v>
      </c>
      <c r="D26">
        <v>4</v>
      </c>
      <c r="E26" t="s">
        <v>8</v>
      </c>
      <c r="F26" t="s">
        <v>126</v>
      </c>
      <c r="G26" s="4">
        <v>300000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300000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</row>
    <row r="27" spans="3:44">
      <c r="C27" t="s">
        <v>7</v>
      </c>
      <c r="D27">
        <v>4</v>
      </c>
      <c r="E27" t="s">
        <v>8</v>
      </c>
      <c r="F27" t="s">
        <v>127</v>
      </c>
      <c r="G27" s="4">
        <v>179026.95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179026.95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</row>
    <row r="28" spans="3:44">
      <c r="C28" t="s">
        <v>7</v>
      </c>
      <c r="D28">
        <v>4</v>
      </c>
      <c r="E28" t="s">
        <v>8</v>
      </c>
      <c r="F28" t="s">
        <v>128</v>
      </c>
      <c r="G28" s="4">
        <v>2498639.2799999998</v>
      </c>
      <c r="H28" s="4">
        <v>0</v>
      </c>
      <c r="I28" s="4">
        <v>11850</v>
      </c>
      <c r="J28" s="4">
        <v>0</v>
      </c>
      <c r="K28" s="4">
        <v>99623</v>
      </c>
      <c r="L28" s="4">
        <v>0</v>
      </c>
      <c r="M28" s="4">
        <v>0</v>
      </c>
      <c r="N28" s="4">
        <v>0</v>
      </c>
      <c r="O28" s="4">
        <v>0</v>
      </c>
      <c r="P28" s="4">
        <v>89200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191003.74</v>
      </c>
      <c r="X28" s="4">
        <v>0</v>
      </c>
      <c r="Y28" s="4">
        <v>235761.79</v>
      </c>
      <c r="Z28" s="4">
        <v>0</v>
      </c>
      <c r="AA28" s="4">
        <v>0</v>
      </c>
      <c r="AB28" s="4">
        <v>337744.06</v>
      </c>
      <c r="AC28" s="4">
        <v>0</v>
      </c>
      <c r="AD28" s="4">
        <v>264930.39</v>
      </c>
      <c r="AE28" s="4">
        <v>0</v>
      </c>
      <c r="AF28" s="4">
        <v>954306.3</v>
      </c>
      <c r="AG28" s="4">
        <v>0</v>
      </c>
      <c r="AH28" s="4">
        <v>0</v>
      </c>
      <c r="AI28" s="4">
        <v>0</v>
      </c>
      <c r="AJ28" s="4">
        <v>296720</v>
      </c>
      <c r="AK28" s="4">
        <v>0</v>
      </c>
      <c r="AL28" s="4">
        <v>0</v>
      </c>
      <c r="AM28" s="4">
        <v>17500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</row>
    <row r="29" spans="3:44">
      <c r="C29" t="s">
        <v>7</v>
      </c>
      <c r="D29">
        <v>4</v>
      </c>
      <c r="E29" t="s">
        <v>8</v>
      </c>
      <c r="F29" t="s">
        <v>129</v>
      </c>
      <c r="G29" s="4">
        <v>1000000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1000000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</row>
    <row r="30" spans="3:44">
      <c r="C30" t="s">
        <v>7</v>
      </c>
      <c r="D30">
        <v>4</v>
      </c>
      <c r="E30" t="s">
        <v>8</v>
      </c>
      <c r="F30" t="s">
        <v>130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</row>
    <row r="31" spans="3:44">
      <c r="C31" t="s">
        <v>7</v>
      </c>
      <c r="D31">
        <v>4</v>
      </c>
      <c r="E31" t="s">
        <v>8</v>
      </c>
      <c r="F31" t="s">
        <v>131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</row>
    <row r="32" spans="3:44">
      <c r="C32" t="s">
        <v>7</v>
      </c>
      <c r="D32">
        <v>4</v>
      </c>
      <c r="E32" t="s">
        <v>8</v>
      </c>
      <c r="F32" t="s">
        <v>132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</row>
    <row r="33" spans="3:44">
      <c r="C33" t="s">
        <v>7</v>
      </c>
      <c r="D33">
        <v>4</v>
      </c>
      <c r="E33" t="s">
        <v>8</v>
      </c>
      <c r="F33" t="s">
        <v>133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</row>
    <row r="34" spans="3:44">
      <c r="C34" t="s">
        <v>7</v>
      </c>
      <c r="D34">
        <v>4</v>
      </c>
      <c r="E34" t="s">
        <v>8</v>
      </c>
      <c r="F34" t="s">
        <v>134</v>
      </c>
      <c r="G34" s="4">
        <v>23943522.449999999</v>
      </c>
      <c r="H34" s="4">
        <v>0</v>
      </c>
      <c r="I34" s="4">
        <v>10177381.890000001</v>
      </c>
      <c r="J34" s="4">
        <v>0</v>
      </c>
      <c r="K34" s="4">
        <v>0</v>
      </c>
      <c r="L34" s="4">
        <v>6869256.8200000003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4356969.2300000004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2539914.5099999998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</row>
    <row r="35" spans="3:44">
      <c r="C35" t="s">
        <v>7</v>
      </c>
      <c r="D35">
        <v>4</v>
      </c>
      <c r="E35" t="s">
        <v>8</v>
      </c>
      <c r="F35" t="s">
        <v>135</v>
      </c>
      <c r="G35" s="4">
        <v>199931.89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199931.89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</row>
    <row r="36" spans="3:44">
      <c r="C36" t="s">
        <v>7</v>
      </c>
      <c r="D36">
        <v>4</v>
      </c>
      <c r="E36" t="s">
        <v>8</v>
      </c>
      <c r="F36" t="s">
        <v>136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</row>
    <row r="37" spans="3:44">
      <c r="C37" t="s">
        <v>7</v>
      </c>
      <c r="D37">
        <v>4</v>
      </c>
      <c r="E37" t="s">
        <v>8</v>
      </c>
      <c r="F37" t="s">
        <v>137</v>
      </c>
      <c r="G37" s="4">
        <v>379306.23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79306.23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300000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</row>
    <row r="38" spans="3:44">
      <c r="C38" t="s">
        <v>7</v>
      </c>
      <c r="D38">
        <v>4</v>
      </c>
      <c r="E38" t="s">
        <v>8</v>
      </c>
      <c r="F38" t="s">
        <v>138</v>
      </c>
      <c r="G38" s="4">
        <v>448946.01</v>
      </c>
      <c r="H38" s="4">
        <v>148946.41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299999.59999999998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</row>
    <row r="39" spans="3:44">
      <c r="C39" t="s">
        <v>7</v>
      </c>
      <c r="D39">
        <v>4</v>
      </c>
      <c r="E39" t="s">
        <v>8</v>
      </c>
      <c r="F39" t="s">
        <v>139</v>
      </c>
      <c r="G39" s="4">
        <v>1023838.48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49970.49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50000</v>
      </c>
      <c r="X39" s="4">
        <v>0</v>
      </c>
      <c r="Y39" s="4">
        <v>0</v>
      </c>
      <c r="Z39" s="4">
        <v>0</v>
      </c>
      <c r="AA39" s="4">
        <v>0</v>
      </c>
      <c r="AB39" s="4">
        <v>873895.53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49972.46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</row>
    <row r="40" spans="3:44">
      <c r="C40" t="s">
        <v>7</v>
      </c>
      <c r="D40">
        <v>4</v>
      </c>
      <c r="E40" t="s">
        <v>8</v>
      </c>
      <c r="F40" t="s">
        <v>140</v>
      </c>
      <c r="G40" s="4">
        <v>3674443.34</v>
      </c>
      <c r="H40" s="4">
        <v>0</v>
      </c>
      <c r="I40" s="4">
        <v>187956.02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799999.98</v>
      </c>
      <c r="S40" s="4">
        <v>0</v>
      </c>
      <c r="T40" s="4">
        <v>0</v>
      </c>
      <c r="U40" s="4">
        <v>0</v>
      </c>
      <c r="V40" s="4">
        <v>0</v>
      </c>
      <c r="W40" s="4">
        <v>100000</v>
      </c>
      <c r="X40" s="4">
        <v>0</v>
      </c>
      <c r="Y40" s="4">
        <v>862454.3</v>
      </c>
      <c r="Z40" s="4">
        <v>0</v>
      </c>
      <c r="AA40" s="4">
        <v>0</v>
      </c>
      <c r="AB40" s="4">
        <v>17623.53</v>
      </c>
      <c r="AC40" s="4">
        <v>99994.99</v>
      </c>
      <c r="AD40" s="4">
        <v>10554.93</v>
      </c>
      <c r="AE40" s="4">
        <v>99998.23</v>
      </c>
      <c r="AF40" s="4">
        <v>1495861.36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</row>
    <row r="41" spans="3:44">
      <c r="C41" t="s">
        <v>7</v>
      </c>
      <c r="D41">
        <v>4</v>
      </c>
      <c r="E41" t="s">
        <v>8</v>
      </c>
      <c r="F41" t="s">
        <v>141</v>
      </c>
      <c r="G41" s="4">
        <v>1375273.03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775294.25</v>
      </c>
      <c r="AF41" s="4">
        <v>599978.78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</row>
    <row r="42" spans="3:44">
      <c r="C42" t="s">
        <v>7</v>
      </c>
      <c r="D42">
        <v>4</v>
      </c>
      <c r="E42" t="s">
        <v>8</v>
      </c>
      <c r="F42" t="s">
        <v>142</v>
      </c>
      <c r="G42" s="4">
        <v>1846822.46</v>
      </c>
      <c r="H42" s="4">
        <v>0</v>
      </c>
      <c r="I42" s="4">
        <v>0</v>
      </c>
      <c r="J42" s="4">
        <v>902866.19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384304.53</v>
      </c>
      <c r="AG42" s="4">
        <v>559651.74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</row>
    <row r="43" spans="3:44">
      <c r="C43" t="s">
        <v>7</v>
      </c>
      <c r="D43">
        <v>4</v>
      </c>
      <c r="E43" t="s">
        <v>8</v>
      </c>
      <c r="F43" t="s">
        <v>144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</row>
    <row r="44" spans="3:44">
      <c r="C44" t="s">
        <v>7</v>
      </c>
      <c r="D44">
        <v>4</v>
      </c>
      <c r="E44" t="s">
        <v>8</v>
      </c>
      <c r="F44" t="s">
        <v>145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</row>
    <row r="45" spans="3:44">
      <c r="C45" t="s">
        <v>7</v>
      </c>
      <c r="D45">
        <v>4</v>
      </c>
      <c r="E45" t="s">
        <v>8</v>
      </c>
      <c r="F45" t="s">
        <v>146</v>
      </c>
      <c r="G45" s="4">
        <v>359274.09</v>
      </c>
      <c r="H45" s="4">
        <v>24000</v>
      </c>
      <c r="I45" s="4">
        <v>0</v>
      </c>
      <c r="J45" s="4">
        <v>0</v>
      </c>
      <c r="K45" s="4">
        <v>29956.54</v>
      </c>
      <c r="L45" s="4">
        <v>14970</v>
      </c>
      <c r="M45" s="4">
        <v>0</v>
      </c>
      <c r="N45" s="4">
        <v>0</v>
      </c>
      <c r="O45" s="4">
        <v>0</v>
      </c>
      <c r="P45" s="4">
        <v>24000</v>
      </c>
      <c r="Q45" s="4">
        <v>0</v>
      </c>
      <c r="R45" s="4">
        <v>10628.6</v>
      </c>
      <c r="S45" s="4">
        <v>8000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98568.56</v>
      </c>
      <c r="Z45" s="4">
        <v>8000</v>
      </c>
      <c r="AA45" s="4">
        <v>16660.900000000001</v>
      </c>
      <c r="AB45" s="4">
        <v>0</v>
      </c>
      <c r="AC45" s="4">
        <v>8000</v>
      </c>
      <c r="AD45" s="4">
        <v>16620.009999999998</v>
      </c>
      <c r="AE45" s="4">
        <v>5000</v>
      </c>
      <c r="AF45" s="4">
        <v>10336.48</v>
      </c>
      <c r="AG45" s="4">
        <v>27450</v>
      </c>
      <c r="AH45" s="4">
        <v>0</v>
      </c>
      <c r="AI45" s="4">
        <v>0</v>
      </c>
      <c r="AJ45" s="4">
        <v>8000</v>
      </c>
      <c r="AK45" s="4">
        <v>21283</v>
      </c>
      <c r="AL45" s="4">
        <v>27800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</row>
    <row r="46" spans="3:44">
      <c r="C46" t="s">
        <v>7</v>
      </c>
      <c r="D46">
        <v>4</v>
      </c>
      <c r="E46" t="s">
        <v>8</v>
      </c>
      <c r="F46" t="s">
        <v>147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</row>
    <row r="47" spans="3:44">
      <c r="C47" t="s">
        <v>7</v>
      </c>
      <c r="D47">
        <v>4</v>
      </c>
      <c r="E47" t="s">
        <v>8</v>
      </c>
      <c r="F47" t="s">
        <v>148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</row>
    <row r="48" spans="3:44">
      <c r="C48" t="s">
        <v>7</v>
      </c>
      <c r="D48">
        <v>4</v>
      </c>
      <c r="E48" t="s">
        <v>8</v>
      </c>
      <c r="F48" t="s">
        <v>149</v>
      </c>
      <c r="G48" s="4">
        <v>503540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394740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108800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</row>
    <row r="49" spans="3:44">
      <c r="C49" t="s">
        <v>7</v>
      </c>
      <c r="D49">
        <v>4</v>
      </c>
      <c r="E49" t="s">
        <v>8</v>
      </c>
      <c r="F49" t="s">
        <v>150</v>
      </c>
      <c r="G49" s="4">
        <v>328175.90000000002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328175.90000000002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</row>
    <row r="50" spans="3:44">
      <c r="C50" t="s">
        <v>7</v>
      </c>
      <c r="D50">
        <v>4</v>
      </c>
      <c r="E50" t="s">
        <v>8</v>
      </c>
      <c r="F50" t="s">
        <v>151</v>
      </c>
      <c r="G50" s="4">
        <v>99900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99900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</row>
    <row r="51" spans="3:44">
      <c r="C51" t="s">
        <v>7</v>
      </c>
      <c r="D51">
        <v>4</v>
      </c>
      <c r="E51" t="s">
        <v>8</v>
      </c>
      <c r="F51" t="s">
        <v>152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</row>
    <row r="52" spans="3:44">
      <c r="C52" t="s">
        <v>7</v>
      </c>
      <c r="D52">
        <v>4</v>
      </c>
      <c r="E52" t="s">
        <v>8</v>
      </c>
      <c r="F52" t="s">
        <v>153</v>
      </c>
      <c r="G52" s="4">
        <v>677458.65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391600</v>
      </c>
      <c r="AC52" s="4">
        <v>0</v>
      </c>
      <c r="AD52" s="4">
        <v>285858.65000000002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</row>
    <row r="53" spans="3:44">
      <c r="C53" t="s">
        <v>7</v>
      </c>
      <c r="D53">
        <v>4</v>
      </c>
      <c r="E53" t="s">
        <v>8</v>
      </c>
      <c r="F53" t="s">
        <v>154</v>
      </c>
      <c r="G53" s="4">
        <v>935975.16</v>
      </c>
      <c r="H53" s="4">
        <v>0</v>
      </c>
      <c r="I53" s="4">
        <v>213208.66</v>
      </c>
      <c r="J53" s="4">
        <v>0</v>
      </c>
      <c r="K53" s="4">
        <v>1265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36650</v>
      </c>
      <c r="T53" s="4">
        <v>0</v>
      </c>
      <c r="U53" s="4">
        <v>0</v>
      </c>
      <c r="V53" s="4">
        <v>36210</v>
      </c>
      <c r="W53" s="4">
        <v>15245</v>
      </c>
      <c r="X53" s="4">
        <v>0</v>
      </c>
      <c r="Y53" s="4">
        <v>0</v>
      </c>
      <c r="Z53" s="4">
        <v>0</v>
      </c>
      <c r="AA53" s="4">
        <v>0</v>
      </c>
      <c r="AB53" s="4">
        <v>5149.49</v>
      </c>
      <c r="AC53" s="4">
        <v>39600</v>
      </c>
      <c r="AD53" s="4">
        <v>0</v>
      </c>
      <c r="AE53" s="4">
        <v>0</v>
      </c>
      <c r="AF53" s="4">
        <v>14524.1</v>
      </c>
      <c r="AG53" s="4">
        <v>415013.47</v>
      </c>
      <c r="AH53" s="4">
        <v>0</v>
      </c>
      <c r="AI53" s="4">
        <v>0</v>
      </c>
      <c r="AJ53" s="4">
        <v>0</v>
      </c>
      <c r="AK53" s="4">
        <v>136185.49</v>
      </c>
      <c r="AL53" s="4">
        <v>22923.95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</row>
    <row r="54" spans="3:44">
      <c r="C54" t="s">
        <v>7</v>
      </c>
      <c r="D54">
        <v>4</v>
      </c>
      <c r="E54" t="s">
        <v>8</v>
      </c>
      <c r="F54" t="s">
        <v>155</v>
      </c>
      <c r="G54" s="4">
        <v>373355.66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69251.72</v>
      </c>
      <c r="X54" s="4">
        <v>0</v>
      </c>
      <c r="Y54" s="4">
        <v>39003.94</v>
      </c>
      <c r="Z54" s="4">
        <v>0</v>
      </c>
      <c r="AA54" s="4">
        <v>0</v>
      </c>
      <c r="AB54" s="4">
        <v>14040</v>
      </c>
      <c r="AC54" s="4">
        <v>91100</v>
      </c>
      <c r="AD54" s="4">
        <v>0</v>
      </c>
      <c r="AE54" s="4">
        <v>159960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</row>
    <row r="55" spans="3:44">
      <c r="C55" t="s">
        <v>7</v>
      </c>
      <c r="D55">
        <v>4</v>
      </c>
      <c r="E55" t="s">
        <v>8</v>
      </c>
      <c r="F55" t="s">
        <v>156</v>
      </c>
      <c r="G55" s="4">
        <v>402924.7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236220</v>
      </c>
      <c r="AF55" s="4">
        <v>166704.70000000001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</row>
    <row r="56" spans="3:44">
      <c r="C56" t="s">
        <v>7</v>
      </c>
      <c r="D56">
        <v>4</v>
      </c>
      <c r="E56" t="s">
        <v>8</v>
      </c>
      <c r="F56" t="s">
        <v>157</v>
      </c>
      <c r="G56" s="4">
        <v>50500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50500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</row>
    <row r="57" spans="3:44">
      <c r="C57" t="s">
        <v>7</v>
      </c>
      <c r="D57">
        <v>4</v>
      </c>
      <c r="E57" t="s">
        <v>8</v>
      </c>
      <c r="F57" t="s">
        <v>158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</row>
    <row r="58" spans="3:44">
      <c r="C58" t="s">
        <v>7</v>
      </c>
      <c r="D58">
        <v>4</v>
      </c>
      <c r="E58" t="s">
        <v>8</v>
      </c>
      <c r="F58" t="s">
        <v>159</v>
      </c>
      <c r="G58" s="4">
        <v>30000</v>
      </c>
      <c r="H58" s="4">
        <v>0</v>
      </c>
      <c r="I58" s="4">
        <v>30000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</row>
    <row r="59" spans="3:44">
      <c r="C59" t="s">
        <v>7</v>
      </c>
      <c r="D59">
        <v>4</v>
      </c>
      <c r="E59" t="s">
        <v>8</v>
      </c>
      <c r="F59" t="s">
        <v>160</v>
      </c>
      <c r="G59" s="4">
        <v>97760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97760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</row>
    <row r="60" spans="3:44">
      <c r="C60" t="s">
        <v>7</v>
      </c>
      <c r="D60">
        <v>4</v>
      </c>
      <c r="E60" t="s">
        <v>8</v>
      </c>
      <c r="F60" t="s">
        <v>161</v>
      </c>
      <c r="G60" s="4">
        <v>459231.68</v>
      </c>
      <c r="H60" s="4">
        <v>182120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31040</v>
      </c>
      <c r="Q60" s="4">
        <v>0</v>
      </c>
      <c r="R60" s="4">
        <v>0</v>
      </c>
      <c r="S60" s="4">
        <v>40750</v>
      </c>
      <c r="T60" s="4">
        <v>0</v>
      </c>
      <c r="U60" s="4">
        <v>0</v>
      </c>
      <c r="V60" s="4">
        <v>66280</v>
      </c>
      <c r="W60" s="4">
        <v>0</v>
      </c>
      <c r="X60" s="4">
        <v>0</v>
      </c>
      <c r="Y60" s="4">
        <v>0</v>
      </c>
      <c r="Z60" s="4">
        <v>0</v>
      </c>
      <c r="AA60" s="4">
        <v>4400</v>
      </c>
      <c r="AB60" s="4">
        <v>21329.05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68010</v>
      </c>
      <c r="AK60" s="4">
        <v>45302.63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</row>
    <row r="61" spans="3:44">
      <c r="C61" t="s">
        <v>7</v>
      </c>
      <c r="D61">
        <v>4</v>
      </c>
      <c r="E61" t="s">
        <v>8</v>
      </c>
      <c r="F61" t="s">
        <v>162</v>
      </c>
      <c r="G61" s="4">
        <v>499930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499930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</row>
    <row r="62" spans="3:44">
      <c r="C62" t="s">
        <v>7</v>
      </c>
      <c r="D62">
        <v>4</v>
      </c>
      <c r="E62" t="s">
        <v>8</v>
      </c>
      <c r="F62" t="s">
        <v>163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</row>
    <row r="63" spans="3:44">
      <c r="C63" t="s">
        <v>7</v>
      </c>
      <c r="D63">
        <v>4</v>
      </c>
      <c r="E63" t="s">
        <v>8</v>
      </c>
      <c r="F63" t="s">
        <v>164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</row>
    <row r="64" spans="3:44">
      <c r="C64" t="s">
        <v>7</v>
      </c>
      <c r="D64">
        <v>4</v>
      </c>
      <c r="E64" t="s">
        <v>8</v>
      </c>
      <c r="F64" t="s">
        <v>165</v>
      </c>
      <c r="G64" s="4">
        <v>353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353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</row>
    <row r="65" spans="3:44">
      <c r="C65" t="s">
        <v>7</v>
      </c>
      <c r="D65">
        <v>4</v>
      </c>
      <c r="E65" t="s">
        <v>8</v>
      </c>
      <c r="F65" t="s">
        <v>166</v>
      </c>
      <c r="G65" s="4">
        <v>126280.49</v>
      </c>
      <c r="H65" s="4">
        <v>0</v>
      </c>
      <c r="I65" s="4">
        <v>0</v>
      </c>
      <c r="J65" s="4">
        <v>0</v>
      </c>
      <c r="K65" s="4">
        <v>0</v>
      </c>
      <c r="L65" s="4">
        <v>13275.51</v>
      </c>
      <c r="M65" s="4">
        <v>0</v>
      </c>
      <c r="N65" s="4">
        <v>7157.8</v>
      </c>
      <c r="O65" s="4">
        <v>0</v>
      </c>
      <c r="P65" s="4">
        <v>0</v>
      </c>
      <c r="Q65" s="4">
        <v>0</v>
      </c>
      <c r="R65" s="4">
        <v>11525.77</v>
      </c>
      <c r="S65" s="4">
        <v>27267.919999999998</v>
      </c>
      <c r="T65" s="4">
        <v>0</v>
      </c>
      <c r="U65" s="4">
        <v>0</v>
      </c>
      <c r="V65" s="4">
        <v>6107.5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14457.92</v>
      </c>
      <c r="AG65" s="4">
        <v>15100</v>
      </c>
      <c r="AH65" s="4">
        <v>0</v>
      </c>
      <c r="AI65" s="4">
        <v>0</v>
      </c>
      <c r="AJ65" s="4">
        <v>31388.07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</row>
    <row r="66" spans="3:44">
      <c r="C66" t="s">
        <v>7</v>
      </c>
      <c r="D66">
        <v>4</v>
      </c>
      <c r="E66" t="s">
        <v>8</v>
      </c>
      <c r="F66" t="s">
        <v>167</v>
      </c>
      <c r="G66" s="4">
        <v>105780.81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31120</v>
      </c>
      <c r="Q66" s="4">
        <v>0</v>
      </c>
      <c r="R66" s="4">
        <v>0</v>
      </c>
      <c r="S66" s="4">
        <v>9974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3600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61086.81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</row>
    <row r="67" spans="3:44">
      <c r="C67" t="s">
        <v>7</v>
      </c>
      <c r="D67">
        <v>4</v>
      </c>
      <c r="E67" t="s">
        <v>8</v>
      </c>
      <c r="F67" t="s">
        <v>168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</row>
    <row r="68" spans="3:44">
      <c r="C68" t="s">
        <v>7</v>
      </c>
      <c r="D68">
        <v>4</v>
      </c>
      <c r="E68" t="s">
        <v>8</v>
      </c>
      <c r="F68" t="s">
        <v>169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</row>
    <row r="69" spans="3:44">
      <c r="C69" t="s">
        <v>7</v>
      </c>
      <c r="D69">
        <v>4</v>
      </c>
      <c r="E69" t="s">
        <v>8</v>
      </c>
      <c r="F69" t="s">
        <v>170</v>
      </c>
      <c r="G69" s="4">
        <v>500000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500000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</row>
    <row r="70" spans="3:44">
      <c r="C70" t="s">
        <v>7</v>
      </c>
      <c r="D70">
        <v>4</v>
      </c>
      <c r="E70" t="s">
        <v>8</v>
      </c>
      <c r="F70" t="s">
        <v>171</v>
      </c>
      <c r="G70" s="4">
        <v>149999.82999999999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149999.82999999999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</row>
    <row r="71" spans="3:44">
      <c r="C71" t="s">
        <v>7</v>
      </c>
      <c r="D71">
        <v>4</v>
      </c>
      <c r="E71" t="s">
        <v>8</v>
      </c>
      <c r="F71" t="s">
        <v>172</v>
      </c>
      <c r="G71" s="4">
        <v>100000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100000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</row>
    <row r="72" spans="3:44">
      <c r="C72" t="s">
        <v>7</v>
      </c>
      <c r="D72">
        <v>4</v>
      </c>
      <c r="E72" t="s">
        <v>8</v>
      </c>
      <c r="F72" t="s">
        <v>173</v>
      </c>
      <c r="G72" s="4">
        <v>292140.28999999998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66026.94</v>
      </c>
      <c r="Y72" s="4">
        <v>0</v>
      </c>
      <c r="Z72" s="4">
        <v>226113.35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</row>
    <row r="73" spans="3:44">
      <c r="C73" t="s">
        <v>7</v>
      </c>
      <c r="D73">
        <v>4</v>
      </c>
      <c r="E73" t="s">
        <v>8</v>
      </c>
      <c r="F73" t="s">
        <v>174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</row>
    <row r="74" spans="3:44">
      <c r="C74" t="s">
        <v>7</v>
      </c>
      <c r="D74">
        <v>4</v>
      </c>
      <c r="E74" t="s">
        <v>8</v>
      </c>
      <c r="F74" t="s">
        <v>175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</row>
    <row r="75" spans="3:44">
      <c r="C75" t="s">
        <v>7</v>
      </c>
      <c r="D75">
        <v>4</v>
      </c>
      <c r="E75" t="s">
        <v>8</v>
      </c>
      <c r="F75" t="s">
        <v>176</v>
      </c>
      <c r="G75" s="4">
        <v>82979.009999999995</v>
      </c>
      <c r="H75" s="4">
        <v>82979.009999999995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</row>
    <row r="76" spans="3:44">
      <c r="C76" t="s">
        <v>7</v>
      </c>
      <c r="D76">
        <v>4</v>
      </c>
      <c r="E76" t="s">
        <v>8</v>
      </c>
      <c r="F76" t="s">
        <v>177</v>
      </c>
      <c r="G76" s="4">
        <v>1715466.24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1715466.24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</row>
    <row r="77" spans="3:44">
      <c r="C77" t="s">
        <v>7</v>
      </c>
      <c r="D77">
        <v>4</v>
      </c>
      <c r="E77" t="s">
        <v>8</v>
      </c>
      <c r="F77" t="s">
        <v>178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</row>
    <row r="78" spans="3:44">
      <c r="C78" t="s">
        <v>7</v>
      </c>
      <c r="D78">
        <v>4</v>
      </c>
      <c r="E78" t="s">
        <v>8</v>
      </c>
      <c r="F78" t="s">
        <v>179</v>
      </c>
      <c r="G78" s="4">
        <v>48500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48500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</row>
    <row r="79" spans="3:44">
      <c r="C79" t="s">
        <v>7</v>
      </c>
      <c r="D79">
        <v>4</v>
      </c>
      <c r="E79" t="s">
        <v>8</v>
      </c>
      <c r="F79" t="s">
        <v>180</v>
      </c>
      <c r="G79" s="4">
        <v>47100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47100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</row>
    <row r="80" spans="3:44">
      <c r="C80" t="s">
        <v>7</v>
      </c>
      <c r="D80">
        <v>4</v>
      </c>
      <c r="E80" t="s">
        <v>8</v>
      </c>
      <c r="F80" t="s">
        <v>181</v>
      </c>
      <c r="G80" s="4">
        <v>200000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200000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</row>
    <row r="81" spans="3:44">
      <c r="C81" t="s">
        <v>7</v>
      </c>
      <c r="D81">
        <v>4</v>
      </c>
      <c r="E81" t="s">
        <v>8</v>
      </c>
      <c r="F81" t="s">
        <v>182</v>
      </c>
      <c r="G81" s="4">
        <v>362274.04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362274.04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</row>
    <row r="82" spans="3:44">
      <c r="C82" t="s">
        <v>7</v>
      </c>
      <c r="D82">
        <v>4</v>
      </c>
      <c r="E82" t="s">
        <v>8</v>
      </c>
      <c r="F82" t="s">
        <v>183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</row>
    <row r="83" spans="3:44">
      <c r="C83" t="s">
        <v>7</v>
      </c>
      <c r="D83">
        <v>4</v>
      </c>
      <c r="E83" t="s">
        <v>8</v>
      </c>
      <c r="F83" t="s">
        <v>184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</row>
    <row r="84" spans="3:44">
      <c r="C84" t="s">
        <v>7</v>
      </c>
      <c r="D84">
        <v>4</v>
      </c>
      <c r="E84" t="s">
        <v>8</v>
      </c>
      <c r="F84" t="s">
        <v>185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</row>
    <row r="85" spans="3:44">
      <c r="C85" t="s">
        <v>7</v>
      </c>
      <c r="D85">
        <v>4</v>
      </c>
      <c r="E85" t="s">
        <v>8</v>
      </c>
      <c r="F85" t="s">
        <v>186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</row>
    <row r="86" spans="3:44">
      <c r="C86" t="s">
        <v>7</v>
      </c>
      <c r="D86">
        <v>4</v>
      </c>
      <c r="E86" t="s">
        <v>8</v>
      </c>
      <c r="F86" t="s">
        <v>187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</row>
    <row r="87" spans="3:44">
      <c r="C87" t="s">
        <v>7</v>
      </c>
      <c r="D87">
        <v>4</v>
      </c>
      <c r="E87" t="s">
        <v>8</v>
      </c>
      <c r="F87" t="s">
        <v>188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</row>
    <row r="88" spans="3:44">
      <c r="C88" t="s">
        <v>7</v>
      </c>
      <c r="D88">
        <v>4</v>
      </c>
      <c r="E88" t="s">
        <v>8</v>
      </c>
      <c r="F88" t="s">
        <v>189</v>
      </c>
      <c r="G88" s="4">
        <v>57520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25520</v>
      </c>
      <c r="AK88" s="4">
        <v>32000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</row>
    <row r="89" spans="3:44">
      <c r="C89" t="s">
        <v>7</v>
      </c>
      <c r="D89">
        <v>4</v>
      </c>
      <c r="E89" t="s">
        <v>8</v>
      </c>
      <c r="F89" t="s">
        <v>190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</row>
    <row r="90" spans="3:44">
      <c r="C90" t="s">
        <v>7</v>
      </c>
      <c r="D90">
        <v>4</v>
      </c>
      <c r="E90" t="s">
        <v>8</v>
      </c>
      <c r="F90" t="s">
        <v>191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</row>
    <row r="91" spans="3:44">
      <c r="C91" t="s">
        <v>7</v>
      </c>
      <c r="D91">
        <v>4</v>
      </c>
      <c r="E91" t="s">
        <v>8</v>
      </c>
      <c r="F91" t="s">
        <v>192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</row>
    <row r="92" spans="3:44">
      <c r="C92" t="s">
        <v>7</v>
      </c>
      <c r="D92">
        <v>4</v>
      </c>
      <c r="E92" t="s">
        <v>8</v>
      </c>
      <c r="F92" t="s">
        <v>193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</row>
    <row r="93" spans="3:44">
      <c r="C93" t="s">
        <v>7</v>
      </c>
      <c r="D93">
        <v>4</v>
      </c>
      <c r="E93" t="s">
        <v>8</v>
      </c>
      <c r="F93" t="s">
        <v>194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</row>
    <row r="94" spans="3:44">
      <c r="C94" t="s">
        <v>7</v>
      </c>
      <c r="D94">
        <v>4</v>
      </c>
      <c r="E94" t="s">
        <v>8</v>
      </c>
      <c r="F94" t="s">
        <v>195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</row>
    <row r="95" spans="3:44">
      <c r="C95" t="s">
        <v>7</v>
      </c>
      <c r="D95">
        <v>4</v>
      </c>
      <c r="E95" t="s">
        <v>8</v>
      </c>
      <c r="F95" t="s">
        <v>197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</row>
    <row r="96" spans="3:44">
      <c r="C96" t="s">
        <v>7</v>
      </c>
      <c r="D96">
        <v>4</v>
      </c>
      <c r="E96" t="s">
        <v>8</v>
      </c>
      <c r="F96" t="s">
        <v>198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</row>
    <row r="97" spans="3:44">
      <c r="C97" t="s">
        <v>7</v>
      </c>
      <c r="D97">
        <v>4</v>
      </c>
      <c r="E97" t="s">
        <v>8</v>
      </c>
      <c r="F97" t="s">
        <v>199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</row>
    <row r="98" spans="3:44">
      <c r="C98" t="s">
        <v>7</v>
      </c>
      <c r="D98">
        <v>4</v>
      </c>
      <c r="E98" t="s">
        <v>8</v>
      </c>
      <c r="F98" t="s">
        <v>200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</row>
    <row r="99" spans="3:44">
      <c r="C99" t="s">
        <v>7</v>
      </c>
      <c r="D99">
        <v>4</v>
      </c>
      <c r="E99" t="s">
        <v>8</v>
      </c>
      <c r="F99" t="s">
        <v>201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</row>
    <row r="100" spans="3:44">
      <c r="C100" t="s">
        <v>7</v>
      </c>
      <c r="D100">
        <v>4</v>
      </c>
      <c r="E100" t="s">
        <v>8</v>
      </c>
      <c r="F100" t="s">
        <v>202</v>
      </c>
      <c r="G100" s="4">
        <v>249000</v>
      </c>
      <c r="H100" s="4">
        <v>0</v>
      </c>
      <c r="I100" s="4">
        <v>0</v>
      </c>
      <c r="J100" s="4">
        <v>0</v>
      </c>
      <c r="K100" s="4">
        <v>0</v>
      </c>
      <c r="L100" s="4">
        <v>249000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</row>
    <row r="101" spans="3:44">
      <c r="C101" t="s">
        <v>7</v>
      </c>
      <c r="D101">
        <v>4</v>
      </c>
      <c r="E101" t="s">
        <v>8</v>
      </c>
      <c r="F101" t="s">
        <v>203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</row>
    <row r="102" spans="3:44">
      <c r="C102" t="s">
        <v>7</v>
      </c>
      <c r="D102">
        <v>4</v>
      </c>
      <c r="E102" t="s">
        <v>8</v>
      </c>
      <c r="F102" t="s">
        <v>204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</row>
    <row r="103" spans="3:44">
      <c r="C103" t="s">
        <v>7</v>
      </c>
      <c r="D103">
        <v>4</v>
      </c>
      <c r="E103" t="s">
        <v>8</v>
      </c>
      <c r="F103" t="s">
        <v>205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</row>
    <row r="104" spans="3:44">
      <c r="C104" t="s">
        <v>7</v>
      </c>
      <c r="D104">
        <v>4</v>
      </c>
      <c r="E104" t="s">
        <v>8</v>
      </c>
      <c r="F104" t="s">
        <v>206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</row>
    <row r="105" spans="3:44">
      <c r="C105" t="s">
        <v>7</v>
      </c>
      <c r="D105">
        <v>4</v>
      </c>
      <c r="E105" t="s">
        <v>8</v>
      </c>
      <c r="F105" t="s">
        <v>207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</row>
    <row r="106" spans="3:44">
      <c r="C106" t="s">
        <v>7</v>
      </c>
      <c r="D106">
        <v>4</v>
      </c>
      <c r="E106" t="s">
        <v>8</v>
      </c>
      <c r="F106" t="s">
        <v>208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</row>
    <row r="107" spans="3:44">
      <c r="C107" t="s">
        <v>7</v>
      </c>
      <c r="D107">
        <v>4</v>
      </c>
      <c r="E107" t="s">
        <v>8</v>
      </c>
      <c r="F107" t="s">
        <v>209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</row>
    <row r="108" spans="3:44">
      <c r="C108" t="s">
        <v>7</v>
      </c>
      <c r="D108">
        <v>4</v>
      </c>
      <c r="E108" t="s">
        <v>8</v>
      </c>
      <c r="F108" t="s">
        <v>210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</row>
    <row r="109" spans="3:44">
      <c r="C109" t="s">
        <v>7</v>
      </c>
      <c r="D109">
        <v>4</v>
      </c>
      <c r="E109" t="s">
        <v>8</v>
      </c>
      <c r="F109" t="s">
        <v>211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</row>
    <row r="110" spans="3:44">
      <c r="C110" t="s">
        <v>7</v>
      </c>
      <c r="D110">
        <v>4</v>
      </c>
      <c r="E110" t="s">
        <v>8</v>
      </c>
      <c r="F110" t="s">
        <v>212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</row>
    <row r="111" spans="3:44">
      <c r="C111" t="s">
        <v>7</v>
      </c>
      <c r="D111">
        <v>4</v>
      </c>
      <c r="E111" t="s">
        <v>8</v>
      </c>
      <c r="F111" t="s">
        <v>213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</row>
    <row r="112" spans="3:44">
      <c r="C112" t="s">
        <v>7</v>
      </c>
      <c r="D112">
        <v>4</v>
      </c>
      <c r="E112" t="s">
        <v>8</v>
      </c>
      <c r="F112" t="s">
        <v>214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</row>
    <row r="113" spans="3:44">
      <c r="C113" t="s">
        <v>7</v>
      </c>
      <c r="D113">
        <v>4</v>
      </c>
      <c r="E113" t="s">
        <v>8</v>
      </c>
      <c r="F113" t="s">
        <v>215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</row>
    <row r="114" spans="3:44">
      <c r="C114" t="s">
        <v>7</v>
      </c>
      <c r="D114">
        <v>4</v>
      </c>
      <c r="E114" t="s">
        <v>8</v>
      </c>
      <c r="F114" t="s">
        <v>216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</row>
    <row r="115" spans="3:44">
      <c r="C115" t="s">
        <v>7</v>
      </c>
      <c r="D115">
        <v>4</v>
      </c>
      <c r="E115" t="s">
        <v>8</v>
      </c>
      <c r="F115" t="s">
        <v>217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</row>
    <row r="116" spans="3:44">
      <c r="C116" t="s">
        <v>7</v>
      </c>
      <c r="D116">
        <v>4</v>
      </c>
      <c r="E116" t="s">
        <v>8</v>
      </c>
      <c r="F116" t="s">
        <v>218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</row>
    <row r="117" spans="3:44">
      <c r="C117" t="s">
        <v>7</v>
      </c>
      <c r="D117">
        <v>4</v>
      </c>
      <c r="E117" t="s">
        <v>8</v>
      </c>
      <c r="F117" t="s">
        <v>219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</row>
    <row r="118" spans="3:44">
      <c r="C118" t="s">
        <v>7</v>
      </c>
      <c r="D118">
        <v>4</v>
      </c>
      <c r="E118" t="s">
        <v>8</v>
      </c>
      <c r="F118" t="s">
        <v>220</v>
      </c>
      <c r="G118" s="4">
        <v>6946.65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6946.65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</row>
    <row r="119" spans="3:44">
      <c r="C119" t="s">
        <v>7</v>
      </c>
      <c r="D119">
        <v>4</v>
      </c>
      <c r="E119" t="s">
        <v>8</v>
      </c>
      <c r="F119" t="s">
        <v>221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</row>
    <row r="120" spans="3:44">
      <c r="C120" t="s">
        <v>7</v>
      </c>
      <c r="D120">
        <v>4</v>
      </c>
      <c r="E120" t="s">
        <v>8</v>
      </c>
      <c r="F120" t="s">
        <v>222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</row>
    <row r="121" spans="3:44">
      <c r="C121" t="s">
        <v>7</v>
      </c>
      <c r="D121">
        <v>4</v>
      </c>
      <c r="E121" t="s">
        <v>8</v>
      </c>
      <c r="F121" t="s">
        <v>223</v>
      </c>
      <c r="G121" s="4">
        <v>1977027.55</v>
      </c>
      <c r="H121" s="4">
        <v>399833.46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1054013.73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523180.36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</row>
    <row r="122" spans="3:44">
      <c r="C122" t="s">
        <v>7</v>
      </c>
      <c r="D122">
        <v>4</v>
      </c>
      <c r="E122" t="s">
        <v>8</v>
      </c>
      <c r="F122" t="s">
        <v>224</v>
      </c>
      <c r="G122" s="4">
        <v>93135.08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69130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18249</v>
      </c>
      <c r="AG122" s="4">
        <v>5756.08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</row>
    <row r="123" spans="3:44">
      <c r="C123" t="s">
        <v>7</v>
      </c>
      <c r="D123">
        <v>4</v>
      </c>
      <c r="E123" t="s">
        <v>8</v>
      </c>
      <c r="F123" t="s">
        <v>225</v>
      </c>
      <c r="G123" s="4">
        <v>6158765.1500000004</v>
      </c>
      <c r="H123" s="4">
        <v>2247714.5499999998</v>
      </c>
      <c r="I123" s="4">
        <v>2474565.15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1436485.45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</row>
    <row r="124" spans="3:44">
      <c r="C124" t="s">
        <v>7</v>
      </c>
      <c r="D124">
        <v>4</v>
      </c>
      <c r="E124" t="s">
        <v>8</v>
      </c>
      <c r="F124" t="s">
        <v>226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</row>
    <row r="125" spans="3:44">
      <c r="C125" t="s">
        <v>7</v>
      </c>
      <c r="D125">
        <v>4</v>
      </c>
      <c r="E125" t="s">
        <v>8</v>
      </c>
      <c r="F125" t="s">
        <v>227</v>
      </c>
      <c r="G125" s="4">
        <v>23218</v>
      </c>
      <c r="H125" s="4">
        <v>0</v>
      </c>
      <c r="I125" s="4">
        <v>0</v>
      </c>
      <c r="J125" s="4">
        <v>0</v>
      </c>
      <c r="K125" s="4">
        <v>0</v>
      </c>
      <c r="L125" s="4">
        <v>23218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</row>
    <row r="126" spans="3:44">
      <c r="C126" t="s">
        <v>7</v>
      </c>
      <c r="D126">
        <v>4</v>
      </c>
      <c r="E126" t="s">
        <v>8</v>
      </c>
      <c r="F126" t="s">
        <v>228</v>
      </c>
      <c r="G126" s="4">
        <v>402808.94</v>
      </c>
      <c r="H126" s="4">
        <v>0</v>
      </c>
      <c r="I126" s="4">
        <v>0</v>
      </c>
      <c r="J126" s="4">
        <v>0</v>
      </c>
      <c r="K126" s="4">
        <v>0</v>
      </c>
      <c r="L126" s="4">
        <v>402808.94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</row>
    <row r="127" spans="3:44">
      <c r="C127" t="s">
        <v>7</v>
      </c>
      <c r="D127">
        <v>4</v>
      </c>
      <c r="E127" t="s">
        <v>8</v>
      </c>
      <c r="F127" t="s">
        <v>229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</row>
    <row r="128" spans="3:44">
      <c r="C128" t="s">
        <v>7</v>
      </c>
      <c r="D128">
        <v>4</v>
      </c>
      <c r="E128" t="s">
        <v>8</v>
      </c>
      <c r="F128" t="s">
        <v>230</v>
      </c>
      <c r="G128" s="4">
        <v>315998.18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228898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74771.95</v>
      </c>
      <c r="AG128" s="4">
        <v>0</v>
      </c>
      <c r="AH128" s="4">
        <v>0</v>
      </c>
      <c r="AI128" s="4">
        <v>0</v>
      </c>
      <c r="AJ128" s="4">
        <v>0</v>
      </c>
      <c r="AK128" s="4">
        <v>1033</v>
      </c>
      <c r="AL128" s="4">
        <v>11295.23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</row>
    <row r="129" spans="3:44">
      <c r="C129" t="s">
        <v>7</v>
      </c>
      <c r="D129">
        <v>4</v>
      </c>
      <c r="E129" t="s">
        <v>8</v>
      </c>
      <c r="F129" t="s">
        <v>231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</row>
    <row r="130" spans="3:44">
      <c r="C130" t="s">
        <v>7</v>
      </c>
      <c r="D130">
        <v>4</v>
      </c>
      <c r="E130" t="s">
        <v>8</v>
      </c>
      <c r="F130" t="s">
        <v>232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</row>
    <row r="131" spans="3:44">
      <c r="C131" t="s">
        <v>7</v>
      </c>
      <c r="D131">
        <v>4</v>
      </c>
      <c r="E131" t="s">
        <v>8</v>
      </c>
      <c r="F131" t="s">
        <v>233</v>
      </c>
      <c r="G131" s="4">
        <v>29400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29400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</row>
    <row r="132" spans="3:44">
      <c r="C132" t="s">
        <v>7</v>
      </c>
      <c r="D132">
        <v>4</v>
      </c>
      <c r="E132" t="s">
        <v>8</v>
      </c>
      <c r="F132" t="s">
        <v>234</v>
      </c>
      <c r="G132" s="4">
        <v>15066.4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12566.4</v>
      </c>
      <c r="AD132" s="4">
        <v>0</v>
      </c>
      <c r="AE132" s="4">
        <v>0</v>
      </c>
      <c r="AF132" s="4">
        <v>2500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</row>
    <row r="133" spans="3:44">
      <c r="C133" t="s">
        <v>7</v>
      </c>
      <c r="D133">
        <v>4</v>
      </c>
      <c r="E133" t="s">
        <v>8</v>
      </c>
      <c r="F133" t="s">
        <v>235</v>
      </c>
      <c r="G133" s="4">
        <v>12660.43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10840.43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1820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</row>
    <row r="134" spans="3:44">
      <c r="C134" t="s">
        <v>7</v>
      </c>
      <c r="D134">
        <v>4</v>
      </c>
      <c r="E134" t="s">
        <v>8</v>
      </c>
      <c r="F134" t="s">
        <v>236</v>
      </c>
      <c r="G134" s="4">
        <v>19716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5216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14500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</row>
    <row r="135" spans="3:44">
      <c r="C135" t="s">
        <v>7</v>
      </c>
      <c r="D135">
        <v>4</v>
      </c>
      <c r="E135" t="s">
        <v>8</v>
      </c>
      <c r="F135" t="s">
        <v>237</v>
      </c>
      <c r="G135" s="4">
        <v>5847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3490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2357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</row>
    <row r="136" spans="3:44">
      <c r="C136" t="s">
        <v>7</v>
      </c>
      <c r="D136">
        <v>4</v>
      </c>
      <c r="E136" t="s">
        <v>8</v>
      </c>
      <c r="F136" t="s">
        <v>238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</row>
    <row r="137" spans="3:44">
      <c r="C137" t="s">
        <v>7</v>
      </c>
      <c r="D137">
        <v>4</v>
      </c>
      <c r="E137" t="s">
        <v>8</v>
      </c>
      <c r="F137" t="s">
        <v>239</v>
      </c>
      <c r="G137" s="4">
        <v>83453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83453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</row>
    <row r="138" spans="3:44">
      <c r="C138" t="s">
        <v>7</v>
      </c>
      <c r="D138">
        <v>4</v>
      </c>
      <c r="E138" t="s">
        <v>8</v>
      </c>
      <c r="F138" t="s">
        <v>240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</row>
    <row r="139" spans="3:44">
      <c r="C139" t="s">
        <v>7</v>
      </c>
      <c r="D139">
        <v>4</v>
      </c>
      <c r="E139" t="s">
        <v>8</v>
      </c>
      <c r="F139" t="s">
        <v>241</v>
      </c>
      <c r="G139" s="4">
        <v>5000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5000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</row>
    <row r="140" spans="3:44">
      <c r="C140" t="s">
        <v>7</v>
      </c>
      <c r="D140">
        <v>4</v>
      </c>
      <c r="E140" t="s">
        <v>8</v>
      </c>
      <c r="F140" t="s">
        <v>242</v>
      </c>
      <c r="G140" s="4">
        <v>260598.55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13071.18</v>
      </c>
      <c r="Q140" s="4">
        <v>0</v>
      </c>
      <c r="R140" s="4">
        <v>0</v>
      </c>
      <c r="S140" s="4">
        <v>151332.62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2474</v>
      </c>
      <c r="AA140" s="4">
        <v>0</v>
      </c>
      <c r="AB140" s="4">
        <v>44525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49195.75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</row>
    <row r="141" spans="3:44">
      <c r="C141" t="s">
        <v>7</v>
      </c>
      <c r="D141">
        <v>4</v>
      </c>
      <c r="E141" t="s">
        <v>8</v>
      </c>
      <c r="F141" t="s">
        <v>243</v>
      </c>
      <c r="G141" s="4">
        <v>53735.19</v>
      </c>
      <c r="H141" s="4">
        <v>3702.69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3702.7</v>
      </c>
      <c r="Q141" s="4">
        <v>0</v>
      </c>
      <c r="R141" s="4">
        <v>0</v>
      </c>
      <c r="S141" s="4">
        <v>3702.69</v>
      </c>
      <c r="T141" s="4">
        <v>0</v>
      </c>
      <c r="U141" s="4">
        <v>0</v>
      </c>
      <c r="V141" s="4">
        <v>3702.69</v>
      </c>
      <c r="W141" s="4">
        <v>0</v>
      </c>
      <c r="X141" s="4">
        <v>0</v>
      </c>
      <c r="Y141" s="4">
        <v>0</v>
      </c>
      <c r="Z141" s="4">
        <v>3702.69</v>
      </c>
      <c r="AA141" s="4">
        <v>0</v>
      </c>
      <c r="AB141" s="4">
        <v>27816.35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3702.69</v>
      </c>
      <c r="AK141" s="4">
        <v>0</v>
      </c>
      <c r="AL141" s="4">
        <v>0</v>
      </c>
      <c r="AM141" s="4">
        <v>3702.69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</row>
    <row r="142" spans="3:44">
      <c r="C142" t="s">
        <v>7</v>
      </c>
      <c r="D142">
        <v>4</v>
      </c>
      <c r="E142" t="s">
        <v>8</v>
      </c>
      <c r="F142" t="s">
        <v>244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</row>
    <row r="143" spans="3:44">
      <c r="C143" t="s">
        <v>7</v>
      </c>
      <c r="D143">
        <v>4</v>
      </c>
      <c r="E143" t="s">
        <v>8</v>
      </c>
      <c r="F143" t="s">
        <v>245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</row>
    <row r="144" spans="3:44">
      <c r="C144" t="s">
        <v>7</v>
      </c>
      <c r="D144">
        <v>4</v>
      </c>
      <c r="E144" t="s">
        <v>8</v>
      </c>
      <c r="F144" t="s">
        <v>246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</row>
    <row r="145" spans="3:44">
      <c r="C145" t="s">
        <v>7</v>
      </c>
      <c r="D145">
        <v>4</v>
      </c>
      <c r="E145" t="s">
        <v>8</v>
      </c>
      <c r="F145" t="s">
        <v>247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</row>
    <row r="146" spans="3:44">
      <c r="C146" t="s">
        <v>7</v>
      </c>
      <c r="D146">
        <v>4</v>
      </c>
      <c r="E146" t="s">
        <v>8</v>
      </c>
      <c r="F146" t="s">
        <v>248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</row>
    <row r="147" spans="3:44">
      <c r="C147" t="s">
        <v>7</v>
      </c>
      <c r="D147">
        <v>4</v>
      </c>
      <c r="E147" t="s">
        <v>8</v>
      </c>
      <c r="F147" t="s">
        <v>249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</row>
    <row r="148" spans="3:44">
      <c r="C148" t="s">
        <v>7</v>
      </c>
      <c r="D148">
        <v>4</v>
      </c>
      <c r="E148" t="s">
        <v>8</v>
      </c>
      <c r="F148" t="s">
        <v>250</v>
      </c>
      <c r="G148" s="4">
        <v>96291.9</v>
      </c>
      <c r="H148" s="4">
        <v>0</v>
      </c>
      <c r="I148" s="4">
        <v>16070.63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67510.64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12710.63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</row>
    <row r="149" spans="3:44">
      <c r="C149" t="s">
        <v>7</v>
      </c>
      <c r="D149">
        <v>4</v>
      </c>
      <c r="E149" t="s">
        <v>8</v>
      </c>
      <c r="F149" t="s">
        <v>251</v>
      </c>
      <c r="G149" s="4">
        <v>5169.22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5169.22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</row>
    <row r="150" spans="3:44">
      <c r="C150" t="s">
        <v>7</v>
      </c>
      <c r="D150">
        <v>4</v>
      </c>
      <c r="E150" t="s">
        <v>8</v>
      </c>
      <c r="F150" t="s">
        <v>252</v>
      </c>
      <c r="G150" s="4">
        <v>40659.769999999997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40659.769999999997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</row>
    <row r="151" spans="3:44">
      <c r="C151" t="s">
        <v>7</v>
      </c>
      <c r="D151">
        <v>5</v>
      </c>
      <c r="E151" t="s">
        <v>9</v>
      </c>
      <c r="F151" t="s">
        <v>108</v>
      </c>
      <c r="G151" s="4">
        <v>2814228869.9200001</v>
      </c>
      <c r="H151" s="4">
        <v>69061446.379999995</v>
      </c>
      <c r="I151" s="4">
        <v>154729508.28</v>
      </c>
      <c r="J151" s="4">
        <v>47347018.460000001</v>
      </c>
      <c r="K151" s="4">
        <v>85894097.870000005</v>
      </c>
      <c r="L151" s="4">
        <v>168404758.15000001</v>
      </c>
      <c r="M151" s="4">
        <v>56327576.869999997</v>
      </c>
      <c r="N151" s="4">
        <v>0</v>
      </c>
      <c r="O151" s="4">
        <v>0</v>
      </c>
      <c r="P151" s="4">
        <v>77998740.239999995</v>
      </c>
      <c r="Q151" s="4">
        <v>399377.63</v>
      </c>
      <c r="R151" s="4">
        <v>707654.88</v>
      </c>
      <c r="S151" s="4">
        <v>142218744.93000001</v>
      </c>
      <c r="T151" s="4">
        <v>0</v>
      </c>
      <c r="U151" s="4">
        <v>0</v>
      </c>
      <c r="V151" s="4">
        <v>114358557.7</v>
      </c>
      <c r="W151" s="4">
        <v>68345960.099999994</v>
      </c>
      <c r="X151" s="4">
        <v>97726657.040000007</v>
      </c>
      <c r="Y151" s="4">
        <v>36518439.780000001</v>
      </c>
      <c r="Z151" s="4">
        <v>141348919.84</v>
      </c>
      <c r="AA151" s="4">
        <v>23604124.920000002</v>
      </c>
      <c r="AB151" s="4">
        <v>181886551.59</v>
      </c>
      <c r="AC151" s="4">
        <v>920348.99</v>
      </c>
      <c r="AD151" s="4">
        <v>37294858.689999998</v>
      </c>
      <c r="AE151" s="4">
        <v>40340562.259999998</v>
      </c>
      <c r="AF151" s="4">
        <v>716044597.70000005</v>
      </c>
      <c r="AG151" s="4">
        <v>15112300.949999999</v>
      </c>
      <c r="AH151" s="4">
        <v>0</v>
      </c>
      <c r="AI151" s="4">
        <v>0</v>
      </c>
      <c r="AJ151" s="4">
        <v>124768643.81</v>
      </c>
      <c r="AK151" s="4">
        <v>281177307.06</v>
      </c>
      <c r="AL151" s="4">
        <v>53561253.560000002</v>
      </c>
      <c r="AM151" s="4">
        <v>78130862.239999995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</row>
    <row r="152" spans="3:44">
      <c r="C152" t="s">
        <v>7</v>
      </c>
      <c r="D152">
        <v>5</v>
      </c>
      <c r="E152" t="s">
        <v>9</v>
      </c>
      <c r="F152" t="s">
        <v>253</v>
      </c>
      <c r="G152" s="4">
        <v>490169.11</v>
      </c>
      <c r="H152" s="4">
        <v>0</v>
      </c>
      <c r="I152" s="4">
        <v>0</v>
      </c>
      <c r="J152" s="4">
        <v>0</v>
      </c>
      <c r="K152" s="4">
        <v>0</v>
      </c>
      <c r="L152" s="4">
        <v>30014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184586.22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275568.89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</row>
    <row r="153" spans="3:44">
      <c r="C153" t="s">
        <v>7</v>
      </c>
      <c r="D153">
        <v>7</v>
      </c>
      <c r="E153" t="s">
        <v>10</v>
      </c>
      <c r="F153" t="s">
        <v>108</v>
      </c>
      <c r="G153" s="4">
        <v>2814228869.9200001</v>
      </c>
      <c r="H153" s="4">
        <v>69061446.379999995</v>
      </c>
      <c r="I153" s="4">
        <v>154729508.28</v>
      </c>
      <c r="J153" s="4">
        <v>47347018.460000001</v>
      </c>
      <c r="K153" s="4">
        <v>85894097.870000005</v>
      </c>
      <c r="L153" s="4">
        <v>168404758.15000001</v>
      </c>
      <c r="M153" s="4">
        <v>56327576.869999997</v>
      </c>
      <c r="N153" s="4">
        <v>0</v>
      </c>
      <c r="O153" s="4">
        <v>0</v>
      </c>
      <c r="P153" s="4">
        <v>77998740.239999995</v>
      </c>
      <c r="Q153" s="4">
        <v>399377.63</v>
      </c>
      <c r="R153" s="4">
        <v>707654.88</v>
      </c>
      <c r="S153" s="4">
        <v>142218744.93000001</v>
      </c>
      <c r="T153" s="4">
        <v>0</v>
      </c>
      <c r="U153" s="4">
        <v>0</v>
      </c>
      <c r="V153" s="4">
        <v>114358557.7</v>
      </c>
      <c r="W153" s="4">
        <v>68345960.099999994</v>
      </c>
      <c r="X153" s="4">
        <v>97726657.040000007</v>
      </c>
      <c r="Y153" s="4">
        <v>36518439.780000001</v>
      </c>
      <c r="Z153" s="4">
        <v>141348919.84</v>
      </c>
      <c r="AA153" s="4">
        <v>23604124.920000002</v>
      </c>
      <c r="AB153" s="4">
        <v>181886551.59</v>
      </c>
      <c r="AC153" s="4">
        <v>920348.99</v>
      </c>
      <c r="AD153" s="4">
        <v>37294858.689999998</v>
      </c>
      <c r="AE153" s="4">
        <v>40340562.259999998</v>
      </c>
      <c r="AF153" s="4">
        <v>716044597.70000005</v>
      </c>
      <c r="AG153" s="4">
        <v>15112300.949999999</v>
      </c>
      <c r="AH153" s="4">
        <v>0</v>
      </c>
      <c r="AI153" s="4">
        <v>0</v>
      </c>
      <c r="AJ153" s="4">
        <v>124768643.81</v>
      </c>
      <c r="AK153" s="4">
        <v>281177307.06</v>
      </c>
      <c r="AL153" s="4">
        <v>53561253.560000002</v>
      </c>
      <c r="AM153" s="4">
        <v>78130862.239999995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</row>
    <row r="154" spans="3:44">
      <c r="C154" t="s">
        <v>7</v>
      </c>
      <c r="D154">
        <v>8</v>
      </c>
      <c r="E154" t="s">
        <v>11</v>
      </c>
      <c r="F154" t="s">
        <v>108</v>
      </c>
      <c r="G154" s="4">
        <v>2814228869.9200001</v>
      </c>
      <c r="H154" s="4">
        <v>69061446.379999995</v>
      </c>
      <c r="I154" s="4">
        <v>154729508.28</v>
      </c>
      <c r="J154" s="4">
        <v>47347018.460000001</v>
      </c>
      <c r="K154" s="4">
        <v>85894097.870000005</v>
      </c>
      <c r="L154" s="4">
        <v>168404758.15000001</v>
      </c>
      <c r="M154" s="4">
        <v>56327576.869999997</v>
      </c>
      <c r="N154" s="4">
        <v>0</v>
      </c>
      <c r="O154" s="4">
        <v>0</v>
      </c>
      <c r="P154" s="4">
        <v>77998740.239999995</v>
      </c>
      <c r="Q154" s="4">
        <v>399377.63</v>
      </c>
      <c r="R154" s="4">
        <v>707654.88</v>
      </c>
      <c r="S154" s="4">
        <v>142218744.93000001</v>
      </c>
      <c r="T154" s="4">
        <v>0</v>
      </c>
      <c r="U154" s="4">
        <v>0</v>
      </c>
      <c r="V154" s="4">
        <v>114358557.7</v>
      </c>
      <c r="W154" s="4">
        <v>68345960.099999994</v>
      </c>
      <c r="X154" s="4">
        <v>97726657.040000007</v>
      </c>
      <c r="Y154" s="4">
        <v>36518439.780000001</v>
      </c>
      <c r="Z154" s="4">
        <v>141348919.84</v>
      </c>
      <c r="AA154" s="4">
        <v>23604124.920000002</v>
      </c>
      <c r="AB154" s="4">
        <v>181886551.59</v>
      </c>
      <c r="AC154" s="4">
        <v>920348.99</v>
      </c>
      <c r="AD154" s="4">
        <v>37294858.689999998</v>
      </c>
      <c r="AE154" s="4">
        <v>40340562.259999998</v>
      </c>
      <c r="AF154" s="4">
        <v>716044597.70000005</v>
      </c>
      <c r="AG154" s="4">
        <v>15112300.949999999</v>
      </c>
      <c r="AH154" s="4">
        <v>0</v>
      </c>
      <c r="AI154" s="4">
        <v>0</v>
      </c>
      <c r="AJ154" s="4">
        <v>124768643.81</v>
      </c>
      <c r="AK154" s="4">
        <v>281177307.06</v>
      </c>
      <c r="AL154" s="4">
        <v>53561253.560000002</v>
      </c>
      <c r="AM154" s="4">
        <v>78130862.239999995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</row>
    <row r="155" spans="3:44">
      <c r="C155" t="s">
        <v>7</v>
      </c>
      <c r="D155">
        <v>9</v>
      </c>
      <c r="E155" t="s">
        <v>12</v>
      </c>
      <c r="F155" t="s">
        <v>108</v>
      </c>
      <c r="G155" s="4">
        <v>2814228869.9200001</v>
      </c>
      <c r="H155" s="4">
        <v>69061446.379999995</v>
      </c>
      <c r="I155" s="4">
        <v>154729508.28</v>
      </c>
      <c r="J155" s="4">
        <v>47347018.460000001</v>
      </c>
      <c r="K155" s="4">
        <v>85894097.870000005</v>
      </c>
      <c r="L155" s="4">
        <v>168404758.15000001</v>
      </c>
      <c r="M155" s="4">
        <v>56327576.869999997</v>
      </c>
      <c r="N155" s="4">
        <v>0</v>
      </c>
      <c r="O155" s="4">
        <v>0</v>
      </c>
      <c r="P155" s="4">
        <v>77998740.239999995</v>
      </c>
      <c r="Q155" s="4">
        <v>399377.63</v>
      </c>
      <c r="R155" s="4">
        <v>707654.88</v>
      </c>
      <c r="S155" s="4">
        <v>142218744.93000001</v>
      </c>
      <c r="T155" s="4">
        <v>0</v>
      </c>
      <c r="U155" s="4">
        <v>0</v>
      </c>
      <c r="V155" s="4">
        <v>114358557.7</v>
      </c>
      <c r="W155" s="4">
        <v>68345960.099999994</v>
      </c>
      <c r="X155" s="4">
        <v>97726657.040000007</v>
      </c>
      <c r="Y155" s="4">
        <v>36518439.780000001</v>
      </c>
      <c r="Z155" s="4">
        <v>141348919.84</v>
      </c>
      <c r="AA155" s="4">
        <v>23604124.920000002</v>
      </c>
      <c r="AB155" s="4">
        <v>181886551.59</v>
      </c>
      <c r="AC155" s="4">
        <v>920348.99</v>
      </c>
      <c r="AD155" s="4">
        <v>37294858.689999998</v>
      </c>
      <c r="AE155" s="4">
        <v>40340562.259999998</v>
      </c>
      <c r="AF155" s="4">
        <v>716044597.70000005</v>
      </c>
      <c r="AG155" s="4">
        <v>15112300.949999999</v>
      </c>
      <c r="AH155" s="4">
        <v>0</v>
      </c>
      <c r="AI155" s="4">
        <v>0</v>
      </c>
      <c r="AJ155" s="4">
        <v>124768643.81</v>
      </c>
      <c r="AK155" s="4">
        <v>281177307.06</v>
      </c>
      <c r="AL155" s="4">
        <v>53561253.560000002</v>
      </c>
      <c r="AM155" s="4">
        <v>78130862.239999995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</row>
    <row r="156" spans="3:44">
      <c r="C156" t="s">
        <v>14</v>
      </c>
      <c r="D156">
        <v>10</v>
      </c>
      <c r="E156" t="s">
        <v>13</v>
      </c>
      <c r="F156" t="s">
        <v>254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</row>
    <row r="157" spans="3:44">
      <c r="C157" t="s">
        <v>14</v>
      </c>
      <c r="D157">
        <v>10</v>
      </c>
      <c r="E157" t="s">
        <v>13</v>
      </c>
      <c r="F157" t="s">
        <v>255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</row>
    <row r="158" spans="3:44">
      <c r="C158" t="s">
        <v>14</v>
      </c>
      <c r="D158">
        <v>10</v>
      </c>
      <c r="E158" t="s">
        <v>13</v>
      </c>
      <c r="F158" t="s">
        <v>256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</row>
    <row r="159" spans="3:44">
      <c r="C159" t="s">
        <v>14</v>
      </c>
      <c r="D159">
        <v>10</v>
      </c>
      <c r="E159" t="s">
        <v>13</v>
      </c>
      <c r="F159" t="s">
        <v>257</v>
      </c>
      <c r="G159" s="4">
        <v>324706144.20999998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54456576.919999897</v>
      </c>
      <c r="Q159" s="4">
        <v>0</v>
      </c>
      <c r="R159" s="4">
        <v>0</v>
      </c>
      <c r="S159" s="4">
        <v>155437858.37000099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87212050.149999902</v>
      </c>
      <c r="AL159" s="4">
        <v>0</v>
      </c>
      <c r="AM159" s="4">
        <v>27599658.77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</row>
    <row r="160" spans="3:44">
      <c r="C160" t="s">
        <v>14</v>
      </c>
      <c r="D160">
        <v>10</v>
      </c>
      <c r="E160" t="s">
        <v>13</v>
      </c>
      <c r="F160" t="s">
        <v>258</v>
      </c>
      <c r="G160" s="4">
        <v>2770296.14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168962.3</v>
      </c>
      <c r="Q160" s="4">
        <v>0</v>
      </c>
      <c r="R160" s="4">
        <v>0</v>
      </c>
      <c r="S160" s="4">
        <v>96257.97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2294878.4700000002</v>
      </c>
      <c r="AL160" s="4">
        <v>0</v>
      </c>
      <c r="AM160" s="4">
        <v>210197.4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</row>
    <row r="161" spans="3:44">
      <c r="C161" t="s">
        <v>14</v>
      </c>
      <c r="D161">
        <v>10</v>
      </c>
      <c r="E161" t="s">
        <v>13</v>
      </c>
      <c r="F161" t="s">
        <v>259</v>
      </c>
      <c r="G161" s="4">
        <v>269452958.89999998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111768520.98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51481103.189999998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106203334.73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</row>
    <row r="162" spans="3:44">
      <c r="C162" t="s">
        <v>16</v>
      </c>
      <c r="D162">
        <v>12</v>
      </c>
      <c r="E162" t="s">
        <v>15</v>
      </c>
      <c r="F162" t="s">
        <v>263</v>
      </c>
      <c r="G162" s="4">
        <v>100000000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100000000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</row>
    <row r="163" spans="3:44">
      <c r="C163" t="s">
        <v>16</v>
      </c>
      <c r="D163">
        <v>12</v>
      </c>
      <c r="E163" t="s">
        <v>15</v>
      </c>
      <c r="F163" t="s">
        <v>264</v>
      </c>
      <c r="G163" s="4">
        <v>22165585.559999999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40910.1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417729.33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292772.58</v>
      </c>
      <c r="AL163" s="4">
        <v>278923.34000000003</v>
      </c>
      <c r="AM163" s="4">
        <v>0</v>
      </c>
      <c r="AN163" s="4">
        <v>868957.74</v>
      </c>
      <c r="AO163" s="4">
        <v>2966041.76</v>
      </c>
      <c r="AP163" s="4">
        <v>1376987.74</v>
      </c>
      <c r="AQ163" s="4">
        <v>687013.89</v>
      </c>
      <c r="AR163" s="4">
        <v>15236249.08</v>
      </c>
    </row>
    <row r="164" spans="3:44">
      <c r="C164" t="s">
        <v>16</v>
      </c>
      <c r="D164">
        <v>12</v>
      </c>
      <c r="E164" t="s">
        <v>15</v>
      </c>
      <c r="F164" t="s">
        <v>932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</row>
    <row r="165" spans="3:44">
      <c r="C165" t="s">
        <v>16</v>
      </c>
      <c r="D165">
        <v>12</v>
      </c>
      <c r="E165" t="s">
        <v>15</v>
      </c>
      <c r="F165" t="s">
        <v>265</v>
      </c>
      <c r="G165" s="4">
        <v>20632251.899999999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20632251.899999999</v>
      </c>
    </row>
    <row r="166" spans="3:44">
      <c r="C166" t="s">
        <v>16</v>
      </c>
      <c r="D166">
        <v>12</v>
      </c>
      <c r="E166" t="s">
        <v>15</v>
      </c>
      <c r="F166" t="s">
        <v>266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</row>
    <row r="167" spans="3:44">
      <c r="C167" t="s">
        <v>16</v>
      </c>
      <c r="D167">
        <v>12</v>
      </c>
      <c r="E167" t="s">
        <v>15</v>
      </c>
      <c r="F167" t="s">
        <v>267</v>
      </c>
      <c r="G167" s="4">
        <v>124598481</v>
      </c>
      <c r="H167" s="4">
        <v>0</v>
      </c>
      <c r="I167" s="4">
        <v>0</v>
      </c>
      <c r="J167" s="4">
        <v>13713086.699999999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110885394.3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</row>
    <row r="168" spans="3:44">
      <c r="C168" t="s">
        <v>16</v>
      </c>
      <c r="D168">
        <v>12</v>
      </c>
      <c r="E168" t="s">
        <v>15</v>
      </c>
      <c r="F168" t="s">
        <v>3247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</row>
    <row r="169" spans="3:44">
      <c r="C169" t="s">
        <v>16</v>
      </c>
      <c r="D169">
        <v>12</v>
      </c>
      <c r="E169" t="s">
        <v>15</v>
      </c>
      <c r="F169" t="s">
        <v>269</v>
      </c>
      <c r="G169" s="4">
        <v>1423566.39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1423566.39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</row>
    <row r="170" spans="3:44">
      <c r="C170" t="s">
        <v>16</v>
      </c>
      <c r="D170">
        <v>12</v>
      </c>
      <c r="E170" t="s">
        <v>15</v>
      </c>
      <c r="F170" t="s">
        <v>270</v>
      </c>
      <c r="G170" s="4">
        <v>13753.48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13753.48</v>
      </c>
      <c r="AP170" s="4">
        <v>0</v>
      </c>
      <c r="AQ170" s="4">
        <v>0</v>
      </c>
      <c r="AR170" s="4">
        <v>0</v>
      </c>
    </row>
    <row r="171" spans="3:44">
      <c r="C171" t="s">
        <v>16</v>
      </c>
      <c r="D171">
        <v>12</v>
      </c>
      <c r="E171" t="s">
        <v>15</v>
      </c>
      <c r="F171" t="s">
        <v>271</v>
      </c>
      <c r="G171" s="4">
        <v>739587.91</v>
      </c>
      <c r="H171" s="4">
        <v>0</v>
      </c>
      <c r="I171" s="4">
        <v>0</v>
      </c>
      <c r="J171" s="4">
        <v>739587.91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</row>
    <row r="172" spans="3:44">
      <c r="C172" t="s">
        <v>16</v>
      </c>
      <c r="D172">
        <v>12</v>
      </c>
      <c r="E172" t="s">
        <v>15</v>
      </c>
      <c r="F172" t="s">
        <v>272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</row>
    <row r="173" spans="3:44">
      <c r="C173" t="s">
        <v>16</v>
      </c>
      <c r="D173">
        <v>12</v>
      </c>
      <c r="E173" t="s">
        <v>15</v>
      </c>
      <c r="F173" t="s">
        <v>273</v>
      </c>
      <c r="G173" s="4">
        <v>20044619.140000001</v>
      </c>
      <c r="H173" s="4">
        <v>0</v>
      </c>
      <c r="I173" s="4">
        <v>0</v>
      </c>
      <c r="J173" s="4">
        <v>0</v>
      </c>
      <c r="K173" s="4">
        <v>13926442.949999999</v>
      </c>
      <c r="L173" s="4">
        <v>0</v>
      </c>
      <c r="M173" s="4">
        <v>4105255.5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2012920.69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</row>
    <row r="174" spans="3:44">
      <c r="C174" t="s">
        <v>16</v>
      </c>
      <c r="D174">
        <v>12</v>
      </c>
      <c r="E174" t="s">
        <v>15</v>
      </c>
      <c r="F174" t="s">
        <v>274</v>
      </c>
      <c r="G174" s="4">
        <v>16469732.800000001</v>
      </c>
      <c r="H174" s="4">
        <v>0</v>
      </c>
      <c r="I174" s="4">
        <v>0</v>
      </c>
      <c r="J174" s="4">
        <v>0</v>
      </c>
      <c r="K174" s="4">
        <v>0</v>
      </c>
      <c r="L174" s="4">
        <v>15997958.59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471774.21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</row>
    <row r="175" spans="3:44">
      <c r="C175" t="s">
        <v>16</v>
      </c>
      <c r="D175">
        <v>12</v>
      </c>
      <c r="E175" t="s">
        <v>15</v>
      </c>
      <c r="F175" t="s">
        <v>275</v>
      </c>
      <c r="G175" s="4">
        <v>376253.94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376253.94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</row>
    <row r="176" spans="3:44">
      <c r="C176" t="s">
        <v>16</v>
      </c>
      <c r="D176">
        <v>12</v>
      </c>
      <c r="E176" t="s">
        <v>15</v>
      </c>
      <c r="F176" t="s">
        <v>276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</row>
    <row r="177" spans="3:44">
      <c r="C177" t="s">
        <v>16</v>
      </c>
      <c r="D177">
        <v>12</v>
      </c>
      <c r="E177" t="s">
        <v>15</v>
      </c>
      <c r="F177" t="s">
        <v>3248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</row>
    <row r="178" spans="3:44">
      <c r="C178" t="s">
        <v>16</v>
      </c>
      <c r="D178">
        <v>12</v>
      </c>
      <c r="E178" t="s">
        <v>15</v>
      </c>
      <c r="F178" t="s">
        <v>3249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</row>
    <row r="179" spans="3:44">
      <c r="C179" t="s">
        <v>16</v>
      </c>
      <c r="D179">
        <v>12</v>
      </c>
      <c r="E179" t="s">
        <v>15</v>
      </c>
      <c r="F179" t="s">
        <v>3250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</row>
    <row r="180" spans="3:44">
      <c r="C180" t="s">
        <v>16</v>
      </c>
      <c r="D180">
        <v>12</v>
      </c>
      <c r="E180" t="s">
        <v>15</v>
      </c>
      <c r="F180" t="s">
        <v>280</v>
      </c>
      <c r="G180" s="4">
        <v>254869694.31</v>
      </c>
      <c r="H180" s="4">
        <v>0</v>
      </c>
      <c r="I180" s="4">
        <v>0</v>
      </c>
      <c r="J180" s="4">
        <v>2155218.15</v>
      </c>
      <c r="K180" s="4">
        <v>0</v>
      </c>
      <c r="L180" s="4">
        <v>0</v>
      </c>
      <c r="M180" s="4">
        <v>0</v>
      </c>
      <c r="N180" s="4">
        <v>1839255.61</v>
      </c>
      <c r="O180" s="4">
        <v>41039376.5</v>
      </c>
      <c r="P180" s="4">
        <v>0</v>
      </c>
      <c r="Q180" s="4">
        <v>0</v>
      </c>
      <c r="R180" s="4">
        <v>792000</v>
      </c>
      <c r="S180" s="4">
        <v>6131849.46</v>
      </c>
      <c r="T180" s="4">
        <v>0</v>
      </c>
      <c r="U180" s="4">
        <v>38655957.810000002</v>
      </c>
      <c r="V180" s="4">
        <v>0</v>
      </c>
      <c r="W180" s="4">
        <v>494267.13</v>
      </c>
      <c r="X180" s="4">
        <v>0</v>
      </c>
      <c r="Y180" s="4">
        <v>0</v>
      </c>
      <c r="Z180" s="4">
        <v>6626065.1500000004</v>
      </c>
      <c r="AA180" s="4">
        <v>0</v>
      </c>
      <c r="AB180" s="4">
        <v>21883183.48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49590376.549999997</v>
      </c>
      <c r="AI180" s="4">
        <v>20592805.100000001</v>
      </c>
      <c r="AJ180" s="4">
        <v>3760633.27</v>
      </c>
      <c r="AK180" s="4">
        <v>49828524.93</v>
      </c>
      <c r="AL180" s="4">
        <v>11480181.17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</row>
    <row r="181" spans="3:44">
      <c r="C181" t="s">
        <v>16</v>
      </c>
      <c r="D181">
        <v>12</v>
      </c>
      <c r="E181" t="s">
        <v>15</v>
      </c>
      <c r="F181" t="s">
        <v>281</v>
      </c>
      <c r="G181" s="4">
        <v>196321870.81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196321870.81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</row>
    <row r="182" spans="3:44">
      <c r="C182" t="s">
        <v>16</v>
      </c>
      <c r="D182">
        <v>12</v>
      </c>
      <c r="E182" t="s">
        <v>15</v>
      </c>
      <c r="F182" t="s">
        <v>282</v>
      </c>
      <c r="G182" s="4">
        <v>3111879.01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3111879.01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</row>
    <row r="183" spans="3:44">
      <c r="C183" t="s">
        <v>16</v>
      </c>
      <c r="D183">
        <v>12</v>
      </c>
      <c r="E183" t="s">
        <v>15</v>
      </c>
      <c r="F183" t="s">
        <v>3251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</row>
    <row r="184" spans="3:44">
      <c r="C184" t="s">
        <v>16</v>
      </c>
      <c r="D184">
        <v>12</v>
      </c>
      <c r="E184" t="s">
        <v>15</v>
      </c>
      <c r="F184" t="s">
        <v>284</v>
      </c>
      <c r="G184" s="4">
        <v>39599000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12411000</v>
      </c>
      <c r="V184" s="4">
        <v>0</v>
      </c>
      <c r="W184" s="4">
        <v>0</v>
      </c>
      <c r="X184" s="4">
        <v>0</v>
      </c>
      <c r="Y184" s="4">
        <v>0</v>
      </c>
      <c r="Z184" s="4">
        <v>15200000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2138000</v>
      </c>
      <c r="AH184" s="4">
        <v>0</v>
      </c>
      <c r="AI184" s="4">
        <v>9850000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</row>
    <row r="185" spans="3:44">
      <c r="C185" t="s">
        <v>16</v>
      </c>
      <c r="D185">
        <v>12</v>
      </c>
      <c r="E185" t="s">
        <v>15</v>
      </c>
      <c r="F185" t="s">
        <v>285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</row>
    <row r="186" spans="3:44">
      <c r="C186" t="s">
        <v>16</v>
      </c>
      <c r="D186">
        <v>12</v>
      </c>
      <c r="E186" t="s">
        <v>15</v>
      </c>
      <c r="F186" t="s">
        <v>286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</row>
    <row r="187" spans="3:44">
      <c r="C187" t="s">
        <v>16</v>
      </c>
      <c r="D187">
        <v>12</v>
      </c>
      <c r="E187" t="s">
        <v>15</v>
      </c>
      <c r="F187" t="s">
        <v>287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</row>
    <row r="188" spans="3:44">
      <c r="C188" t="s">
        <v>16</v>
      </c>
      <c r="D188">
        <v>12</v>
      </c>
      <c r="E188" t="s">
        <v>15</v>
      </c>
      <c r="F188" t="s">
        <v>288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</row>
    <row r="189" spans="3:44">
      <c r="C189" t="s">
        <v>16</v>
      </c>
      <c r="D189">
        <v>13</v>
      </c>
      <c r="E189" t="s">
        <v>17</v>
      </c>
      <c r="F189" t="s">
        <v>932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</row>
    <row r="190" spans="3:44">
      <c r="C190" t="s">
        <v>16</v>
      </c>
      <c r="D190">
        <v>13</v>
      </c>
      <c r="E190" t="s">
        <v>17</v>
      </c>
      <c r="F190" t="s">
        <v>3252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</row>
    <row r="191" spans="3:44">
      <c r="C191" t="s">
        <v>16</v>
      </c>
      <c r="D191">
        <v>13</v>
      </c>
      <c r="E191" t="s">
        <v>17</v>
      </c>
      <c r="F191" t="s">
        <v>3253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</row>
    <row r="192" spans="3:44">
      <c r="C192" t="s">
        <v>16</v>
      </c>
      <c r="D192">
        <v>13</v>
      </c>
      <c r="E192" t="s">
        <v>17</v>
      </c>
      <c r="F192" t="s">
        <v>276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</row>
    <row r="193" spans="3:44">
      <c r="C193" t="s">
        <v>16</v>
      </c>
      <c r="D193">
        <v>13</v>
      </c>
      <c r="E193" t="s">
        <v>17</v>
      </c>
      <c r="F193" t="s">
        <v>3254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</row>
    <row r="194" spans="3:44">
      <c r="C194" t="s">
        <v>16</v>
      </c>
      <c r="D194">
        <v>13</v>
      </c>
      <c r="E194" t="s">
        <v>17</v>
      </c>
      <c r="F194" t="s">
        <v>3248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</row>
    <row r="195" spans="3:44">
      <c r="C195" t="s">
        <v>16</v>
      </c>
      <c r="D195">
        <v>13</v>
      </c>
      <c r="E195" t="s">
        <v>17</v>
      </c>
      <c r="F195" t="s">
        <v>3255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</row>
    <row r="196" spans="3:44">
      <c r="C196" t="s">
        <v>16</v>
      </c>
      <c r="D196">
        <v>13</v>
      </c>
      <c r="E196" t="s">
        <v>17</v>
      </c>
      <c r="F196" t="s">
        <v>3249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</row>
    <row r="197" spans="3:44">
      <c r="C197" t="s">
        <v>16</v>
      </c>
      <c r="D197">
        <v>13</v>
      </c>
      <c r="E197" t="s">
        <v>17</v>
      </c>
      <c r="F197" t="s">
        <v>3256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</row>
    <row r="198" spans="3:44">
      <c r="C198" t="s">
        <v>16</v>
      </c>
      <c r="D198">
        <v>13</v>
      </c>
      <c r="E198" t="s">
        <v>17</v>
      </c>
      <c r="F198" t="s">
        <v>3257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</row>
    <row r="199" spans="3:44">
      <c r="C199" t="s">
        <v>16</v>
      </c>
      <c r="D199">
        <v>14</v>
      </c>
      <c r="E199" t="s">
        <v>18</v>
      </c>
      <c r="F199" t="s">
        <v>3258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</row>
    <row r="200" spans="3:44">
      <c r="C200" t="s">
        <v>16</v>
      </c>
      <c r="D200">
        <v>14</v>
      </c>
      <c r="E200" t="s">
        <v>18</v>
      </c>
      <c r="F200" t="s">
        <v>3255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</row>
    <row r="201" spans="3:44">
      <c r="C201" t="s">
        <v>16</v>
      </c>
      <c r="D201">
        <v>14</v>
      </c>
      <c r="E201" t="s">
        <v>18</v>
      </c>
      <c r="F201" t="s">
        <v>3259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</row>
    <row r="202" spans="3:44">
      <c r="C202" t="s">
        <v>16</v>
      </c>
      <c r="D202">
        <v>14</v>
      </c>
      <c r="E202" t="s">
        <v>18</v>
      </c>
      <c r="F202" t="s">
        <v>297</v>
      </c>
      <c r="G202" s="4">
        <v>474802.21</v>
      </c>
      <c r="H202" s="4">
        <v>0</v>
      </c>
      <c r="I202" s="4">
        <v>5626</v>
      </c>
      <c r="J202" s="4">
        <v>0</v>
      </c>
      <c r="K202" s="4">
        <v>241905.93</v>
      </c>
      <c r="L202" s="4">
        <v>226353.86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614.25</v>
      </c>
      <c r="AL202" s="4">
        <v>302.17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</row>
    <row r="203" spans="3:44">
      <c r="C203" t="s">
        <v>16</v>
      </c>
      <c r="D203">
        <v>14</v>
      </c>
      <c r="E203" t="s">
        <v>18</v>
      </c>
      <c r="F203" t="s">
        <v>298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</row>
    <row r="204" spans="3:44">
      <c r="C204" t="s">
        <v>16</v>
      </c>
      <c r="D204">
        <v>14</v>
      </c>
      <c r="E204" t="s">
        <v>18</v>
      </c>
      <c r="F204" t="s">
        <v>299</v>
      </c>
      <c r="G204" s="4">
        <v>374898.29</v>
      </c>
      <c r="H204" s="4">
        <v>0</v>
      </c>
      <c r="I204" s="4">
        <v>374898.29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</row>
    <row r="205" spans="3:44">
      <c r="C205" t="s">
        <v>20</v>
      </c>
      <c r="D205">
        <v>17</v>
      </c>
      <c r="E205" t="s">
        <v>19</v>
      </c>
      <c r="F205" t="s">
        <v>108</v>
      </c>
      <c r="G205" s="4">
        <v>2814228869.9200001</v>
      </c>
      <c r="H205" s="4">
        <v>69061446.379999995</v>
      </c>
      <c r="I205" s="4">
        <v>154729508.28</v>
      </c>
      <c r="J205" s="4">
        <v>47347018.460000001</v>
      </c>
      <c r="K205" s="4">
        <v>85894097.870000005</v>
      </c>
      <c r="L205" s="4">
        <v>168404758.15000001</v>
      </c>
      <c r="M205" s="4">
        <v>56327576.869999997</v>
      </c>
      <c r="N205" s="4">
        <v>0</v>
      </c>
      <c r="O205" s="4">
        <v>0</v>
      </c>
      <c r="P205" s="4">
        <v>77998740.239999995</v>
      </c>
      <c r="Q205" s="4">
        <v>399377.63</v>
      </c>
      <c r="R205" s="4">
        <v>707654.88</v>
      </c>
      <c r="S205" s="4">
        <v>142218744.93000001</v>
      </c>
      <c r="T205" s="4">
        <v>0</v>
      </c>
      <c r="U205" s="4">
        <v>0</v>
      </c>
      <c r="V205" s="4">
        <v>114358557.7</v>
      </c>
      <c r="W205" s="4">
        <v>68345960.099999994</v>
      </c>
      <c r="X205" s="4">
        <v>97726657.040000007</v>
      </c>
      <c r="Y205" s="4">
        <v>36518439.780000001</v>
      </c>
      <c r="Z205" s="4">
        <v>141348919.84</v>
      </c>
      <c r="AA205" s="4">
        <v>23604124.920000002</v>
      </c>
      <c r="AB205" s="4">
        <v>181886551.59</v>
      </c>
      <c r="AC205" s="4">
        <v>920348.99</v>
      </c>
      <c r="AD205" s="4">
        <v>37294858.689999998</v>
      </c>
      <c r="AE205" s="4">
        <v>40340562.259999998</v>
      </c>
      <c r="AF205" s="4">
        <v>716044597.70000005</v>
      </c>
      <c r="AG205" s="4">
        <v>15112300.949999999</v>
      </c>
      <c r="AH205" s="4">
        <v>0</v>
      </c>
      <c r="AI205" s="4">
        <v>0</v>
      </c>
      <c r="AJ205" s="4">
        <v>124768643.81</v>
      </c>
      <c r="AK205" s="4">
        <v>281177307.06</v>
      </c>
      <c r="AL205" s="4">
        <v>53561253.560000002</v>
      </c>
      <c r="AM205" s="4">
        <v>78130862.239999995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</row>
    <row r="206" spans="3:44">
      <c r="C206" t="s">
        <v>20</v>
      </c>
      <c r="D206">
        <v>17</v>
      </c>
      <c r="E206" t="s">
        <v>19</v>
      </c>
      <c r="F206" t="s">
        <v>3260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</row>
    <row r="207" spans="3:44">
      <c r="C207" t="s">
        <v>20</v>
      </c>
      <c r="D207">
        <v>17</v>
      </c>
      <c r="E207" t="s">
        <v>19</v>
      </c>
      <c r="F207" t="s">
        <v>3261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</row>
    <row r="208" spans="3:44">
      <c r="C208" t="s">
        <v>20</v>
      </c>
      <c r="D208">
        <v>17</v>
      </c>
      <c r="E208" t="s">
        <v>19</v>
      </c>
      <c r="F208" t="s">
        <v>302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</row>
    <row r="209" spans="3:44">
      <c r="C209" t="s">
        <v>20</v>
      </c>
      <c r="D209">
        <v>17</v>
      </c>
      <c r="E209" t="s">
        <v>19</v>
      </c>
      <c r="F209" t="s">
        <v>3262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</row>
    <row r="210" spans="3:44">
      <c r="C210" t="s">
        <v>14</v>
      </c>
      <c r="D210">
        <v>25</v>
      </c>
      <c r="E210" t="s">
        <v>21</v>
      </c>
      <c r="F210" t="s">
        <v>3263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</row>
    <row r="211" spans="3:44">
      <c r="C211" t="s">
        <v>14</v>
      </c>
      <c r="D211">
        <v>26</v>
      </c>
      <c r="E211" t="s">
        <v>356</v>
      </c>
      <c r="F211" t="s">
        <v>3264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</row>
    <row r="212" spans="3:44">
      <c r="C212" t="s">
        <v>14</v>
      </c>
      <c r="D212">
        <v>26</v>
      </c>
      <c r="E212" t="s">
        <v>356</v>
      </c>
      <c r="F212" t="s">
        <v>358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</row>
    <row r="213" spans="3:44">
      <c r="C213" t="s">
        <v>25</v>
      </c>
      <c r="D213">
        <v>28</v>
      </c>
      <c r="E213" t="s">
        <v>24</v>
      </c>
      <c r="F213" t="s">
        <v>3265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</row>
    <row r="214" spans="3:44">
      <c r="C214" t="s">
        <v>25</v>
      </c>
      <c r="D214">
        <v>28</v>
      </c>
      <c r="E214" t="s">
        <v>24</v>
      </c>
      <c r="F214" t="s">
        <v>3266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</row>
    <row r="215" spans="3:44">
      <c r="C215" t="s">
        <v>25</v>
      </c>
      <c r="D215">
        <v>28</v>
      </c>
      <c r="E215" t="s">
        <v>24</v>
      </c>
      <c r="F215" t="s">
        <v>3267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</row>
    <row r="216" spans="3:44">
      <c r="C216" t="s">
        <v>25</v>
      </c>
      <c r="D216">
        <v>28</v>
      </c>
      <c r="E216" t="s">
        <v>24</v>
      </c>
      <c r="F216" t="s">
        <v>3268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</row>
    <row r="217" spans="3:44">
      <c r="C217" t="s">
        <v>25</v>
      </c>
      <c r="D217">
        <v>28</v>
      </c>
      <c r="E217" t="s">
        <v>24</v>
      </c>
      <c r="F217" t="s">
        <v>3269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</row>
    <row r="218" spans="3:44">
      <c r="C218" t="s">
        <v>25</v>
      </c>
      <c r="D218">
        <v>28</v>
      </c>
      <c r="E218" t="s">
        <v>24</v>
      </c>
      <c r="F218" t="s">
        <v>3270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</row>
    <row r="219" spans="3:44">
      <c r="C219" t="s">
        <v>25</v>
      </c>
      <c r="D219">
        <v>28</v>
      </c>
      <c r="E219" t="s">
        <v>24</v>
      </c>
      <c r="F219" t="s">
        <v>3271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</row>
    <row r="220" spans="3:44">
      <c r="C220" t="s">
        <v>25</v>
      </c>
      <c r="D220">
        <v>28</v>
      </c>
      <c r="E220" t="s">
        <v>24</v>
      </c>
      <c r="F220" t="s">
        <v>3272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</row>
    <row r="221" spans="3:44">
      <c r="C221" t="s">
        <v>25</v>
      </c>
      <c r="D221">
        <v>28</v>
      </c>
      <c r="E221" t="s">
        <v>24</v>
      </c>
      <c r="F221" t="s">
        <v>3273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</row>
    <row r="222" spans="3:44">
      <c r="C222" t="s">
        <v>25</v>
      </c>
      <c r="D222">
        <v>28</v>
      </c>
      <c r="E222" t="s">
        <v>24</v>
      </c>
      <c r="F222" t="s">
        <v>366</v>
      </c>
      <c r="G222" s="4">
        <v>4760150.28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119234.51</v>
      </c>
      <c r="N222" s="4">
        <v>132934.31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157669.72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4350311.74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</row>
    <row r="223" spans="3:44">
      <c r="C223" t="s">
        <v>27</v>
      </c>
      <c r="D223">
        <v>36</v>
      </c>
      <c r="E223" t="s">
        <v>629</v>
      </c>
      <c r="F223" t="s">
        <v>630</v>
      </c>
      <c r="G223" s="4">
        <v>64389790.439999998</v>
      </c>
      <c r="H223" s="4">
        <v>2151093.96</v>
      </c>
      <c r="I223" s="4">
        <v>84194.99</v>
      </c>
      <c r="J223" s="4">
        <v>2083656.26</v>
      </c>
      <c r="K223" s="4">
        <v>0</v>
      </c>
      <c r="L223" s="4">
        <v>0</v>
      </c>
      <c r="M223" s="4">
        <v>0</v>
      </c>
      <c r="N223" s="4">
        <v>0</v>
      </c>
      <c r="O223" s="4">
        <v>2551520.7599999998</v>
      </c>
      <c r="P223" s="4">
        <v>889910.67</v>
      </c>
      <c r="Q223" s="4">
        <v>6391898.5999999996</v>
      </c>
      <c r="R223" s="4">
        <v>0</v>
      </c>
      <c r="S223" s="4">
        <v>0</v>
      </c>
      <c r="T223" s="4">
        <v>3677779.73</v>
      </c>
      <c r="U223" s="4">
        <v>4546432.8</v>
      </c>
      <c r="V223" s="4">
        <v>0</v>
      </c>
      <c r="W223" s="4">
        <v>0</v>
      </c>
      <c r="X223" s="4">
        <v>53732.39</v>
      </c>
      <c r="Y223" s="4">
        <v>1017198.31</v>
      </c>
      <c r="Z223" s="4">
        <v>0</v>
      </c>
      <c r="AA223" s="4">
        <v>0</v>
      </c>
      <c r="AB223" s="4">
        <v>7468768.3499999996</v>
      </c>
      <c r="AC223" s="4">
        <v>1775080.09</v>
      </c>
      <c r="AD223" s="4">
        <v>2005056.04</v>
      </c>
      <c r="AE223" s="4">
        <v>3841000.8</v>
      </c>
      <c r="AF223" s="4">
        <v>388570.81</v>
      </c>
      <c r="AG223" s="4">
        <v>5502213.75</v>
      </c>
      <c r="AH223" s="4">
        <v>0</v>
      </c>
      <c r="AI223" s="4">
        <v>6675778.3300000001</v>
      </c>
      <c r="AJ223" s="4">
        <v>21979.4</v>
      </c>
      <c r="AK223" s="4">
        <v>11150318.029999999</v>
      </c>
      <c r="AL223" s="4">
        <v>2113606.37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</row>
    <row r="224" spans="3:44">
      <c r="C224" t="s">
        <v>27</v>
      </c>
      <c r="D224">
        <v>36</v>
      </c>
      <c r="E224" t="s">
        <v>629</v>
      </c>
      <c r="F224" t="s">
        <v>631</v>
      </c>
      <c r="G224" s="4">
        <v>41784842.149999999</v>
      </c>
      <c r="H224" s="4">
        <v>0</v>
      </c>
      <c r="I224" s="4">
        <v>166666.66</v>
      </c>
      <c r="J224" s="4">
        <v>0</v>
      </c>
      <c r="K224" s="4">
        <v>7691069.5499999998</v>
      </c>
      <c r="L224" s="4">
        <v>173582.81</v>
      </c>
      <c r="M224" s="4">
        <v>170521.01</v>
      </c>
      <c r="N224" s="4">
        <v>35946.89</v>
      </c>
      <c r="O224" s="4">
        <v>0</v>
      </c>
      <c r="P224" s="4">
        <v>32988.480000000003</v>
      </c>
      <c r="Q224" s="4">
        <v>0</v>
      </c>
      <c r="R224" s="4">
        <v>22366.639999999999</v>
      </c>
      <c r="S224" s="4">
        <v>199655.14</v>
      </c>
      <c r="T224" s="4">
        <v>0</v>
      </c>
      <c r="U224" s="4">
        <v>5730808.8600000003</v>
      </c>
      <c r="V224" s="4">
        <v>166666.66</v>
      </c>
      <c r="W224" s="4">
        <v>0</v>
      </c>
      <c r="X224" s="4">
        <v>1583663.98</v>
      </c>
      <c r="Y224" s="4">
        <v>0</v>
      </c>
      <c r="Z224" s="4">
        <v>7528060.4199999999</v>
      </c>
      <c r="AA224" s="4">
        <v>373917.2</v>
      </c>
      <c r="AB224" s="4">
        <v>0</v>
      </c>
      <c r="AC224" s="4">
        <v>0</v>
      </c>
      <c r="AD224" s="4">
        <v>166666.66</v>
      </c>
      <c r="AE224" s="4">
        <v>0</v>
      </c>
      <c r="AF224" s="4">
        <v>166666.66</v>
      </c>
      <c r="AG224" s="4">
        <v>8814198.7400000002</v>
      </c>
      <c r="AH224" s="4">
        <v>6662841.4400000004</v>
      </c>
      <c r="AI224" s="4">
        <v>32988.480000000003</v>
      </c>
      <c r="AJ224" s="4">
        <v>32988.480000000003</v>
      </c>
      <c r="AK224" s="4">
        <v>690583.22</v>
      </c>
      <c r="AL224" s="4">
        <v>1175327.45</v>
      </c>
      <c r="AM224" s="4">
        <v>166666.72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</row>
    <row r="225" spans="3:44">
      <c r="C225" t="s">
        <v>27</v>
      </c>
      <c r="D225">
        <v>36</v>
      </c>
      <c r="E225" t="s">
        <v>629</v>
      </c>
      <c r="F225" t="s">
        <v>632</v>
      </c>
      <c r="G225" s="4">
        <v>120546722.78</v>
      </c>
      <c r="H225" s="4">
        <v>1403699.65</v>
      </c>
      <c r="I225" s="4">
        <v>1925139.76</v>
      </c>
      <c r="J225" s="4">
        <v>109955.52</v>
      </c>
      <c r="K225" s="4">
        <v>1925794.82</v>
      </c>
      <c r="L225" s="4">
        <v>2515017.2799999998</v>
      </c>
      <c r="M225" s="4">
        <v>1925794.92</v>
      </c>
      <c r="N225" s="4">
        <v>1372866.89</v>
      </c>
      <c r="O225" s="4">
        <v>1443892.24</v>
      </c>
      <c r="P225" s="4">
        <v>1420214.99</v>
      </c>
      <c r="Q225" s="4">
        <v>109955.52</v>
      </c>
      <c r="R225" s="4">
        <v>1504136.32</v>
      </c>
      <c r="S225" s="4">
        <v>4267912.1900000004</v>
      </c>
      <c r="T225" s="4">
        <v>1346452.17</v>
      </c>
      <c r="U225" s="4">
        <v>1493931.63</v>
      </c>
      <c r="V225" s="4">
        <v>3574942.78</v>
      </c>
      <c r="W225" s="4">
        <v>2703240.94</v>
      </c>
      <c r="X225" s="4">
        <v>459561.91</v>
      </c>
      <c r="Y225" s="4">
        <v>109955.52</v>
      </c>
      <c r="Z225" s="4">
        <v>45278568.829999998</v>
      </c>
      <c r="AA225" s="4">
        <v>3360206.11</v>
      </c>
      <c r="AB225" s="4">
        <v>517227.03</v>
      </c>
      <c r="AC225" s="4">
        <v>1006139.88</v>
      </c>
      <c r="AD225" s="4">
        <v>1969670.11</v>
      </c>
      <c r="AE225" s="4">
        <v>5103863.7300000004</v>
      </c>
      <c r="AF225" s="4">
        <v>844752.25</v>
      </c>
      <c r="AG225" s="4">
        <v>12488663.42</v>
      </c>
      <c r="AH225" s="4">
        <v>11772717.57</v>
      </c>
      <c r="AI225" s="4">
        <v>2367455.83</v>
      </c>
      <c r="AJ225" s="4">
        <v>1452251.89</v>
      </c>
      <c r="AK225" s="4">
        <v>2751886.12</v>
      </c>
      <c r="AL225" s="4">
        <v>1428924.26</v>
      </c>
      <c r="AM225" s="4">
        <v>591930.69999999995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</row>
    <row r="226" spans="3:44">
      <c r="C226" t="s">
        <v>27</v>
      </c>
      <c r="D226">
        <v>36</v>
      </c>
      <c r="E226" t="s">
        <v>629</v>
      </c>
      <c r="F226" t="s">
        <v>633</v>
      </c>
      <c r="G226" s="4">
        <v>61827263.219999999</v>
      </c>
      <c r="H226" s="4">
        <v>1246018.5900000001</v>
      </c>
      <c r="I226" s="4">
        <v>1046916.93</v>
      </c>
      <c r="J226" s="4">
        <v>0</v>
      </c>
      <c r="K226" s="4">
        <v>6316369.0599999996</v>
      </c>
      <c r="L226" s="4">
        <v>342744.52</v>
      </c>
      <c r="M226" s="4">
        <v>1341458.44</v>
      </c>
      <c r="N226" s="4">
        <v>0</v>
      </c>
      <c r="O226" s="4">
        <v>0</v>
      </c>
      <c r="P226" s="4">
        <v>0</v>
      </c>
      <c r="Q226" s="4">
        <v>0</v>
      </c>
      <c r="R226" s="4">
        <v>3869871.85</v>
      </c>
      <c r="S226" s="4">
        <v>707924.15</v>
      </c>
      <c r="T226" s="4">
        <v>0</v>
      </c>
      <c r="U226" s="4">
        <v>0</v>
      </c>
      <c r="V226" s="4">
        <v>707924.15</v>
      </c>
      <c r="W226" s="4">
        <v>10596.33</v>
      </c>
      <c r="X226" s="4">
        <v>726753.35</v>
      </c>
      <c r="Y226" s="4">
        <v>0</v>
      </c>
      <c r="Z226" s="4">
        <v>22757188.59</v>
      </c>
      <c r="AA226" s="4">
        <v>2351092.35</v>
      </c>
      <c r="AB226" s="4">
        <v>0</v>
      </c>
      <c r="AC226" s="4">
        <v>539837.18000000005</v>
      </c>
      <c r="AD226" s="4">
        <v>707924.15</v>
      </c>
      <c r="AE226" s="4">
        <v>10286649.699999999</v>
      </c>
      <c r="AF226" s="4">
        <v>707924.15</v>
      </c>
      <c r="AG226" s="4">
        <v>2582728.2400000002</v>
      </c>
      <c r="AH226" s="4">
        <v>3453569.02</v>
      </c>
      <c r="AI226" s="4">
        <v>0</v>
      </c>
      <c r="AJ226" s="4">
        <v>0</v>
      </c>
      <c r="AK226" s="4">
        <v>707924.15</v>
      </c>
      <c r="AL226" s="4">
        <v>707924.15</v>
      </c>
      <c r="AM226" s="4">
        <v>707924.17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</row>
    <row r="227" spans="3:44">
      <c r="C227" t="s">
        <v>27</v>
      </c>
      <c r="D227">
        <v>36</v>
      </c>
      <c r="E227" t="s">
        <v>629</v>
      </c>
      <c r="F227" t="s">
        <v>634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</row>
    <row r="228" spans="3:44">
      <c r="C228" t="s">
        <v>27</v>
      </c>
      <c r="D228">
        <v>36</v>
      </c>
      <c r="E228" t="s">
        <v>629</v>
      </c>
      <c r="F228" t="s">
        <v>635</v>
      </c>
      <c r="G228" s="4">
        <v>2713990.19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2713990.19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</row>
    <row r="229" spans="3:44">
      <c r="C229" t="s">
        <v>27</v>
      </c>
      <c r="D229">
        <v>36</v>
      </c>
      <c r="E229" t="s">
        <v>629</v>
      </c>
      <c r="F229" t="s">
        <v>636</v>
      </c>
      <c r="G229" s="4">
        <v>45824.19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45824.19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</row>
    <row r="230" spans="3:44">
      <c r="C230" t="s">
        <v>27</v>
      </c>
      <c r="D230">
        <v>36</v>
      </c>
      <c r="E230" t="s">
        <v>629</v>
      </c>
      <c r="F230" t="s">
        <v>637</v>
      </c>
      <c r="G230" s="4">
        <v>21961159.059999999</v>
      </c>
      <c r="H230" s="4">
        <v>0</v>
      </c>
      <c r="I230" s="4">
        <v>124933.89</v>
      </c>
      <c r="J230" s="4">
        <v>0</v>
      </c>
      <c r="K230" s="4">
        <v>0</v>
      </c>
      <c r="L230" s="4">
        <v>568065.01</v>
      </c>
      <c r="M230" s="4">
        <v>0</v>
      </c>
      <c r="N230" s="4">
        <v>0</v>
      </c>
      <c r="O230" s="4">
        <v>292837.33</v>
      </c>
      <c r="P230" s="4">
        <v>0</v>
      </c>
      <c r="Q230" s="4">
        <v>0</v>
      </c>
      <c r="R230" s="4">
        <v>310010.03000000003</v>
      </c>
      <c r="S230" s="4">
        <v>124933.89</v>
      </c>
      <c r="T230" s="4">
        <v>0</v>
      </c>
      <c r="U230" s="4">
        <v>0</v>
      </c>
      <c r="V230" s="4">
        <v>124933.89</v>
      </c>
      <c r="W230" s="4">
        <v>568065</v>
      </c>
      <c r="X230" s="4">
        <v>124933.89</v>
      </c>
      <c r="Y230" s="4">
        <v>0</v>
      </c>
      <c r="Z230" s="4">
        <v>11826429.949999999</v>
      </c>
      <c r="AA230" s="4">
        <v>0</v>
      </c>
      <c r="AB230" s="4">
        <v>0</v>
      </c>
      <c r="AC230" s="4">
        <v>95915.15</v>
      </c>
      <c r="AD230" s="4">
        <v>124933.89</v>
      </c>
      <c r="AE230" s="4">
        <v>1407692.69</v>
      </c>
      <c r="AF230" s="4">
        <v>124933.89</v>
      </c>
      <c r="AG230" s="4">
        <v>5431974.3300000001</v>
      </c>
      <c r="AH230" s="4">
        <v>99249.22</v>
      </c>
      <c r="AI230" s="4">
        <v>236515.34</v>
      </c>
      <c r="AJ230" s="4">
        <v>0</v>
      </c>
      <c r="AK230" s="4">
        <v>124933.89</v>
      </c>
      <c r="AL230" s="4">
        <v>124933.89</v>
      </c>
      <c r="AM230" s="4">
        <v>124933.89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</row>
    <row r="231" spans="3:44">
      <c r="C231" t="s">
        <v>27</v>
      </c>
      <c r="D231">
        <v>36</v>
      </c>
      <c r="E231" t="s">
        <v>629</v>
      </c>
      <c r="F231" t="s">
        <v>638</v>
      </c>
      <c r="G231" s="4">
        <v>10825933.949999999</v>
      </c>
      <c r="H231" s="4">
        <v>62499.99</v>
      </c>
      <c r="I231" s="4">
        <v>62499.99</v>
      </c>
      <c r="J231" s="4">
        <v>62499.99</v>
      </c>
      <c r="K231" s="4">
        <v>1442938.67</v>
      </c>
      <c r="L231" s="4">
        <v>62499.99</v>
      </c>
      <c r="M231" s="4">
        <v>62499.99</v>
      </c>
      <c r="N231" s="4">
        <v>62499.99</v>
      </c>
      <c r="O231" s="4">
        <v>62499.99</v>
      </c>
      <c r="P231" s="4">
        <v>62500.31</v>
      </c>
      <c r="Q231" s="4">
        <v>62499.99</v>
      </c>
      <c r="R231" s="4">
        <v>62499.99</v>
      </c>
      <c r="S231" s="4">
        <v>62499.99</v>
      </c>
      <c r="T231" s="4">
        <v>62499.99</v>
      </c>
      <c r="U231" s="4">
        <v>62499.99</v>
      </c>
      <c r="V231" s="4">
        <v>62499.99</v>
      </c>
      <c r="W231" s="4">
        <v>62499.99</v>
      </c>
      <c r="X231" s="4">
        <v>62499.99</v>
      </c>
      <c r="Y231" s="4">
        <v>281874.46000000002</v>
      </c>
      <c r="Z231" s="4">
        <v>62499.99</v>
      </c>
      <c r="AA231" s="4">
        <v>62499.99</v>
      </c>
      <c r="AB231" s="4">
        <v>62499.99</v>
      </c>
      <c r="AC231" s="4">
        <v>62499.99</v>
      </c>
      <c r="AD231" s="4">
        <v>62499.99</v>
      </c>
      <c r="AE231" s="4">
        <v>62499.99</v>
      </c>
      <c r="AF231" s="4">
        <v>62499.99</v>
      </c>
      <c r="AG231" s="4">
        <v>62499.99</v>
      </c>
      <c r="AH231" s="4">
        <v>7288620.79</v>
      </c>
      <c r="AI231" s="4">
        <v>62499.99</v>
      </c>
      <c r="AJ231" s="4">
        <v>62499.99</v>
      </c>
      <c r="AK231" s="4">
        <v>62499.99</v>
      </c>
      <c r="AL231" s="4">
        <v>62499.99</v>
      </c>
      <c r="AM231" s="4">
        <v>62499.99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</row>
    <row r="232" spans="3:44">
      <c r="C232" t="s">
        <v>27</v>
      </c>
      <c r="D232">
        <v>40</v>
      </c>
      <c r="E232" t="s">
        <v>28</v>
      </c>
      <c r="F232" t="s">
        <v>656</v>
      </c>
      <c r="G232" s="4">
        <v>2911100.54</v>
      </c>
      <c r="H232" s="4">
        <v>0</v>
      </c>
      <c r="I232" s="4">
        <v>675607.01</v>
      </c>
      <c r="J232" s="4">
        <v>0</v>
      </c>
      <c r="K232" s="4">
        <v>0</v>
      </c>
      <c r="L232" s="4">
        <v>647890.54</v>
      </c>
      <c r="M232" s="4">
        <v>331678.28000000003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866396.38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106750.01</v>
      </c>
      <c r="AH232" s="4">
        <v>0</v>
      </c>
      <c r="AI232" s="4">
        <v>282778.32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</row>
    <row r="233" spans="3:44">
      <c r="C233" t="s">
        <v>27</v>
      </c>
      <c r="D233">
        <v>40</v>
      </c>
      <c r="E233" t="s">
        <v>28</v>
      </c>
      <c r="F233" t="s">
        <v>657</v>
      </c>
      <c r="G233" s="4">
        <v>1549617.18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624302.35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925314.83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</row>
    <row r="234" spans="3:44">
      <c r="C234" t="s">
        <v>27</v>
      </c>
      <c r="D234">
        <v>40</v>
      </c>
      <c r="E234" t="s">
        <v>28</v>
      </c>
      <c r="F234" t="s">
        <v>658</v>
      </c>
      <c r="G234" s="4">
        <v>22646267</v>
      </c>
      <c r="H234" s="4">
        <v>589922.88</v>
      </c>
      <c r="I234" s="4">
        <v>84241.87</v>
      </c>
      <c r="J234" s="4">
        <v>831543.29</v>
      </c>
      <c r="K234" s="4">
        <v>2098088.9300000002</v>
      </c>
      <c r="L234" s="4">
        <v>279450.06</v>
      </c>
      <c r="M234" s="4">
        <v>2034089.64</v>
      </c>
      <c r="N234" s="4">
        <v>429075.35</v>
      </c>
      <c r="O234" s="4">
        <v>1115.07</v>
      </c>
      <c r="P234" s="4">
        <v>2073022.01</v>
      </c>
      <c r="Q234" s="4">
        <v>1407020.07</v>
      </c>
      <c r="R234" s="4">
        <v>208894.92</v>
      </c>
      <c r="S234" s="4">
        <v>3059013.6</v>
      </c>
      <c r="T234" s="4">
        <v>498091.85</v>
      </c>
      <c r="U234" s="4">
        <v>1115.07</v>
      </c>
      <c r="V234" s="4">
        <v>419153.14</v>
      </c>
      <c r="W234" s="4">
        <v>1696545.21</v>
      </c>
      <c r="X234" s="4">
        <v>176185.22</v>
      </c>
      <c r="Y234" s="4">
        <v>363105.46</v>
      </c>
      <c r="Z234" s="4">
        <v>1115.07</v>
      </c>
      <c r="AA234" s="4">
        <v>517235.82</v>
      </c>
      <c r="AB234" s="4">
        <v>303178.34999999998</v>
      </c>
      <c r="AC234" s="4">
        <v>203835.28</v>
      </c>
      <c r="AD234" s="4">
        <v>518470.38</v>
      </c>
      <c r="AE234" s="4">
        <v>1115.07</v>
      </c>
      <c r="AF234" s="4">
        <v>388646.42</v>
      </c>
      <c r="AG234" s="4">
        <v>323842.61</v>
      </c>
      <c r="AH234" s="4">
        <v>534270.23</v>
      </c>
      <c r="AI234" s="4">
        <v>3233795.62</v>
      </c>
      <c r="AJ234" s="4">
        <v>1115.07</v>
      </c>
      <c r="AK234" s="4">
        <v>1115.07</v>
      </c>
      <c r="AL234" s="4">
        <v>367743.3</v>
      </c>
      <c r="AM234" s="4">
        <v>1115.07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</row>
    <row r="235" spans="3:44">
      <c r="C235" t="s">
        <v>27</v>
      </c>
      <c r="D235">
        <v>40</v>
      </c>
      <c r="E235" t="s">
        <v>28</v>
      </c>
      <c r="F235" t="s">
        <v>659</v>
      </c>
      <c r="G235" s="4">
        <v>919310.31</v>
      </c>
      <c r="H235" s="4">
        <v>0</v>
      </c>
      <c r="I235" s="4">
        <v>461773.34</v>
      </c>
      <c r="J235" s="4">
        <v>0</v>
      </c>
      <c r="K235" s="4">
        <v>0</v>
      </c>
      <c r="L235" s="4">
        <v>0</v>
      </c>
      <c r="M235" s="4">
        <v>0</v>
      </c>
      <c r="N235" s="4">
        <v>103139.56</v>
      </c>
      <c r="O235" s="4">
        <v>0</v>
      </c>
      <c r="P235" s="4">
        <v>6347.35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348050.06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</row>
    <row r="236" spans="3:44">
      <c r="C236" t="s">
        <v>27</v>
      </c>
      <c r="D236">
        <v>40</v>
      </c>
      <c r="E236" t="s">
        <v>28</v>
      </c>
      <c r="F236" t="s">
        <v>660</v>
      </c>
      <c r="G236" s="4">
        <v>5979433.1900000004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351037.01</v>
      </c>
      <c r="N236" s="4">
        <v>39987.64</v>
      </c>
      <c r="O236" s="4">
        <v>0</v>
      </c>
      <c r="P236" s="4">
        <v>4884.87</v>
      </c>
      <c r="Q236" s="4">
        <v>979330.86</v>
      </c>
      <c r="R236" s="4">
        <v>4397.72</v>
      </c>
      <c r="S236" s="4">
        <v>742626.72</v>
      </c>
      <c r="T236" s="4">
        <v>0</v>
      </c>
      <c r="U236" s="4">
        <v>0</v>
      </c>
      <c r="V236" s="4">
        <v>329468.25</v>
      </c>
      <c r="W236" s="4">
        <v>0</v>
      </c>
      <c r="X236" s="4">
        <v>0</v>
      </c>
      <c r="Y236" s="4">
        <v>0</v>
      </c>
      <c r="Z236" s="4">
        <v>0</v>
      </c>
      <c r="AA236" s="4">
        <v>77450.59</v>
      </c>
      <c r="AB236" s="4">
        <v>0</v>
      </c>
      <c r="AC236" s="4">
        <v>315656.5</v>
      </c>
      <c r="AD236" s="4">
        <v>0</v>
      </c>
      <c r="AE236" s="4">
        <v>25096.09</v>
      </c>
      <c r="AF236" s="4">
        <v>0</v>
      </c>
      <c r="AG236" s="4">
        <v>0</v>
      </c>
      <c r="AH236" s="4">
        <v>0</v>
      </c>
      <c r="AI236" s="4">
        <v>3107211.25</v>
      </c>
      <c r="AJ236" s="4">
        <v>0</v>
      </c>
      <c r="AK236" s="4">
        <v>0</v>
      </c>
      <c r="AL236" s="4">
        <v>2285.69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</row>
    <row r="237" spans="3:44">
      <c r="C237" t="s">
        <v>27</v>
      </c>
      <c r="D237">
        <v>40</v>
      </c>
      <c r="E237" t="s">
        <v>28</v>
      </c>
      <c r="F237" t="s">
        <v>661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</row>
    <row r="238" spans="3:44">
      <c r="C238" t="s">
        <v>27</v>
      </c>
      <c r="D238">
        <v>40</v>
      </c>
      <c r="E238" t="s">
        <v>28</v>
      </c>
      <c r="F238" t="s">
        <v>662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</row>
    <row r="239" spans="3:44">
      <c r="C239" t="s">
        <v>30</v>
      </c>
      <c r="D239">
        <v>42</v>
      </c>
      <c r="E239" t="s">
        <v>29</v>
      </c>
      <c r="F239" t="s">
        <v>3274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</row>
    <row r="240" spans="3:44">
      <c r="C240" t="s">
        <v>30</v>
      </c>
      <c r="D240">
        <v>42</v>
      </c>
      <c r="E240" t="s">
        <v>29</v>
      </c>
      <c r="F240" t="s">
        <v>3275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</row>
    <row r="241" spans="3:44">
      <c r="C241" t="s">
        <v>32</v>
      </c>
      <c r="D241">
        <v>53</v>
      </c>
      <c r="E241" t="s">
        <v>31</v>
      </c>
      <c r="F241" t="s">
        <v>3276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</row>
    <row r="242" spans="3:44">
      <c r="C242" t="s">
        <v>32</v>
      </c>
      <c r="D242">
        <v>54</v>
      </c>
      <c r="E242" t="s">
        <v>33</v>
      </c>
      <c r="F242" t="s">
        <v>3277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</row>
    <row r="243" spans="3:44">
      <c r="C243" t="s">
        <v>35</v>
      </c>
      <c r="D243">
        <v>55</v>
      </c>
      <c r="E243" t="s">
        <v>34</v>
      </c>
      <c r="F243" t="s">
        <v>3278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</row>
    <row r="244" spans="3:44">
      <c r="C244" t="s">
        <v>37</v>
      </c>
      <c r="D244">
        <v>59</v>
      </c>
      <c r="E244" t="s">
        <v>36</v>
      </c>
      <c r="F244" t="s">
        <v>3279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</row>
    <row r="245" spans="3:44">
      <c r="C245" t="s">
        <v>39</v>
      </c>
      <c r="D245">
        <v>62</v>
      </c>
      <c r="E245" t="s">
        <v>38</v>
      </c>
      <c r="F245" t="s">
        <v>3280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</row>
    <row r="246" spans="3:44">
      <c r="C246" t="s">
        <v>39</v>
      </c>
      <c r="D246">
        <v>62</v>
      </c>
      <c r="E246" t="s">
        <v>38</v>
      </c>
      <c r="F246" t="s">
        <v>3281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</row>
    <row r="247" spans="3:44">
      <c r="C247" t="s">
        <v>39</v>
      </c>
      <c r="D247">
        <v>62</v>
      </c>
      <c r="E247" t="s">
        <v>38</v>
      </c>
      <c r="F247" t="s">
        <v>3282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</row>
    <row r="248" spans="3:44">
      <c r="C248" t="s">
        <v>39</v>
      </c>
      <c r="D248">
        <v>62</v>
      </c>
      <c r="E248" t="s">
        <v>38</v>
      </c>
      <c r="F248" t="s">
        <v>3283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</row>
    <row r="249" spans="3:44">
      <c r="C249" t="s">
        <v>39</v>
      </c>
      <c r="D249">
        <v>62</v>
      </c>
      <c r="E249" t="s">
        <v>38</v>
      </c>
      <c r="F249" t="s">
        <v>3284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</row>
    <row r="250" spans="3:44">
      <c r="C250" t="s">
        <v>39</v>
      </c>
      <c r="D250">
        <v>62</v>
      </c>
      <c r="E250" t="s">
        <v>38</v>
      </c>
      <c r="F250" t="s">
        <v>3285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</row>
    <row r="251" spans="3:44">
      <c r="C251" t="s">
        <v>39</v>
      </c>
      <c r="D251">
        <v>62</v>
      </c>
      <c r="E251" t="s">
        <v>38</v>
      </c>
      <c r="F251" t="s">
        <v>3286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</row>
    <row r="252" spans="3:44">
      <c r="C252" t="s">
        <v>39</v>
      </c>
      <c r="D252">
        <v>62</v>
      </c>
      <c r="E252" t="s">
        <v>38</v>
      </c>
      <c r="F252" t="s">
        <v>737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</row>
    <row r="253" spans="3:44">
      <c r="C253" t="s">
        <v>41</v>
      </c>
      <c r="D253">
        <v>72</v>
      </c>
      <c r="E253" t="s">
        <v>848</v>
      </c>
      <c r="F253" t="s">
        <v>3287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</row>
    <row r="254" spans="3:44">
      <c r="C254" t="s">
        <v>41</v>
      </c>
      <c r="D254">
        <v>72</v>
      </c>
      <c r="E254" t="s">
        <v>848</v>
      </c>
      <c r="F254" t="s">
        <v>3288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</row>
    <row r="255" spans="3:44">
      <c r="C255" t="s">
        <v>41</v>
      </c>
      <c r="D255">
        <v>72</v>
      </c>
      <c r="E255" t="s">
        <v>848</v>
      </c>
      <c r="F255" t="s">
        <v>3289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</row>
    <row r="256" spans="3:44">
      <c r="C256" t="s">
        <v>41</v>
      </c>
      <c r="D256">
        <v>72</v>
      </c>
      <c r="E256" t="s">
        <v>848</v>
      </c>
      <c r="F256" t="s">
        <v>3290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</row>
    <row r="257" spans="3:44">
      <c r="C257" t="s">
        <v>41</v>
      </c>
      <c r="D257">
        <v>72</v>
      </c>
      <c r="E257" t="s">
        <v>848</v>
      </c>
      <c r="F257" t="s">
        <v>3291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</row>
    <row r="258" spans="3:44">
      <c r="C258" t="s">
        <v>41</v>
      </c>
      <c r="D258">
        <v>72</v>
      </c>
      <c r="E258" t="s">
        <v>848</v>
      </c>
      <c r="F258" t="s">
        <v>3292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</row>
    <row r="259" spans="3:44">
      <c r="C259" t="s">
        <v>41</v>
      </c>
      <c r="D259">
        <v>72</v>
      </c>
      <c r="E259" t="s">
        <v>848</v>
      </c>
      <c r="F259" t="s">
        <v>3293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</row>
    <row r="260" spans="3:44">
      <c r="C260" t="s">
        <v>41</v>
      </c>
      <c r="D260">
        <v>72</v>
      </c>
      <c r="E260" t="s">
        <v>848</v>
      </c>
      <c r="F260" t="s">
        <v>3294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</row>
    <row r="261" spans="3:44">
      <c r="C261" t="s">
        <v>41</v>
      </c>
      <c r="D261">
        <v>72</v>
      </c>
      <c r="E261" t="s">
        <v>848</v>
      </c>
      <c r="F261" t="s">
        <v>3295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</row>
    <row r="262" spans="3:44">
      <c r="C262" t="s">
        <v>7</v>
      </c>
      <c r="D262">
        <v>78</v>
      </c>
      <c r="E262" t="s">
        <v>872</v>
      </c>
      <c r="F262" t="s">
        <v>108</v>
      </c>
      <c r="G262" s="4">
        <v>2814228869.9200001</v>
      </c>
      <c r="H262" s="4">
        <v>69061446.379999995</v>
      </c>
      <c r="I262" s="4">
        <v>154729508.28</v>
      </c>
      <c r="J262" s="4">
        <v>47347018.460000001</v>
      </c>
      <c r="K262" s="4">
        <v>85894097.870000005</v>
      </c>
      <c r="L262" s="4">
        <v>168404758.15000001</v>
      </c>
      <c r="M262" s="4">
        <v>56327576.869999997</v>
      </c>
      <c r="N262" s="4">
        <v>0</v>
      </c>
      <c r="O262" s="4">
        <v>0</v>
      </c>
      <c r="P262" s="4">
        <v>77998740.239999995</v>
      </c>
      <c r="Q262" s="4">
        <v>399377.63</v>
      </c>
      <c r="R262" s="4">
        <v>707654.88</v>
      </c>
      <c r="S262" s="4">
        <v>142218744.93000001</v>
      </c>
      <c r="T262" s="4">
        <v>0</v>
      </c>
      <c r="U262" s="4">
        <v>0</v>
      </c>
      <c r="V262" s="4">
        <v>114358557.7</v>
      </c>
      <c r="W262" s="4">
        <v>68345960.099999994</v>
      </c>
      <c r="X262" s="4">
        <v>97726657.040000007</v>
      </c>
      <c r="Y262" s="4">
        <v>36518439.780000001</v>
      </c>
      <c r="Z262" s="4">
        <v>141348919.84</v>
      </c>
      <c r="AA262" s="4">
        <v>23604124.920000002</v>
      </c>
      <c r="AB262" s="4">
        <v>181886551.59</v>
      </c>
      <c r="AC262" s="4">
        <v>920348.99</v>
      </c>
      <c r="AD262" s="4">
        <v>37294858.689999998</v>
      </c>
      <c r="AE262" s="4">
        <v>40340562.259999998</v>
      </c>
      <c r="AF262" s="4">
        <v>716044597.70000005</v>
      </c>
      <c r="AG262" s="4">
        <v>15112300.949999999</v>
      </c>
      <c r="AH262" s="4">
        <v>0</v>
      </c>
      <c r="AI262" s="4">
        <v>0</v>
      </c>
      <c r="AJ262" s="4">
        <v>124768643.81</v>
      </c>
      <c r="AK262" s="4">
        <v>281177307.06</v>
      </c>
      <c r="AL262" s="4">
        <v>53561253.560000002</v>
      </c>
      <c r="AM262" s="4">
        <v>78130862.239999995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</row>
    <row r="263" spans="3:44">
      <c r="C263" t="s">
        <v>14</v>
      </c>
      <c r="D263">
        <v>80</v>
      </c>
      <c r="E263" t="s">
        <v>873</v>
      </c>
      <c r="F263" t="s">
        <v>3296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</row>
    <row r="264" spans="3:44">
      <c r="C264" t="s">
        <v>14</v>
      </c>
      <c r="D264">
        <v>80</v>
      </c>
      <c r="E264" t="s">
        <v>873</v>
      </c>
      <c r="F264" t="s">
        <v>3297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</row>
    <row r="265" spans="3:44">
      <c r="C265" t="s">
        <v>14</v>
      </c>
      <c r="D265">
        <v>80</v>
      </c>
      <c r="E265" t="s">
        <v>873</v>
      </c>
      <c r="F265" t="s">
        <v>3298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</row>
    <row r="266" spans="3:44">
      <c r="C266" t="s">
        <v>14</v>
      </c>
      <c r="D266">
        <v>80</v>
      </c>
      <c r="E266" t="s">
        <v>873</v>
      </c>
      <c r="F266" t="s">
        <v>3299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</row>
    <row r="267" spans="3:44">
      <c r="C267" t="s">
        <v>14</v>
      </c>
      <c r="D267">
        <v>81</v>
      </c>
      <c r="E267" t="s">
        <v>878</v>
      </c>
      <c r="F267" t="s">
        <v>3300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</row>
    <row r="268" spans="3:44">
      <c r="C268" t="s">
        <v>32</v>
      </c>
      <c r="D268">
        <v>84</v>
      </c>
      <c r="E268" t="s">
        <v>882</v>
      </c>
      <c r="F268" t="s">
        <v>3301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</row>
    <row r="269" spans="3:44">
      <c r="C269" t="s">
        <v>32</v>
      </c>
      <c r="D269">
        <v>84</v>
      </c>
      <c r="E269" t="s">
        <v>882</v>
      </c>
      <c r="F269" t="s">
        <v>3302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</row>
    <row r="270" spans="3:44">
      <c r="C270" t="s">
        <v>3303</v>
      </c>
      <c r="G270" s="4">
        <v>21638486814.259998</v>
      </c>
      <c r="H270" s="4">
        <v>507374902.81999999</v>
      </c>
      <c r="I270" s="4">
        <v>1114654914.3199999</v>
      </c>
      <c r="J270" s="4">
        <v>355593725.86000001</v>
      </c>
      <c r="K270" s="4">
        <v>641687106.70000005</v>
      </c>
      <c r="L270" s="4">
        <v>1207249412.98</v>
      </c>
      <c r="M270" s="4">
        <v>406207246.75999999</v>
      </c>
      <c r="N270" s="4">
        <v>4166687.58</v>
      </c>
      <c r="O270" s="4">
        <v>52775248.380000003</v>
      </c>
      <c r="P270" s="4">
        <v>606090246.28999996</v>
      </c>
      <c r="Q270" s="4">
        <v>18038058.359999999</v>
      </c>
      <c r="R270" s="4">
        <v>17699580.420000002</v>
      </c>
      <c r="S270" s="4">
        <v>1167584045.8900001</v>
      </c>
      <c r="T270" s="4">
        <v>31209304.23</v>
      </c>
      <c r="U270" s="4">
        <v>63472136.329999998</v>
      </c>
      <c r="V270" s="4">
        <v>813588798.88</v>
      </c>
      <c r="W270" s="4">
        <v>597168828.39999998</v>
      </c>
      <c r="X270" s="4">
        <v>693577119.59000003</v>
      </c>
      <c r="Y270" s="4">
        <v>259119298.88</v>
      </c>
      <c r="Z270" s="4">
        <v>1099498681.05</v>
      </c>
      <c r="AA270" s="4">
        <v>174777687.44999999</v>
      </c>
      <c r="AB270" s="4">
        <v>1307128770.48</v>
      </c>
      <c r="AC270" s="4">
        <v>11614662.630000001</v>
      </c>
      <c r="AD270" s="4">
        <v>268338766.62</v>
      </c>
      <c r="AE270" s="4">
        <v>307409480.85000002</v>
      </c>
      <c r="AF270" s="4">
        <v>5074284791.1999998</v>
      </c>
      <c r="AG270" s="4">
        <v>152271347.06999999</v>
      </c>
      <c r="AH270" s="4">
        <v>85475570.359999999</v>
      </c>
      <c r="AI270" s="4">
        <v>47325277.229999997</v>
      </c>
      <c r="AJ270" s="4">
        <v>880830988.92999995</v>
      </c>
      <c r="AK270" s="4">
        <v>2543270301.8000002</v>
      </c>
      <c r="AL270" s="4">
        <v>509984706.82999998</v>
      </c>
      <c r="AM270" s="4">
        <v>577237863.5</v>
      </c>
      <c r="AN270" s="4">
        <v>868957.74</v>
      </c>
      <c r="AO270" s="4">
        <v>2979795.24</v>
      </c>
      <c r="AP270" s="4">
        <v>1376987.74</v>
      </c>
      <c r="AQ270" s="4">
        <v>687013.89</v>
      </c>
      <c r="AR270" s="4">
        <v>35868500.979999997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6FD4652602C740A483E9D3DF6A153B" ma:contentTypeVersion="18" ma:contentTypeDescription="Create a new document." ma:contentTypeScope="" ma:versionID="3ae790dad332779219ad741447ce1449">
  <xsd:schema xmlns:xsd="http://www.w3.org/2001/XMLSchema" xmlns:xs="http://www.w3.org/2001/XMLSchema" xmlns:p="http://schemas.microsoft.com/office/2006/metadata/properties" xmlns:ns2="1aa39b8c-19b3-4ca5-9ada-a1970df5e875" xmlns:ns3="a9968193-2d77-4b73-840a-26fc33ae728b" targetNamespace="http://schemas.microsoft.com/office/2006/metadata/properties" ma:root="true" ma:fieldsID="bceb73c01ba1e25437ffc1b7a59fee3b" ns2:_="" ns3:_="">
    <xsd:import namespace="1aa39b8c-19b3-4ca5-9ada-a1970df5e875"/>
    <xsd:import namespace="a9968193-2d77-4b73-840a-26fc33ae72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39b8c-19b3-4ca5-9ada-a1970df5e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c2251a4-284b-4299-a75e-b536127868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68193-2d77-4b73-840a-26fc33ae728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56e0c59-7a78-43b2-b0e8-0849c62e4d64}" ma:internalName="TaxCatchAll" ma:showField="CatchAllData" ma:web="a9968193-2d77-4b73-840a-26fc33ae72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a39b8c-19b3-4ca5-9ada-a1970df5e875">
      <Terms xmlns="http://schemas.microsoft.com/office/infopath/2007/PartnerControls"/>
    </lcf76f155ced4ddcb4097134ff3c332f>
    <TaxCatchAll xmlns="a9968193-2d77-4b73-840a-26fc33ae728b" xsi:nil="true"/>
  </documentManagement>
</p:properties>
</file>

<file path=customXml/itemProps1.xml><?xml version="1.0" encoding="utf-8"?>
<ds:datastoreItem xmlns:ds="http://schemas.openxmlformats.org/officeDocument/2006/customXml" ds:itemID="{1127C323-4535-4D56-895A-5CE85E95D203}"/>
</file>

<file path=customXml/itemProps2.xml><?xml version="1.0" encoding="utf-8"?>
<ds:datastoreItem xmlns:ds="http://schemas.openxmlformats.org/officeDocument/2006/customXml" ds:itemID="{F988AAAF-6EE2-46F2-8032-E531B59718D2}"/>
</file>

<file path=customXml/itemProps3.xml><?xml version="1.0" encoding="utf-8"?>
<ds:datastoreItem xmlns:ds="http://schemas.openxmlformats.org/officeDocument/2006/customXml" ds:itemID="{B6C03DFC-72A9-4DA9-B93C-C0F73C3D6C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Bruno Garcia</dc:creator>
  <cp:keywords/>
  <dc:description/>
  <cp:lastModifiedBy/>
  <cp:revision/>
  <dcterms:created xsi:type="dcterms:W3CDTF">2024-02-28T20:50:04Z</dcterms:created>
  <dcterms:modified xsi:type="dcterms:W3CDTF">2024-03-21T20:24:14Z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0x010100506FD4652602C740A483E9D3DF6A153B</vt:lpwstr>
  </property>
  <property fmtid="{D5CDD505-2E9C-101B-9397-08002B2CF9AE}" pid="3" name="MediaServiceImageTags">
    <vt:lpwstr/>
  </property>
</Properties>
</file>