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120" yWindow="15" windowWidth="14955" windowHeight="11640" tabRatio="868" firstSheet="2" activeTab="2"/>
  </bookViews>
  <sheets>
    <sheet name="Guidleline" sheetId="1" r:id="rId1"/>
    <sheet name="Cover" sheetId="4" r:id="rId2"/>
    <sheet name="FunctionList" sheetId="5" r:id="rId3"/>
    <sheet name="Test Report" sheetId="6" r:id="rId4"/>
    <sheet name="Function1" sheetId="7" r:id="rId5"/>
    <sheet name="Function2" sheetId="10" r:id="rId6"/>
    <sheet name="Function3" sheetId="11" r:id="rId7"/>
    <sheet name="Function4" sheetId="13" r:id="rId8"/>
    <sheet name="Function5" sheetId="14" r:id="rId9"/>
    <sheet name="Function6" sheetId="15" r:id="rId10"/>
    <sheet name="Function7" sheetId="16" r:id="rId11"/>
    <sheet name="Function8" sheetId="17" r:id="rId12"/>
    <sheet name="Function9" sheetId="18" r:id="rId13"/>
    <sheet name="Function10" sheetId="19" r:id="rId14"/>
    <sheet name="Function11" sheetId="20" r:id="rId15"/>
    <sheet name="Function12" sheetId="21" r:id="rId16"/>
    <sheet name="Function13" sheetId="22" r:id="rId17"/>
    <sheet name="Function14" sheetId="23" r:id="rId18"/>
    <sheet name="Function15" sheetId="24" r:id="rId19"/>
    <sheet name="Function16" sheetId="25" r:id="rId20"/>
    <sheet name="Function17" sheetId="26" r:id="rId21"/>
    <sheet name="Function18" sheetId="27" r:id="rId22"/>
  </sheets>
  <definedNames>
    <definedName name="ACTION">#REF!</definedName>
    <definedName name="_xlnm.Print_Area" localSheetId="4">Function1!$A$1:$T$53</definedName>
    <definedName name="_xlnm.Print_Area" localSheetId="13">Function10!$A$1:$T$53</definedName>
    <definedName name="_xlnm.Print_Area" localSheetId="14">Function11!$A$1:$T$53</definedName>
    <definedName name="_xlnm.Print_Area" localSheetId="15">Function12!$A$1:$T$53</definedName>
    <definedName name="_xlnm.Print_Area" localSheetId="16">Function13!$A$1:$T$53</definedName>
    <definedName name="_xlnm.Print_Area" localSheetId="17">Function14!$A$1:$T$53</definedName>
    <definedName name="_xlnm.Print_Area" localSheetId="5">Function2!$A$1:$T$52</definedName>
    <definedName name="_xlnm.Print_Area" localSheetId="6">Function3!$A$1:$T$53</definedName>
    <definedName name="_xlnm.Print_Area" localSheetId="7">Function4!$A$1:$T$53</definedName>
    <definedName name="_xlnm.Print_Area" localSheetId="8">Function5!$A$1:$T$53</definedName>
    <definedName name="_xlnm.Print_Area" localSheetId="9">Function6!$A$1:$T$53</definedName>
    <definedName name="_xlnm.Print_Area" localSheetId="10">Function7!$A$1:$T$53</definedName>
    <definedName name="_xlnm.Print_Area" localSheetId="11">Function8!$A$1:$T$53</definedName>
    <definedName name="_xlnm.Print_Area" localSheetId="12">Function9!$A$1:$T$52</definedName>
    <definedName name="_xlnm.Print_Area" localSheetId="2">FunctionList!$A$1:$H$42</definedName>
    <definedName name="_xlnm.Print_Area" localSheetId="0">Guidleline!$A$1:$A$48</definedName>
    <definedName name="_xlnm.Print_Area" localSheetId="3">'Test Report'!$A$1:$I$55</definedName>
    <definedName name="Z_2C0D9096_8D85_462A_A9B5_0B488ADB4269_.wvu.Cols" localSheetId="4" hidden="1">Function1!$E:$E</definedName>
    <definedName name="Z_2C0D9096_8D85_462A_A9B5_0B488ADB4269_.wvu.Cols" localSheetId="13" hidden="1">Function10!$E:$E</definedName>
    <definedName name="Z_2C0D9096_8D85_462A_A9B5_0B488ADB4269_.wvu.Cols" localSheetId="14" hidden="1">Function11!$E:$E</definedName>
    <definedName name="Z_2C0D9096_8D85_462A_A9B5_0B488ADB4269_.wvu.Cols" localSheetId="15" hidden="1">Function12!$E:$E</definedName>
    <definedName name="Z_2C0D9096_8D85_462A_A9B5_0B488ADB4269_.wvu.Cols" localSheetId="16" hidden="1">Function13!$E:$E</definedName>
    <definedName name="Z_2C0D9096_8D85_462A_A9B5_0B488ADB4269_.wvu.Cols" localSheetId="17" hidden="1">Function14!$E:$E</definedName>
    <definedName name="Z_2C0D9096_8D85_462A_A9B5_0B488ADB4269_.wvu.Cols" localSheetId="5" hidden="1">Function2!$E:$E</definedName>
    <definedName name="Z_2C0D9096_8D85_462A_A9B5_0B488ADB4269_.wvu.Cols" localSheetId="6" hidden="1">Function3!$E:$E</definedName>
    <definedName name="Z_2C0D9096_8D85_462A_A9B5_0B488ADB4269_.wvu.Cols" localSheetId="7" hidden="1">Function4!$E:$E</definedName>
    <definedName name="Z_2C0D9096_8D85_462A_A9B5_0B488ADB4269_.wvu.Cols" localSheetId="8" hidden="1">Function5!$E:$E</definedName>
    <definedName name="Z_2C0D9096_8D85_462A_A9B5_0B488ADB4269_.wvu.Cols" localSheetId="9" hidden="1">Function6!$E:$E</definedName>
    <definedName name="Z_2C0D9096_8D85_462A_A9B5_0B488ADB4269_.wvu.Cols" localSheetId="10" hidden="1">Function7!$E:$E</definedName>
    <definedName name="Z_2C0D9096_8D85_462A_A9B5_0B488ADB4269_.wvu.Cols" localSheetId="11" hidden="1">Function8!$E:$E</definedName>
    <definedName name="Z_2C0D9096_8D85_462A_A9B5_0B488ADB4269_.wvu.Cols" localSheetId="12" hidden="1">Function9!$E:$E</definedName>
    <definedName name="Z_2C0D9096_8D85_462A_A9B5_0B488ADB4269_.wvu.PrintArea" localSheetId="3" hidden="1">'Test Report'!$A:$I</definedName>
    <definedName name="Z_6F1DCD5D_5DAC_4817_BF40_2B66F6F593E6_.wvu.Cols" localSheetId="4" hidden="1">Function1!$E:$E</definedName>
    <definedName name="Z_6F1DCD5D_5DAC_4817_BF40_2B66F6F593E6_.wvu.Cols" localSheetId="13" hidden="1">Function10!$E:$E</definedName>
    <definedName name="Z_6F1DCD5D_5DAC_4817_BF40_2B66F6F593E6_.wvu.Cols" localSheetId="14" hidden="1">Function11!$E:$E</definedName>
    <definedName name="Z_6F1DCD5D_5DAC_4817_BF40_2B66F6F593E6_.wvu.Cols" localSheetId="15" hidden="1">Function12!$E:$E</definedName>
    <definedName name="Z_6F1DCD5D_5DAC_4817_BF40_2B66F6F593E6_.wvu.Cols" localSheetId="16" hidden="1">Function13!$E:$E</definedName>
    <definedName name="Z_6F1DCD5D_5DAC_4817_BF40_2B66F6F593E6_.wvu.Cols" localSheetId="17" hidden="1">Function14!$E:$E</definedName>
    <definedName name="Z_6F1DCD5D_5DAC_4817_BF40_2B66F6F593E6_.wvu.Cols" localSheetId="5" hidden="1">Function2!$E:$E</definedName>
    <definedName name="Z_6F1DCD5D_5DAC_4817_BF40_2B66F6F593E6_.wvu.Cols" localSheetId="6" hidden="1">Function3!$E:$E</definedName>
    <definedName name="Z_6F1DCD5D_5DAC_4817_BF40_2B66F6F593E6_.wvu.Cols" localSheetId="7" hidden="1">Function4!$E:$E</definedName>
    <definedName name="Z_6F1DCD5D_5DAC_4817_BF40_2B66F6F593E6_.wvu.Cols" localSheetId="8" hidden="1">Function5!$E:$E</definedName>
    <definedName name="Z_6F1DCD5D_5DAC_4817_BF40_2B66F6F593E6_.wvu.Cols" localSheetId="9" hidden="1">Function6!$E:$E</definedName>
    <definedName name="Z_6F1DCD5D_5DAC_4817_BF40_2B66F6F593E6_.wvu.Cols" localSheetId="10" hidden="1">Function7!$E:$E</definedName>
    <definedName name="Z_6F1DCD5D_5DAC_4817_BF40_2B66F6F593E6_.wvu.Cols" localSheetId="11" hidden="1">Function8!$E:$E</definedName>
    <definedName name="Z_6F1DCD5D_5DAC_4817_BF40_2B66F6F593E6_.wvu.Cols" localSheetId="12" hidden="1">Function9!$E:$E</definedName>
    <definedName name="Z_6F1DCD5D_5DAC_4817_BF40_2B66F6F593E6_.wvu.PrintArea" localSheetId="3" hidden="1">'Test Report'!$A:$I</definedName>
    <definedName name="Z_BE54E0AD_3725_4423_92D7_4F1C045BE1BC_.wvu.Cols" localSheetId="4" hidden="1">Function1!$E:$E</definedName>
    <definedName name="Z_BE54E0AD_3725_4423_92D7_4F1C045BE1BC_.wvu.Cols" localSheetId="13" hidden="1">Function10!$E:$E</definedName>
    <definedName name="Z_BE54E0AD_3725_4423_92D7_4F1C045BE1BC_.wvu.Cols" localSheetId="14" hidden="1">Function11!$E:$E</definedName>
    <definedName name="Z_BE54E0AD_3725_4423_92D7_4F1C045BE1BC_.wvu.Cols" localSheetId="15" hidden="1">Function12!$E:$E</definedName>
    <definedName name="Z_BE54E0AD_3725_4423_92D7_4F1C045BE1BC_.wvu.Cols" localSheetId="16" hidden="1">Function13!$E:$E</definedName>
    <definedName name="Z_BE54E0AD_3725_4423_92D7_4F1C045BE1BC_.wvu.Cols" localSheetId="17" hidden="1">Function14!$E:$E</definedName>
    <definedName name="Z_BE54E0AD_3725_4423_92D7_4F1C045BE1BC_.wvu.Cols" localSheetId="5" hidden="1">Function2!$E:$E</definedName>
    <definedName name="Z_BE54E0AD_3725_4423_92D7_4F1C045BE1BC_.wvu.Cols" localSheetId="6" hidden="1">Function3!$E:$E</definedName>
    <definedName name="Z_BE54E0AD_3725_4423_92D7_4F1C045BE1BC_.wvu.Cols" localSheetId="7" hidden="1">Function4!$E:$E</definedName>
    <definedName name="Z_BE54E0AD_3725_4423_92D7_4F1C045BE1BC_.wvu.Cols" localSheetId="8" hidden="1">Function5!$E:$E</definedName>
    <definedName name="Z_BE54E0AD_3725_4423_92D7_4F1C045BE1BC_.wvu.Cols" localSheetId="9" hidden="1">Function6!$E:$E</definedName>
    <definedName name="Z_BE54E0AD_3725_4423_92D7_4F1C045BE1BC_.wvu.Cols" localSheetId="10" hidden="1">Function7!$E:$E</definedName>
    <definedName name="Z_BE54E0AD_3725_4423_92D7_4F1C045BE1BC_.wvu.Cols" localSheetId="11" hidden="1">Function8!$E:$E</definedName>
    <definedName name="Z_BE54E0AD_3725_4423_92D7_4F1C045BE1BC_.wvu.Cols" localSheetId="12" hidden="1">Function9!$E:$E</definedName>
    <definedName name="Z_BE54E0AD_3725_4423_92D7_4F1C045BE1BC_.wvu.PrintArea" localSheetId="3" hidden="1">'Test Report'!$A:$I</definedName>
  </definedNames>
  <calcPr calcId="144525"/>
</workbook>
</file>

<file path=xl/calcChain.xml><?xml version="1.0" encoding="utf-8"?>
<calcChain xmlns="http://schemas.openxmlformats.org/spreadsheetml/2006/main">
  <c r="L4" i="27" l="1"/>
  <c r="L4" i="26"/>
  <c r="L4" i="25"/>
  <c r="L4" i="24"/>
  <c r="L4" i="23"/>
  <c r="L4" i="22"/>
  <c r="L4" i="21"/>
  <c r="L4" i="20"/>
  <c r="L4" i="19"/>
  <c r="L4" i="18"/>
  <c r="L4" i="17"/>
  <c r="L4" i="16"/>
  <c r="L4" i="15"/>
  <c r="L4" i="14"/>
  <c r="L4" i="13"/>
  <c r="O7" i="11"/>
  <c r="L4" i="11"/>
  <c r="C2" i="7"/>
  <c r="O7" i="10"/>
  <c r="L4" i="10"/>
  <c r="I27" i="6" l="1"/>
  <c r="H27" i="6"/>
  <c r="G27" i="6"/>
  <c r="F27" i="6"/>
  <c r="H29" i="6"/>
  <c r="H28" i="6"/>
  <c r="H26" i="6"/>
  <c r="G29" i="6"/>
  <c r="G28" i="6"/>
  <c r="G26" i="6"/>
  <c r="F29" i="6"/>
  <c r="F28" i="6"/>
  <c r="F26" i="6"/>
  <c r="E29" i="6"/>
  <c r="E28" i="6"/>
  <c r="E27" i="6"/>
  <c r="E26" i="6"/>
  <c r="D29" i="6"/>
  <c r="D28" i="6"/>
  <c r="D27" i="6"/>
  <c r="D26" i="6"/>
  <c r="C29" i="6"/>
  <c r="C28" i="6"/>
  <c r="C27" i="6"/>
  <c r="C26" i="6"/>
  <c r="I29" i="6"/>
  <c r="I28" i="6"/>
  <c r="I26" i="6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I25" i="6" l="1"/>
  <c r="H25" i="6"/>
  <c r="G25" i="6"/>
  <c r="F25" i="6"/>
  <c r="D25" i="6"/>
  <c r="H24" i="6"/>
  <c r="G24" i="6"/>
  <c r="F24" i="6"/>
  <c r="D24" i="6"/>
  <c r="H23" i="6"/>
  <c r="G23" i="6"/>
  <c r="F23" i="6"/>
  <c r="D23" i="6"/>
  <c r="I22" i="6"/>
  <c r="H22" i="6"/>
  <c r="G22" i="6"/>
  <c r="F22" i="6"/>
  <c r="D22" i="6"/>
  <c r="H21" i="6"/>
  <c r="G21" i="6"/>
  <c r="F21" i="6"/>
  <c r="D21" i="6"/>
  <c r="C21" i="6"/>
  <c r="H20" i="6"/>
  <c r="G20" i="6"/>
  <c r="F20" i="6"/>
  <c r="D20" i="6"/>
  <c r="I19" i="6"/>
  <c r="H19" i="6"/>
  <c r="G19" i="6"/>
  <c r="F19" i="6"/>
  <c r="D19" i="6"/>
  <c r="D17" i="6"/>
  <c r="G18" i="6"/>
  <c r="F18" i="6"/>
  <c r="D18" i="6"/>
  <c r="H16" i="6"/>
  <c r="D16" i="6"/>
  <c r="H15" i="6"/>
  <c r="E15" i="6"/>
  <c r="I15" i="6"/>
  <c r="I16" i="6"/>
  <c r="H17" i="6"/>
  <c r="H18" i="6"/>
  <c r="G15" i="6"/>
  <c r="G16" i="6"/>
  <c r="G17" i="6"/>
  <c r="F17" i="6"/>
  <c r="F16" i="6"/>
  <c r="F15" i="6"/>
  <c r="F14" i="6"/>
  <c r="D15" i="6"/>
  <c r="H12" i="6"/>
  <c r="G13" i="6"/>
  <c r="I13" i="6"/>
  <c r="I14" i="6"/>
  <c r="C18" i="6"/>
  <c r="C16" i="6"/>
  <c r="C14" i="6"/>
  <c r="C12" i="6"/>
  <c r="B6" i="4"/>
  <c r="H14" i="6"/>
  <c r="G14" i="6"/>
  <c r="H13" i="6"/>
  <c r="F13" i="6"/>
  <c r="G12" i="6"/>
  <c r="F12" i="6"/>
  <c r="D14" i="6"/>
  <c r="E13" i="6"/>
  <c r="C13" i="6"/>
  <c r="E14" i="6"/>
  <c r="O7" i="7"/>
  <c r="I12" i="6" s="1"/>
  <c r="E4" i="5"/>
  <c r="E5" i="5"/>
  <c r="B4" i="6"/>
  <c r="B5" i="6"/>
  <c r="B6" i="6" s="1"/>
  <c r="E12" i="6" l="1"/>
  <c r="D13" i="6"/>
  <c r="D31" i="6" s="1"/>
  <c r="L4" i="7"/>
  <c r="D12" i="6"/>
  <c r="E16" i="6"/>
  <c r="E18" i="6"/>
  <c r="I23" i="6"/>
  <c r="I24" i="6"/>
  <c r="I20" i="6"/>
  <c r="C15" i="6"/>
  <c r="I18" i="6"/>
  <c r="I31" i="6" s="1"/>
  <c r="I21" i="6"/>
  <c r="E22" i="6"/>
  <c r="C22" i="6"/>
  <c r="E21" i="6"/>
  <c r="E20" i="6"/>
  <c r="C20" i="6"/>
  <c r="E19" i="6"/>
  <c r="C19" i="6"/>
  <c r="E25" i="6"/>
  <c r="E24" i="6"/>
  <c r="E23" i="6"/>
  <c r="C23" i="6"/>
  <c r="C24" i="6"/>
  <c r="C25" i="6"/>
  <c r="E17" i="6"/>
  <c r="C17" i="6"/>
  <c r="I17" i="6"/>
  <c r="H31" i="6"/>
  <c r="G31" i="6"/>
  <c r="F31" i="6"/>
  <c r="E31" i="6" l="1"/>
  <c r="C31" i="6"/>
  <c r="D33" i="6" s="1"/>
  <c r="D35" i="6"/>
  <c r="D36" i="6"/>
  <c r="D37" i="6"/>
  <c r="D34" i="6" l="1"/>
  <c r="L2" i="7" l="1"/>
</calcChain>
</file>

<file path=xl/comments1.xml><?xml version="1.0" encoding="utf-8"?>
<comments xmlns="http://schemas.openxmlformats.org/spreadsheetml/2006/main">
  <authors>
    <author/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comments10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1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2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3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4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5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6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7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8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9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4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5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6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7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8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9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<sst xmlns="http://schemas.openxmlformats.org/spreadsheetml/2006/main" count="941" uniqueCount="219">
  <si>
    <t>UNIT 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</si>
  <si>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</si>
  <si>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</si>
  <si>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</si>
  <si>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</si>
  <si>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</si>
  <si>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</si>
  <si>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</si>
  <si>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</si>
  <si>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</si>
  <si>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</si>
  <si>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</si>
  <si>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</si>
  <si>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</si>
  <si>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UNIT TEST CASE LIST</t>
  </si>
  <si>
    <t>Test Environment Setup Description</t>
  </si>
  <si>
    <t>&lt;List enviroment requires in this system
1. Server
2. Database
3. Web Browser
...
&gt;</t>
  </si>
  <si>
    <t>No</t>
  </si>
  <si>
    <t>Requirement
Name</t>
  </si>
  <si>
    <t>Class Name</t>
  </si>
  <si>
    <t>Function Name</t>
  </si>
  <si>
    <t>Sheet Name</t>
  </si>
  <si>
    <t>Description</t>
  </si>
  <si>
    <t>Pre-Condition</t>
  </si>
  <si>
    <t>Function2</t>
  </si>
  <si>
    <t>UNIT TEST REPORT</t>
  </si>
  <si>
    <t>Notes</t>
  </si>
  <si>
    <t>Passed</t>
  </si>
  <si>
    <t>Failed</t>
  </si>
  <si>
    <t>Untested</t>
  </si>
  <si>
    <t>Total Test Cases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</si>
  <si>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</si>
  <si>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</si>
  <si>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</si>
  <si>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</si>
  <si>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</si>
  <si>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</si>
  <si>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</si>
  <si>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UTCID01</t>
  </si>
  <si>
    <t>UTCID02</t>
  </si>
  <si>
    <t>UTCID03</t>
  </si>
  <si>
    <t>null</t>
  </si>
  <si>
    <t>Result</t>
  </si>
  <si>
    <t>Type(N : Normal, A : Abnormal, B : Boundary)</t>
  </si>
  <si>
    <t>N</t>
  </si>
  <si>
    <t>B</t>
  </si>
  <si>
    <t>A</t>
  </si>
  <si>
    <t>Passed/Failed</t>
  </si>
  <si>
    <t>P</t>
  </si>
  <si>
    <t>Executed Date</t>
  </si>
  <si>
    <t>Defect ID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</si>
  <si>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</si>
  <si>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</si>
  <si>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</si>
  <si>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</si>
  <si>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2.1 Combination of test cases.</t>
  </si>
  <si>
    <t>&lt;Brief description about requirements which are tested in this function&gt;</t>
  </si>
  <si>
    <t>Function Code</t>
  </si>
  <si>
    <t>Created By</t>
  </si>
  <si>
    <t>Executed By</t>
  </si>
  <si>
    <t>Lines  of code</t>
  </si>
  <si>
    <t>Lack of test cases</t>
  </si>
  <si>
    <t>Test requirement</t>
  </si>
  <si>
    <t>N/A/B</t>
  </si>
  <si>
    <t>Condition</t>
  </si>
  <si>
    <t xml:space="preserve">Precondition </t>
  </si>
  <si>
    <t>Confirm</t>
  </si>
  <si>
    <t>Return</t>
  </si>
  <si>
    <t>Exception</t>
  </si>
  <si>
    <t>Function3</t>
  </si>
  <si>
    <t xml:space="preserve"> - In the template, Unit test cases are based on functions. Each sheet presents test cases for one function.</t>
  </si>
  <si>
    <t>2. Content in Test function sheet</t>
  </si>
  <si>
    <t>Guideline to make and understand Unit Test Case</t>
  </si>
  <si>
    <t xml:space="preserve">Normal number of Test cases/KLOC </t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</si>
  <si>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</si>
  <si>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</si>
  <si>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</si>
  <si>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</si>
  <si>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</si>
  <si>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</si>
  <si>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Abnormal values are non-expected values. And normally it processes exception cases.  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</si>
  <si>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</si>
  <si>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</si>
  <si>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</si>
  <si>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</si>
  <si>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</si>
  <si>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 xml:space="preserve"> 2.3. Other items:</t>
  </si>
  <si>
    <t>O</t>
  </si>
  <si>
    <t xml:space="preserve"> Function Code(Optional)</t>
  </si>
  <si>
    <t>Function1</t>
  </si>
  <si>
    <t>1. Overview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</si>
  <si>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</si>
  <si>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</si>
  <si>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</si>
  <si>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</si>
  <si>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</si>
  <si>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</si>
  <si>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</si>
  <si>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</si>
  <si>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</si>
  <si>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</si>
  <si>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</si>
  <si>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</si>
  <si>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</si>
  <si>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</si>
  <si>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</si>
  <si>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</si>
  <si>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</si>
  <si>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</si>
  <si>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</si>
  <si>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</si>
  <si>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</si>
  <si>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</si>
  <si>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</si>
  <si>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 xml:space="preserve">                . Boundary values are limited values that contain upper and lower values.</t>
  </si>
  <si>
    <t xml:space="preserve">Library Management System </t>
  </si>
  <si>
    <t>LiMS</t>
  </si>
  <si>
    <t>2.0</t>
  </si>
  <si>
    <t>Function4</t>
  </si>
  <si>
    <t>Function5</t>
  </si>
  <si>
    <t>Function6</t>
  </si>
  <si>
    <t>Function7</t>
  </si>
  <si>
    <t>Function8</t>
  </si>
  <si>
    <t>Function9</t>
  </si>
  <si>
    <t>Function10</t>
  </si>
  <si>
    <t>Function11</t>
  </si>
  <si>
    <t>Function12</t>
  </si>
  <si>
    <t>Function13</t>
  </si>
  <si>
    <t>Function14</t>
  </si>
  <si>
    <t>=FunctionList!D14</t>
  </si>
  <si>
    <t>=FunctionList!D15</t>
  </si>
  <si>
    <t>Tron NV</t>
  </si>
  <si>
    <t>1.0</t>
  </si>
  <si>
    <t>Create Excel</t>
  </si>
  <si>
    <t>1.2</t>
  </si>
  <si>
    <t>1.3</t>
  </si>
  <si>
    <t>1.4</t>
  </si>
  <si>
    <t>1.5</t>
  </si>
  <si>
    <t>M</t>
  </si>
  <si>
    <t>Function List</t>
  </si>
  <si>
    <t>TestReport</t>
  </si>
  <si>
    <t>Function</t>
  </si>
  <si>
    <t>findByUserName</t>
  </si>
  <si>
    <t>findByUserNameContaining</t>
  </si>
  <si>
    <t>findOne</t>
  </si>
  <si>
    <t>findAll</t>
  </si>
  <si>
    <t>count</t>
  </si>
  <si>
    <t>exists</t>
  </si>
  <si>
    <t>save</t>
  </si>
  <si>
    <t>delete</t>
  </si>
  <si>
    <t>deleteAll</t>
  </si>
  <si>
    <t>UserService</t>
  </si>
  <si>
    <t>UserController</t>
  </si>
  <si>
    <t>List&lt;User&gt; findAll()</t>
  </si>
  <si>
    <t>count()</t>
  </si>
  <si>
    <t>deleteAll()</t>
  </si>
  <si>
    <t>getAllUsers</t>
  </si>
  <si>
    <t>getUserById</t>
  </si>
  <si>
    <t>updateUser</t>
  </si>
  <si>
    <t>createUser</t>
  </si>
  <si>
    <t>deleteUserById</t>
  </si>
  <si>
    <t>List&lt;User&gt; getAllUsers()</t>
  </si>
  <si>
    <t>Function15</t>
  </si>
  <si>
    <t>Function16</t>
  </si>
  <si>
    <t>Function17</t>
  </si>
  <si>
    <t>Function18</t>
  </si>
  <si>
    <t>Release 1.0 includes 3 modules: Module1 and Module2 and Module 3
Release 1.1 includes 3 modules: Module4 and Module5 and Module 6
Release 1.2 includes 3 modules: Module7 and Module8 and Module 9
Release 1.3 includes 3 modules: Module10 and Module11 and Module 12
Release 1.4 includes 2 modules: Module13 and Module14                                                                                                                      Release 1.5 includes 4 modules: Module15 and Module16  Module17 and Module18
Release 2.0 includes complete all modules</t>
  </si>
  <si>
    <t>TRON NV</t>
  </si>
  <si>
    <t>TransactionSystemException</t>
  </si>
  <si>
    <t>User</t>
  </si>
  <si>
    <t>TamDH</t>
  </si>
  <si>
    <t>=FunctionList!D12</t>
  </si>
  <si>
    <t>=FunctionList!E12</t>
  </si>
  <si>
    <t>=FunctionList!E13</t>
  </si>
  <si>
    <t>=FunctionList!D13</t>
  </si>
  <si>
    <t>=FunctionList!E14</t>
  </si>
  <si>
    <t>=FunctionList!E15</t>
  </si>
  <si>
    <t>=FunctionList!E16</t>
  </si>
  <si>
    <t>=FunctionList!D16</t>
  </si>
  <si>
    <t>=FunctionList!D17</t>
  </si>
  <si>
    <t>=FunctionList!E17</t>
  </si>
  <si>
    <t>User findOne(Long)</t>
  </si>
  <si>
    <t>List&lt;User&gt; findAll(List&lt;Long&gt;)</t>
  </si>
  <si>
    <t>exists(Long)</t>
  </si>
  <si>
    <t>save(User)</t>
  </si>
  <si>
    <t>List&lt;User&gt; save(List&lt;User&gt;)</t>
  </si>
  <si>
    <t>delete(Long)</t>
  </si>
  <si>
    <t>delete(User)</t>
  </si>
  <si>
    <t>delete(List&lt;User&gt;)</t>
  </si>
  <si>
    <t>List&lt;User&gt; findByUserName(String)</t>
  </si>
  <si>
    <t>List&lt;User&gt; findByUserNameContaining(String)</t>
  </si>
  <si>
    <t>=FunctionList!E18</t>
  </si>
  <si>
    <t>=FunctionList!D18</t>
  </si>
  <si>
    <t>=FunctionList!E19</t>
  </si>
  <si>
    <t>=FunctionList!D19</t>
  </si>
  <si>
    <t>=FunctionList!E20</t>
  </si>
  <si>
    <t>=FunctionList!D20</t>
  </si>
  <si>
    <t>=FunctionList!E21</t>
  </si>
  <si>
    <t>=FunctionList!D21</t>
  </si>
  <si>
    <t>=FunctionList!E22</t>
  </si>
  <si>
    <t>=FunctionList!D22</t>
  </si>
  <si>
    <t>=FunctionList!E23</t>
  </si>
  <si>
    <t>=FunctionList!D23</t>
  </si>
  <si>
    <t>DuyHDN</t>
  </si>
  <si>
    <t>TrucDT</t>
  </si>
  <si>
    <t>=FunctionList!E24</t>
  </si>
  <si>
    <t>=FunctionList!D24</t>
  </si>
  <si>
    <t>=FunctionList!D28</t>
  </si>
  <si>
    <t>=FunctionList!E28</t>
  </si>
  <si>
    <t>=FunctionList!E27</t>
  </si>
  <si>
    <t>=FunctionList!D27</t>
  </si>
  <si>
    <t>=FunctionList!E26</t>
  </si>
  <si>
    <t>=FunctionList!D26</t>
  </si>
  <si>
    <t>=FunctionList!E25</t>
  </si>
  <si>
    <t>=FunctionList!D25</t>
  </si>
  <si>
    <t xml:space="preserve">getUserById(Long) </t>
  </si>
  <si>
    <t>updateUser(User)</t>
  </si>
  <si>
    <t>createUser(User)</t>
  </si>
  <si>
    <t>deleteUserById(Long)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</si>
</sst>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5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6"/>
      <name val="ＭＳ Ｐゴシック"/>
      <family val="3"/>
      <charset val="128"/>
    </font>
    <font>
      <i/>
      <sz val="10"/>
      <name val="Tahoma"/>
      <family val="2"/>
    </font>
    <font>
      <u/>
      <sz val="11"/>
      <color indexed="12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11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</fills>
  <borders count="8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/>
      <right style="double">
        <color indexed="64"/>
      </right>
      <top style="double">
        <color indexed="64"/>
      </top>
      <bottom style="medium">
        <color indexed="9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medium">
        <color indexed="8"/>
      </right>
      <top style="thin">
        <color indexed="64"/>
      </top>
      <bottom style="thin">
        <color indexed="8"/>
      </bottom>
      <diagonal/>
    </border>
  </borders>
  <cellStyleXfs count="47">
    <xf numFmtId="0" fontId="0" fillId="0" borderId="0">
      <alignment vertical="center"/>
    </xf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/>
  </cellStyleXfs>
  <cellXfs count="262">
    <xf numFmtId="0" fontId="0" fillId="0" borderId="0" xfId="0">
      <alignment vertical="center"/>
    </xf>
    <xf numFmtId="0" fontId="21" fillId="0" borderId="10" xfId="40" applyFont="1" applyBorder="1" applyAlignment="1">
      <alignment horizontal="center" vertical="center"/>
    </xf>
    <xf numFmtId="0" fontId="23" fillId="0" borderId="0" xfId="40" applyFont="1" applyAlignment="1">
      <alignment horizontal="center" vertical="center"/>
    </xf>
    <xf numFmtId="0" fontId="23" fillId="0" borderId="0" xfId="40" applyFont="1"/>
    <xf numFmtId="0" fontId="24" fillId="24" borderId="0" xfId="40" applyFont="1" applyFill="1" applyAlignment="1">
      <alignment horizontal="left" indent="1"/>
    </xf>
    <xf numFmtId="0" fontId="25" fillId="0" borderId="0" xfId="40" applyFont="1" applyAlignment="1">
      <alignment horizontal="left" indent="1"/>
    </xf>
    <xf numFmtId="0" fontId="23" fillId="24" borderId="0" xfId="40" applyFont="1" applyFill="1"/>
    <xf numFmtId="0" fontId="23" fillId="0" borderId="11" xfId="40" applyFont="1" applyBorder="1" applyAlignment="1"/>
    <xf numFmtId="0" fontId="25" fillId="0" borderId="0" xfId="40" applyFont="1" applyBorder="1" applyAlignment="1">
      <alignment horizontal="left"/>
    </xf>
    <xf numFmtId="0" fontId="23" fillId="0" borderId="0" xfId="40" applyFont="1" applyBorder="1" applyAlignment="1"/>
    <xf numFmtId="0" fontId="24" fillId="0" borderId="0" xfId="40" applyFont="1" applyFill="1" applyBorder="1" applyAlignment="1">
      <alignment horizontal="left" indent="1"/>
    </xf>
    <xf numFmtId="0" fontId="25" fillId="0" borderId="0" xfId="40" applyFont="1" applyBorder="1" applyAlignment="1">
      <alignment horizontal="left" indent="1"/>
    </xf>
    <xf numFmtId="0" fontId="23" fillId="0" borderId="0" xfId="40" applyFont="1" applyFill="1"/>
    <xf numFmtId="0" fontId="23" fillId="0" borderId="0" xfId="40" applyFont="1" applyBorder="1"/>
    <xf numFmtId="0" fontId="23" fillId="0" borderId="0" xfId="40" applyFont="1" applyAlignment="1">
      <alignment vertical="center"/>
    </xf>
    <xf numFmtId="164" fontId="26" fillId="25" borderId="12" xfId="40" applyNumberFormat="1" applyFont="1" applyFill="1" applyBorder="1" applyAlignment="1">
      <alignment horizontal="center" vertical="center"/>
    </xf>
    <xf numFmtId="0" fontId="26" fillId="25" borderId="13" xfId="40" applyFont="1" applyFill="1" applyBorder="1" applyAlignment="1">
      <alignment horizontal="center" vertical="center"/>
    </xf>
    <xf numFmtId="0" fontId="26" fillId="25" borderId="14" xfId="40" applyFont="1" applyFill="1" applyBorder="1" applyAlignment="1">
      <alignment horizontal="center" vertical="center"/>
    </xf>
    <xf numFmtId="0" fontId="23" fillId="0" borderId="0" xfId="40" applyFont="1" applyAlignment="1">
      <alignment vertical="top"/>
    </xf>
    <xf numFmtId="49" fontId="23" fillId="0" borderId="15" xfId="40" applyNumberFormat="1" applyFont="1" applyBorder="1" applyAlignment="1">
      <alignment vertical="top"/>
    </xf>
    <xf numFmtId="0" fontId="23" fillId="0" borderId="15" xfId="40" applyFont="1" applyBorder="1" applyAlignment="1">
      <alignment vertical="top"/>
    </xf>
    <xf numFmtId="15" fontId="23" fillId="0" borderId="15" xfId="40" applyNumberFormat="1" applyFont="1" applyBorder="1" applyAlignment="1">
      <alignment vertical="top"/>
    </xf>
    <xf numFmtId="0" fontId="23" fillId="0" borderId="17" xfId="40" applyFont="1" applyBorder="1" applyAlignment="1">
      <alignment vertical="top"/>
    </xf>
    <xf numFmtId="164" fontId="23" fillId="0" borderId="18" xfId="40" applyNumberFormat="1" applyFont="1" applyBorder="1" applyAlignment="1">
      <alignment vertical="top"/>
    </xf>
    <xf numFmtId="49" fontId="23" fillId="0" borderId="19" xfId="40" applyNumberFormat="1" applyFont="1" applyBorder="1" applyAlignment="1">
      <alignment vertical="top"/>
    </xf>
    <xf numFmtId="0" fontId="23" fillId="0" borderId="19" xfId="40" applyFont="1" applyBorder="1" applyAlignment="1">
      <alignment vertical="top"/>
    </xf>
    <xf numFmtId="0" fontId="23" fillId="0" borderId="20" xfId="40" applyFont="1" applyBorder="1" applyAlignment="1">
      <alignment vertical="top"/>
    </xf>
    <xf numFmtId="0" fontId="23" fillId="0" borderId="0" xfId="40" applyFont="1" applyAlignment="1">
      <alignment horizontal="left" indent="1"/>
    </xf>
    <xf numFmtId="1" fontId="23" fillId="24" borderId="0" xfId="40" applyNumberFormat="1" applyFont="1" applyFill="1" applyProtection="1">
      <protection hidden="1"/>
    </xf>
    <xf numFmtId="0" fontId="23" fillId="24" borderId="0" xfId="40" applyFont="1" applyFill="1" applyAlignment="1">
      <alignment horizontal="left"/>
    </xf>
    <xf numFmtId="0" fontId="23" fillId="24" borderId="0" xfId="40" applyFont="1" applyFill="1" applyAlignment="1">
      <alignment horizontal="left" wrapText="1"/>
    </xf>
    <xf numFmtId="0" fontId="22" fillId="24" borderId="0" xfId="40" applyFont="1" applyFill="1" applyAlignment="1">
      <alignment horizontal="left"/>
    </xf>
    <xf numFmtId="0" fontId="27" fillId="24" borderId="0" xfId="40" applyFont="1" applyFill="1" applyAlignment="1">
      <alignment horizontal="left"/>
    </xf>
    <xf numFmtId="0" fontId="28" fillId="24" borderId="0" xfId="40" applyFont="1" applyFill="1" applyAlignment="1">
      <alignment horizontal="left"/>
    </xf>
    <xf numFmtId="0" fontId="23" fillId="24" borderId="0" xfId="40" applyFont="1" applyFill="1" applyAlignment="1">
      <alignment wrapText="1"/>
    </xf>
    <xf numFmtId="1" fontId="24" fillId="24" borderId="0" xfId="40" applyNumberFormat="1" applyFont="1" applyFill="1" applyBorder="1" applyAlignment="1"/>
    <xf numFmtId="0" fontId="23" fillId="24" borderId="0" xfId="40" applyFont="1" applyFill="1" applyBorder="1" applyAlignment="1"/>
    <xf numFmtId="0" fontId="23" fillId="24" borderId="0" xfId="40" applyFont="1" applyFill="1" applyBorder="1" applyAlignment="1">
      <alignment wrapText="1"/>
    </xf>
    <xf numFmtId="1" fontId="23" fillId="24" borderId="0" xfId="40" applyNumberFormat="1" applyFont="1" applyFill="1" applyAlignment="1" applyProtection="1">
      <alignment vertical="center"/>
      <protection hidden="1"/>
    </xf>
    <xf numFmtId="0" fontId="23" fillId="24" borderId="0" xfId="40" applyFont="1" applyFill="1" applyAlignment="1">
      <alignment horizontal="left" vertical="center"/>
    </xf>
    <xf numFmtId="0" fontId="23" fillId="24" borderId="0" xfId="40" applyFont="1" applyFill="1" applyAlignment="1">
      <alignment horizontal="left" vertical="center" wrapText="1"/>
    </xf>
    <xf numFmtId="0" fontId="23" fillId="24" borderId="0" xfId="40" applyFont="1" applyFill="1" applyAlignment="1">
      <alignment vertical="center"/>
    </xf>
    <xf numFmtId="1" fontId="26" fillId="26" borderId="12" xfId="40" applyNumberFormat="1" applyFont="1" applyFill="1" applyBorder="1" applyAlignment="1">
      <alignment horizontal="center" vertical="center"/>
    </xf>
    <xf numFmtId="1" fontId="26" fillId="26" borderId="21" xfId="40" applyNumberFormat="1" applyFont="1" applyFill="1" applyBorder="1" applyAlignment="1">
      <alignment horizontal="center" vertical="center" wrapText="1"/>
    </xf>
    <xf numFmtId="1" fontId="26" fillId="26" borderId="21" xfId="40" applyNumberFormat="1" applyFont="1" applyFill="1" applyBorder="1" applyAlignment="1">
      <alignment horizontal="center" vertical="center"/>
    </xf>
    <xf numFmtId="0" fontId="26" fillId="26" borderId="13" xfId="40" applyFont="1" applyFill="1" applyBorder="1" applyAlignment="1">
      <alignment horizontal="center" vertical="center"/>
    </xf>
    <xf numFmtId="0" fontId="26" fillId="26" borderId="13" xfId="40" applyFont="1" applyFill="1" applyBorder="1" applyAlignment="1">
      <alignment horizontal="center" vertical="center" wrapText="1"/>
    </xf>
    <xf numFmtId="0" fontId="26" fillId="26" borderId="22" xfId="40" applyFont="1" applyFill="1" applyBorder="1" applyAlignment="1">
      <alignment horizontal="center" vertical="center"/>
    </xf>
    <xf numFmtId="0" fontId="26" fillId="26" borderId="14" xfId="40" applyFont="1" applyFill="1" applyBorder="1" applyAlignment="1">
      <alignment horizontal="center" vertical="center"/>
    </xf>
    <xf numFmtId="0" fontId="29" fillId="24" borderId="0" xfId="40" applyFont="1" applyFill="1" applyAlignment="1">
      <alignment horizontal="center"/>
    </xf>
    <xf numFmtId="1" fontId="23" fillId="24" borderId="23" xfId="40" applyNumberFormat="1" applyFont="1" applyFill="1" applyBorder="1" applyAlignment="1">
      <alignment vertical="center"/>
    </xf>
    <xf numFmtId="49" fontId="23" fillId="24" borderId="15" xfId="40" applyNumberFormat="1" applyFont="1" applyFill="1" applyBorder="1" applyAlignment="1">
      <alignment horizontal="left" vertical="center" wrapText="1"/>
    </xf>
    <xf numFmtId="0" fontId="30" fillId="24" borderId="15" xfId="34" applyNumberFormat="1" applyFont="1" applyFill="1" applyBorder="1" applyAlignment="1" applyProtection="1">
      <alignment horizontal="left" vertical="center"/>
    </xf>
    <xf numFmtId="0" fontId="23" fillId="24" borderId="17" xfId="40" applyFont="1" applyFill="1" applyBorder="1" applyAlignment="1">
      <alignment horizontal="left" vertical="center"/>
    </xf>
    <xf numFmtId="1" fontId="23" fillId="24" borderId="0" xfId="40" applyNumberFormat="1" applyFont="1" applyFill="1"/>
    <xf numFmtId="0" fontId="29" fillId="24" borderId="0" xfId="38" applyFont="1" applyFill="1" applyBorder="1"/>
    <xf numFmtId="0" fontId="23" fillId="24" borderId="0" xfId="38" applyFont="1" applyFill="1" applyBorder="1"/>
    <xf numFmtId="164" fontId="23" fillId="24" borderId="0" xfId="38" applyNumberFormat="1" applyFont="1" applyFill="1" applyBorder="1"/>
    <xf numFmtId="0" fontId="24" fillId="24" borderId="0" xfId="40" applyFont="1" applyFill="1"/>
    <xf numFmtId="0" fontId="25" fillId="24" borderId="0" xfId="38" applyFont="1" applyFill="1" applyBorder="1"/>
    <xf numFmtId="0" fontId="23" fillId="24" borderId="0" xfId="40" applyFont="1" applyFill="1" applyBorder="1"/>
    <xf numFmtId="0" fontId="26" fillId="25" borderId="21" xfId="40" applyNumberFormat="1" applyFont="1" applyFill="1" applyBorder="1" applyAlignment="1">
      <alignment horizontal="center"/>
    </xf>
    <xf numFmtId="0" fontId="26" fillId="25" borderId="13" xfId="40" applyNumberFormat="1" applyFont="1" applyFill="1" applyBorder="1" applyAlignment="1">
      <alignment horizontal="center"/>
    </xf>
    <xf numFmtId="0" fontId="26" fillId="25" borderId="13" xfId="40" applyNumberFormat="1" applyFont="1" applyFill="1" applyBorder="1" applyAlignment="1">
      <alignment horizontal="center" wrapText="1"/>
    </xf>
    <xf numFmtId="0" fontId="26" fillId="25" borderId="22" xfId="40" applyNumberFormat="1" applyFont="1" applyFill="1" applyBorder="1" applyAlignment="1">
      <alignment horizontal="center"/>
    </xf>
    <xf numFmtId="0" fontId="26" fillId="25" borderId="25" xfId="40" applyNumberFormat="1" applyFont="1" applyFill="1" applyBorder="1" applyAlignment="1">
      <alignment horizontal="center" wrapText="1"/>
    </xf>
    <xf numFmtId="0" fontId="23" fillId="24" borderId="23" xfId="40" applyNumberFormat="1" applyFont="1" applyFill="1" applyBorder="1" applyAlignment="1">
      <alignment horizontal="center"/>
    </xf>
    <xf numFmtId="0" fontId="23" fillId="24" borderId="15" xfId="40" applyNumberFormat="1" applyFont="1" applyFill="1" applyBorder="1" applyAlignment="1">
      <alignment horizontal="center"/>
    </xf>
    <xf numFmtId="0" fontId="23" fillId="24" borderId="26" xfId="40" applyNumberFormat="1" applyFont="1" applyFill="1" applyBorder="1" applyAlignment="1">
      <alignment horizontal="center"/>
    </xf>
    <xf numFmtId="0" fontId="31" fillId="25" borderId="24" xfId="40" applyNumberFormat="1" applyFont="1" applyFill="1" applyBorder="1" applyAlignment="1">
      <alignment horizontal="center"/>
    </xf>
    <xf numFmtId="0" fontId="31" fillId="25" borderId="19" xfId="40" applyFont="1" applyFill="1" applyBorder="1" applyAlignment="1">
      <alignment horizontal="center"/>
    </xf>
    <xf numFmtId="0" fontId="23" fillId="24" borderId="0" xfId="40" applyFont="1" applyFill="1" applyBorder="1" applyAlignment="1">
      <alignment horizontal="center"/>
    </xf>
    <xf numFmtId="10" fontId="23" fillId="24" borderId="0" xfId="40" applyNumberFormat="1" applyFont="1" applyFill="1" applyBorder="1" applyAlignment="1">
      <alignment horizontal="center"/>
    </xf>
    <xf numFmtId="9" fontId="23" fillId="24" borderId="0" xfId="40" applyNumberFormat="1" applyFont="1" applyFill="1" applyBorder="1" applyAlignment="1">
      <alignment horizontal="center"/>
    </xf>
    <xf numFmtId="0" fontId="32" fillId="24" borderId="0" xfId="40" applyFont="1" applyFill="1" applyBorder="1" applyAlignment="1">
      <alignment horizontal="center" wrapText="1"/>
    </xf>
    <xf numFmtId="0" fontId="34" fillId="0" borderId="27" xfId="40" applyFont="1" applyBorder="1"/>
    <xf numFmtId="0" fontId="35" fillId="0" borderId="27" xfId="40" applyFont="1" applyBorder="1" applyAlignment="1">
      <alignment horizontal="left"/>
    </xf>
    <xf numFmtId="0" fontId="34" fillId="0" borderId="0" xfId="40" applyFont="1"/>
    <xf numFmtId="0" fontId="34" fillId="0" borderId="0" xfId="40" applyFont="1" applyAlignment="1">
      <alignment horizontal="right"/>
    </xf>
    <xf numFmtId="49" fontId="34" fillId="0" borderId="0" xfId="40" applyNumberFormat="1" applyFont="1"/>
    <xf numFmtId="0" fontId="34" fillId="0" borderId="28" xfId="40" applyFont="1" applyBorder="1"/>
    <xf numFmtId="0" fontId="35" fillId="0" borderId="0" xfId="40" applyFont="1" applyAlignment="1">
      <alignment horizontal="left"/>
    </xf>
    <xf numFmtId="0" fontId="35" fillId="0" borderId="0" xfId="40" applyFont="1" applyFill="1"/>
    <xf numFmtId="49" fontId="34" fillId="0" borderId="0" xfId="40" applyNumberFormat="1" applyFont="1" applyBorder="1"/>
    <xf numFmtId="0" fontId="34" fillId="0" borderId="0" xfId="40" applyFont="1" applyBorder="1"/>
    <xf numFmtId="0" fontId="35" fillId="27" borderId="29" xfId="40" applyFont="1" applyFill="1" applyBorder="1" applyAlignment="1">
      <alignment horizontal="left" vertical="top"/>
    </xf>
    <xf numFmtId="0" fontId="34" fillId="27" borderId="30" xfId="40" applyFont="1" applyFill="1" applyBorder="1" applyAlignment="1">
      <alignment horizontal="center" vertical="top"/>
    </xf>
    <xf numFmtId="0" fontId="34" fillId="27" borderId="31" xfId="40" applyFont="1" applyFill="1" applyBorder="1" applyAlignment="1">
      <alignment horizontal="right" vertical="top"/>
    </xf>
    <xf numFmtId="0" fontId="37" fillId="28" borderId="0" xfId="40" applyFont="1" applyFill="1" applyBorder="1" applyAlignment="1">
      <alignment horizontal="right"/>
    </xf>
    <xf numFmtId="0" fontId="34" fillId="0" borderId="0" xfId="40" applyFont="1" applyFill="1" applyBorder="1" applyAlignment="1">
      <alignment vertical="top"/>
    </xf>
    <xf numFmtId="0" fontId="34" fillId="28" borderId="0" xfId="40" applyFont="1" applyFill="1" applyBorder="1" applyAlignment="1">
      <alignment horizontal="right"/>
    </xf>
    <xf numFmtId="0" fontId="35" fillId="27" borderId="34" xfId="40" applyFont="1" applyFill="1" applyBorder="1" applyAlignment="1">
      <alignment horizontal="left" vertical="top"/>
    </xf>
    <xf numFmtId="0" fontId="34" fillId="27" borderId="35" xfId="40" applyFont="1" applyFill="1" applyBorder="1" applyAlignment="1">
      <alignment horizontal="center" vertical="top"/>
    </xf>
    <xf numFmtId="0" fontId="34" fillId="27" borderId="36" xfId="40" applyFont="1" applyFill="1" applyBorder="1" applyAlignment="1">
      <alignment horizontal="right" vertical="top"/>
    </xf>
    <xf numFmtId="0" fontId="34" fillId="28" borderId="37" xfId="40" applyFont="1" applyFill="1" applyBorder="1" applyAlignment="1">
      <alignment horizontal="right"/>
    </xf>
    <xf numFmtId="0" fontId="35" fillId="27" borderId="39" xfId="40" applyFont="1" applyFill="1" applyBorder="1" applyAlignment="1"/>
    <xf numFmtId="0" fontId="35" fillId="27" borderId="40" xfId="40" applyFont="1" applyFill="1" applyBorder="1" applyAlignment="1"/>
    <xf numFmtId="0" fontId="34" fillId="27" borderId="41" xfId="40" applyFont="1" applyFill="1" applyBorder="1" applyAlignment="1">
      <alignment horizontal="right"/>
    </xf>
    <xf numFmtId="0" fontId="34" fillId="28" borderId="42" xfId="40" applyFont="1" applyFill="1" applyBorder="1" applyAlignment="1">
      <alignment horizontal="left"/>
    </xf>
    <xf numFmtId="0" fontId="35" fillId="27" borderId="29" xfId="40" applyFont="1" applyFill="1" applyBorder="1" applyAlignment="1"/>
    <xf numFmtId="0" fontId="34" fillId="27" borderId="30" xfId="40" applyFont="1" applyFill="1" applyBorder="1" applyAlignment="1"/>
    <xf numFmtId="0" fontId="34" fillId="27" borderId="31" xfId="40" applyFont="1" applyFill="1" applyBorder="1" applyAlignment="1">
      <alignment horizontal="right"/>
    </xf>
    <xf numFmtId="0" fontId="34" fillId="28" borderId="33" xfId="40" applyFont="1" applyFill="1" applyBorder="1" applyAlignment="1">
      <alignment horizontal="left"/>
    </xf>
    <xf numFmtId="0" fontId="34" fillId="28" borderId="33" xfId="40" applyFont="1" applyFill="1" applyBorder="1"/>
    <xf numFmtId="0" fontId="36" fillId="0" borderId="33" xfId="40" applyFont="1" applyBorder="1" applyAlignment="1">
      <alignment horizontal="left"/>
    </xf>
    <xf numFmtId="0" fontId="34" fillId="0" borderId="33" xfId="40" applyFont="1" applyBorder="1"/>
    <xf numFmtId="165" fontId="34" fillId="0" borderId="33" xfId="40" applyNumberFormat="1" applyFont="1" applyBorder="1" applyAlignment="1">
      <alignment vertical="top" textRotation="255"/>
    </xf>
    <xf numFmtId="0" fontId="41" fillId="0" borderId="17" xfId="40" applyFont="1" applyBorder="1" applyAlignment="1">
      <alignment vertical="top" wrapText="1"/>
    </xf>
    <xf numFmtId="1" fontId="23" fillId="24" borderId="16" xfId="40" applyNumberFormat="1" applyFont="1" applyFill="1" applyBorder="1" applyAlignment="1">
      <alignment horizontal="center" vertical="center"/>
    </xf>
    <xf numFmtId="0" fontId="43" fillId="29" borderId="0" xfId="0" applyFont="1" applyFill="1" applyAlignment="1">
      <alignment horizontal="center"/>
    </xf>
    <xf numFmtId="0" fontId="44" fillId="29" borderId="0" xfId="0" applyFont="1" applyFill="1">
      <alignment vertical="center"/>
    </xf>
    <xf numFmtId="0" fontId="45" fillId="29" borderId="0" xfId="0" applyFont="1" applyFill="1">
      <alignment vertical="center"/>
    </xf>
    <xf numFmtId="0" fontId="46" fillId="29" borderId="0" xfId="0" applyFont="1" applyFill="1" applyAlignment="1">
      <alignment horizontal="justify"/>
    </xf>
    <xf numFmtId="0" fontId="47" fillId="29" borderId="0" xfId="0" applyFont="1" applyFill="1">
      <alignment vertical="center"/>
    </xf>
    <xf numFmtId="0" fontId="48" fillId="29" borderId="0" xfId="0" applyFont="1" applyFill="1" applyAlignment="1">
      <alignment horizontal="justify"/>
    </xf>
    <xf numFmtId="0" fontId="48" fillId="29" borderId="0" xfId="0" applyFont="1" applyFill="1">
      <alignment vertical="center"/>
    </xf>
    <xf numFmtId="0" fontId="46" fillId="29" borderId="0" xfId="0" quotePrefix="1" applyFont="1" applyFill="1" applyAlignment="1">
      <alignment horizontal="justify"/>
    </xf>
    <xf numFmtId="0" fontId="23" fillId="29" borderId="0" xfId="0" applyFont="1" applyFill="1" applyAlignment="1">
      <alignment horizontal="justify"/>
    </xf>
    <xf numFmtId="0" fontId="23" fillId="29" borderId="0" xfId="0" applyFont="1" applyFill="1" applyAlignment="1">
      <alignment horizontal="justify" wrapText="1"/>
    </xf>
    <xf numFmtId="0" fontId="23" fillId="29" borderId="0" xfId="0" applyFont="1" applyFill="1" applyAlignment="1">
      <alignment horizontal="left" wrapText="1"/>
    </xf>
    <xf numFmtId="0" fontId="29" fillId="29" borderId="0" xfId="0" applyFont="1" applyFill="1" applyAlignment="1">
      <alignment horizontal="justify"/>
    </xf>
    <xf numFmtId="0" fontId="41" fillId="29" borderId="0" xfId="0" applyFont="1" applyFill="1" applyAlignment="1">
      <alignment horizontal="justify"/>
    </xf>
    <xf numFmtId="0" fontId="49" fillId="29" borderId="0" xfId="0" applyFont="1" applyFill="1">
      <alignment vertical="center"/>
    </xf>
    <xf numFmtId="0" fontId="29" fillId="24" borderId="43" xfId="40" applyFont="1" applyFill="1" applyBorder="1" applyAlignment="1">
      <alignment horizontal="left"/>
    </xf>
    <xf numFmtId="0" fontId="29" fillId="0" borderId="0" xfId="40" applyFont="1" applyFill="1" applyBorder="1"/>
    <xf numFmtId="0" fontId="29" fillId="0" borderId="0" xfId="40" applyFont="1" applyAlignment="1">
      <alignment horizontal="left"/>
    </xf>
    <xf numFmtId="49" fontId="42" fillId="24" borderId="15" xfId="34" applyNumberFormat="1" applyFont="1" applyFill="1" applyBorder="1"/>
    <xf numFmtId="0" fontId="50" fillId="30" borderId="0" xfId="0" applyFont="1" applyFill="1">
      <alignment vertical="center"/>
    </xf>
    <xf numFmtId="49" fontId="30" fillId="24" borderId="15" xfId="34" applyNumberFormat="1" applyFont="1" applyFill="1" applyBorder="1"/>
    <xf numFmtId="0" fontId="48" fillId="0" borderId="33" xfId="40" applyFont="1" applyBorder="1" applyAlignment="1">
      <alignment horizontal="center"/>
    </xf>
    <xf numFmtId="0" fontId="35" fillId="0" borderId="0" xfId="40" applyFont="1" applyAlignment="1">
      <alignment horizontal="center"/>
    </xf>
    <xf numFmtId="0" fontId="48" fillId="0" borderId="38" xfId="40" applyFont="1" applyBorder="1" applyAlignment="1">
      <alignment horizontal="center"/>
    </xf>
    <xf numFmtId="0" fontId="48" fillId="0" borderId="42" xfId="40" applyFont="1" applyBorder="1" applyAlignment="1">
      <alignment horizontal="center"/>
    </xf>
    <xf numFmtId="0" fontId="47" fillId="27" borderId="30" xfId="40" applyFont="1" applyFill="1" applyBorder="1" applyAlignment="1"/>
    <xf numFmtId="0" fontId="34" fillId="0" borderId="33" xfId="40" applyFont="1" applyBorder="1" applyAlignment="1">
      <alignment horizontal="center"/>
    </xf>
    <xf numFmtId="0" fontId="34" fillId="24" borderId="45" xfId="40" applyNumberFormat="1" applyFont="1" applyFill="1" applyBorder="1" applyAlignment="1">
      <alignment horizontal="center" vertical="center"/>
    </xf>
    <xf numFmtId="0" fontId="29" fillId="24" borderId="43" xfId="40" applyFont="1" applyFill="1" applyBorder="1" applyAlignment="1">
      <alignment horizontal="left" vertical="center"/>
    </xf>
    <xf numFmtId="0" fontId="41" fillId="24" borderId="10" xfId="40" applyFont="1" applyFill="1" applyBorder="1" applyAlignment="1">
      <alignment horizontal="left"/>
    </xf>
    <xf numFmtId="0" fontId="41" fillId="24" borderId="46" xfId="40" applyFont="1" applyFill="1" applyBorder="1" applyAlignment="1">
      <alignment horizontal="left"/>
    </xf>
    <xf numFmtId="0" fontId="41" fillId="24" borderId="11" xfId="40" applyFont="1" applyFill="1" applyBorder="1" applyAlignment="1">
      <alignment horizontal="left"/>
    </xf>
    <xf numFmtId="0" fontId="29" fillId="24" borderId="43" xfId="40" applyFont="1" applyFill="1" applyBorder="1" applyAlignment="1">
      <alignment vertical="center"/>
    </xf>
    <xf numFmtId="0" fontId="29" fillId="24" borderId="0" xfId="40" applyFont="1" applyFill="1" applyBorder="1" applyAlignment="1">
      <alignment horizontal="left"/>
    </xf>
    <xf numFmtId="2" fontId="29" fillId="24" borderId="0" xfId="40" applyNumberFormat="1" applyFont="1" applyFill="1" applyBorder="1" applyAlignment="1">
      <alignment horizontal="right" wrapText="1"/>
    </xf>
    <xf numFmtId="0" fontId="37" fillId="24" borderId="46" xfId="39" applyFont="1" applyFill="1" applyBorder="1" applyAlignment="1">
      <alignment horizontal="left" wrapText="1"/>
    </xf>
    <xf numFmtId="0" fontId="35" fillId="27" borderId="47" xfId="40" applyFont="1" applyFill="1" applyBorder="1" applyAlignment="1"/>
    <xf numFmtId="0" fontId="34" fillId="27" borderId="32" xfId="40" applyFont="1" applyFill="1" applyBorder="1" applyAlignment="1"/>
    <xf numFmtId="0" fontId="34" fillId="27" borderId="48" xfId="40" applyFont="1" applyFill="1" applyBorder="1" applyAlignment="1">
      <alignment horizontal="right"/>
    </xf>
    <xf numFmtId="0" fontId="34" fillId="28" borderId="49" xfId="40" applyFont="1" applyFill="1" applyBorder="1" applyAlignment="1">
      <alignment horizontal="left"/>
    </xf>
    <xf numFmtId="0" fontId="48" fillId="0" borderId="49" xfId="40" applyFont="1" applyBorder="1" applyAlignment="1">
      <alignment horizontal="center"/>
    </xf>
    <xf numFmtId="0" fontId="34" fillId="0" borderId="50" xfId="40" applyFont="1" applyFill="1" applyBorder="1" applyAlignment="1">
      <alignment horizontal="left"/>
    </xf>
    <xf numFmtId="0" fontId="34" fillId="0" borderId="50" xfId="40" applyFont="1" applyBorder="1" applyAlignment="1">
      <alignment horizontal="center"/>
    </xf>
    <xf numFmtId="0" fontId="51" fillId="0" borderId="0" xfId="40" applyFont="1" applyFill="1" applyBorder="1" applyAlignment="1">
      <alignment vertical="top"/>
    </xf>
    <xf numFmtId="0" fontId="48" fillId="0" borderId="51" xfId="40" applyFont="1" applyBorder="1" applyAlignment="1">
      <alignment horizontal="center"/>
    </xf>
    <xf numFmtId="0" fontId="51" fillId="30" borderId="52" xfId="40" applyFont="1" applyFill="1" applyBorder="1" applyAlignment="1">
      <alignment vertical="center"/>
    </xf>
    <xf numFmtId="0" fontId="48" fillId="0" borderId="53" xfId="40" applyFont="1" applyBorder="1" applyAlignment="1">
      <alignment horizontal="center"/>
    </xf>
    <xf numFmtId="0" fontId="48" fillId="0" borderId="54" xfId="40" applyFont="1" applyBorder="1" applyAlignment="1">
      <alignment horizontal="center"/>
    </xf>
    <xf numFmtId="0" fontId="48" fillId="0" borderId="55" xfId="40" applyFont="1" applyBorder="1" applyAlignment="1">
      <alignment horizontal="center"/>
    </xf>
    <xf numFmtId="0" fontId="34" fillId="0" borderId="56" xfId="40" applyFont="1" applyBorder="1" applyAlignment="1">
      <alignment horizontal="center"/>
    </xf>
    <xf numFmtId="0" fontId="34" fillId="0" borderId="51" xfId="40" applyFont="1" applyBorder="1" applyAlignment="1">
      <alignment horizontal="center"/>
    </xf>
    <xf numFmtId="165" fontId="34" fillId="0" borderId="51" xfId="40" applyNumberFormat="1" applyFont="1" applyBorder="1" applyAlignment="1">
      <alignment vertical="top" textRotation="255"/>
    </xf>
    <xf numFmtId="0" fontId="34" fillId="0" borderId="38" xfId="40" applyFont="1" applyBorder="1"/>
    <xf numFmtId="0" fontId="34" fillId="0" borderId="38" xfId="40" applyFont="1" applyBorder="1" applyAlignment="1">
      <alignment textRotation="255"/>
    </xf>
    <xf numFmtId="0" fontId="34" fillId="0" borderId="53" xfId="40" applyFont="1" applyBorder="1" applyAlignment="1">
      <alignment textRotation="255"/>
    </xf>
    <xf numFmtId="0" fontId="51" fillId="30" borderId="52" xfId="40" applyFont="1" applyFill="1" applyBorder="1" applyAlignment="1">
      <alignment vertical="top"/>
    </xf>
    <xf numFmtId="0" fontId="51" fillId="30" borderId="57" xfId="40" applyFont="1" applyFill="1" applyBorder="1" applyAlignment="1">
      <alignment vertical="top"/>
    </xf>
    <xf numFmtId="0" fontId="51" fillId="30" borderId="57" xfId="40" applyFont="1" applyFill="1" applyBorder="1" applyAlignment="1">
      <alignment vertical="center"/>
    </xf>
    <xf numFmtId="0" fontId="35" fillId="27" borderId="39" xfId="40" applyFont="1" applyFill="1" applyBorder="1" applyAlignment="1">
      <alignment horizontal="left" vertical="top"/>
    </xf>
    <xf numFmtId="0" fontId="34" fillId="27" borderId="40" xfId="40" applyFont="1" applyFill="1" applyBorder="1" applyAlignment="1">
      <alignment horizontal="center" vertical="top"/>
    </xf>
    <xf numFmtId="0" fontId="34" fillId="27" borderId="41" xfId="40" applyFont="1" applyFill="1" applyBorder="1" applyAlignment="1">
      <alignment horizontal="right" vertical="top"/>
    </xf>
    <xf numFmtId="0" fontId="51" fillId="30" borderId="58" xfId="40" applyFont="1" applyFill="1" applyBorder="1" applyAlignment="1">
      <alignment vertical="top"/>
    </xf>
    <xf numFmtId="164" fontId="26" fillId="25" borderId="59" xfId="40" applyNumberFormat="1" applyFont="1" applyFill="1" applyBorder="1" applyAlignment="1">
      <alignment horizontal="center" vertical="center"/>
    </xf>
    <xf numFmtId="0" fontId="51" fillId="30" borderId="60" xfId="40" applyFont="1" applyFill="1" applyBorder="1" applyAlignment="1">
      <alignment horizontal="left"/>
    </xf>
    <xf numFmtId="0" fontId="52" fillId="30" borderId="60" xfId="40" applyFont="1" applyFill="1" applyBorder="1"/>
    <xf numFmtId="0" fontId="52" fillId="30" borderId="60" xfId="40" applyFont="1" applyFill="1" applyBorder="1" applyAlignment="1">
      <alignment horizontal="right"/>
    </xf>
    <xf numFmtId="0" fontId="51" fillId="30" borderId="60" xfId="40" applyFont="1" applyFill="1" applyBorder="1" applyAlignment="1">
      <alignment vertical="top" textRotation="180"/>
    </xf>
    <xf numFmtId="0" fontId="51" fillId="30" borderId="61" xfId="40" applyFont="1" applyFill="1" applyBorder="1" applyAlignment="1">
      <alignment vertical="top" textRotation="180"/>
    </xf>
    <xf numFmtId="0" fontId="34" fillId="0" borderId="50" xfId="40" applyFont="1" applyFill="1" applyBorder="1" applyAlignment="1">
      <alignment horizontal="left"/>
    </xf>
    <xf numFmtId="49" fontId="41" fillId="0" borderId="11" xfId="40" applyNumberFormat="1" applyFont="1" applyBorder="1" applyAlignment="1">
      <alignment horizontal="left" indent="1"/>
    </xf>
    <xf numFmtId="14" fontId="41" fillId="0" borderId="11" xfId="40" applyNumberFormat="1" applyFont="1" applyBorder="1" applyAlignment="1"/>
    <xf numFmtId="0" fontId="30" fillId="24" borderId="15" xfId="34" applyNumberFormat="1" applyFont="1" applyFill="1" applyBorder="1" applyAlignment="1" applyProtection="1">
      <alignment horizontal="left" vertical="center" wrapText="1"/>
    </xf>
    <xf numFmtId="0" fontId="23" fillId="24" borderId="0" xfId="40" applyNumberFormat="1" applyFont="1" applyFill="1" applyAlignment="1">
      <alignment horizontal="left"/>
    </xf>
    <xf numFmtId="0" fontId="23" fillId="24" borderId="0" xfId="40" applyNumberFormat="1" applyFont="1" applyFill="1" applyAlignment="1">
      <alignment horizontal="left" wrapText="1"/>
    </xf>
    <xf numFmtId="0" fontId="34" fillId="27" borderId="31" xfId="40" applyFont="1" applyFill="1" applyBorder="1" applyAlignment="1">
      <alignment horizontal="right" vertical="top"/>
    </xf>
    <xf numFmtId="0" fontId="22" fillId="0" borderId="43" xfId="40" applyFont="1" applyBorder="1" applyAlignment="1">
      <alignment horizontal="center" vertical="center"/>
    </xf>
    <xf numFmtId="0" fontId="41" fillId="0" borderId="43" xfId="40" applyFont="1" applyBorder="1" applyAlignment="1">
      <alignment horizontal="left"/>
    </xf>
    <xf numFmtId="0" fontId="29" fillId="24" borderId="43" xfId="40" applyFont="1" applyFill="1" applyBorder="1" applyAlignment="1">
      <alignment horizontal="left" vertical="center"/>
    </xf>
    <xf numFmtId="0" fontId="41" fillId="0" borderId="43" xfId="40" applyFont="1" applyBorder="1" applyAlignment="1">
      <alignment horizontal="left" vertical="center"/>
    </xf>
    <xf numFmtId="1" fontId="29" fillId="24" borderId="43" xfId="40" applyNumberFormat="1" applyFont="1" applyFill="1" applyBorder="1" applyAlignment="1">
      <alignment vertical="center" wrapText="1"/>
    </xf>
    <xf numFmtId="1" fontId="29" fillId="24" borderId="10" xfId="40" applyNumberFormat="1" applyFont="1" applyFill="1" applyBorder="1" applyAlignment="1"/>
    <xf numFmtId="0" fontId="41" fillId="24" borderId="10" xfId="40" applyFont="1" applyFill="1" applyBorder="1" applyAlignment="1">
      <alignment horizontal="left"/>
    </xf>
    <xf numFmtId="0" fontId="41" fillId="24" borderId="46" xfId="40" applyFont="1" applyFill="1" applyBorder="1" applyAlignment="1">
      <alignment horizontal="left"/>
    </xf>
    <xf numFmtId="0" fontId="41" fillId="24" borderId="11" xfId="40" applyFont="1" applyFill="1" applyBorder="1" applyAlignment="1">
      <alignment horizontal="left"/>
    </xf>
    <xf numFmtId="0" fontId="41" fillId="24" borderId="10" xfId="40" applyFont="1" applyFill="1" applyBorder="1" applyAlignment="1">
      <alignment horizontal="left" vertical="top" wrapText="1"/>
    </xf>
    <xf numFmtId="0" fontId="41" fillId="24" borderId="46" xfId="40" applyFont="1" applyFill="1" applyBorder="1" applyAlignment="1">
      <alignment horizontal="left" vertical="top" wrapText="1"/>
    </xf>
    <xf numFmtId="0" fontId="41" fillId="24" borderId="11" xfId="40" applyFont="1" applyFill="1" applyBorder="1" applyAlignment="1">
      <alignment horizontal="left" vertical="top" wrapText="1"/>
    </xf>
    <xf numFmtId="1" fontId="29" fillId="24" borderId="10" xfId="40" applyNumberFormat="1" applyFont="1" applyFill="1" applyBorder="1" applyAlignment="1">
      <alignment horizontal="left"/>
    </xf>
    <xf numFmtId="1" fontId="29" fillId="24" borderId="46" xfId="40" applyNumberFormat="1" applyFont="1" applyFill="1" applyBorder="1" applyAlignment="1">
      <alignment horizontal="left"/>
    </xf>
    <xf numFmtId="1" fontId="29" fillId="24" borderId="11" xfId="40" applyNumberFormat="1" applyFont="1" applyFill="1" applyBorder="1" applyAlignment="1">
      <alignment horizontal="left"/>
    </xf>
    <xf numFmtId="0" fontId="29" fillId="24" borderId="10" xfId="40" applyFont="1" applyFill="1" applyBorder="1" applyAlignment="1">
      <alignment horizontal="center"/>
    </xf>
    <xf numFmtId="0" fontId="29" fillId="24" borderId="46" xfId="40" applyFont="1" applyFill="1" applyBorder="1" applyAlignment="1">
      <alignment horizontal="center"/>
    </xf>
    <xf numFmtId="0" fontId="29" fillId="24" borderId="11" xfId="40" applyFont="1" applyFill="1" applyBorder="1" applyAlignment="1">
      <alignment horizontal="center"/>
    </xf>
    <xf numFmtId="14" fontId="41" fillId="24" borderId="10" xfId="40" applyNumberFormat="1" applyFont="1" applyFill="1" applyBorder="1" applyAlignment="1">
      <alignment horizontal="left" vertical="top"/>
    </xf>
    <xf numFmtId="14" fontId="41" fillId="24" borderId="46" xfId="40" applyNumberFormat="1" applyFont="1" applyFill="1" applyBorder="1" applyAlignment="1">
      <alignment horizontal="left" vertical="top"/>
    </xf>
    <xf numFmtId="14" fontId="41" fillId="24" borderId="11" xfId="40" applyNumberFormat="1" applyFont="1" applyFill="1" applyBorder="1" applyAlignment="1">
      <alignment horizontal="left" vertical="top"/>
    </xf>
    <xf numFmtId="0" fontId="41" fillId="24" borderId="43" xfId="40" applyFont="1" applyFill="1" applyBorder="1" applyAlignment="1">
      <alignment horizontal="left"/>
    </xf>
    <xf numFmtId="0" fontId="29" fillId="24" borderId="43" xfId="40" applyFont="1" applyFill="1" applyBorder="1" applyAlignment="1">
      <alignment horizontal="left"/>
    </xf>
    <xf numFmtId="0" fontId="41" fillId="24" borderId="43" xfId="38" applyFont="1" applyFill="1" applyBorder="1" applyAlignment="1">
      <alignment vertical="top" wrapText="1"/>
    </xf>
    <xf numFmtId="0" fontId="22" fillId="24" borderId="0" xfId="38" applyFont="1" applyFill="1" applyBorder="1" applyAlignment="1">
      <alignment horizontal="center"/>
    </xf>
    <xf numFmtId="0" fontId="34" fillId="27" borderId="29" xfId="40" applyFont="1" applyFill="1" applyBorder="1" applyAlignment="1">
      <alignment horizontal="right" vertical="top"/>
    </xf>
    <xf numFmtId="0" fontId="34" fillId="27" borderId="30" xfId="40" applyFont="1" applyFill="1" applyBorder="1" applyAlignment="1">
      <alignment horizontal="right" vertical="top"/>
    </xf>
    <xf numFmtId="0" fontId="34" fillId="27" borderId="31" xfId="40" applyFont="1" applyFill="1" applyBorder="1" applyAlignment="1">
      <alignment horizontal="right" vertical="top"/>
    </xf>
    <xf numFmtId="0" fontId="37" fillId="24" borderId="84" xfId="39" applyFont="1" applyFill="1" applyBorder="1" applyAlignment="1">
      <alignment horizontal="center" wrapText="1"/>
    </xf>
    <xf numFmtId="0" fontId="37" fillId="24" borderId="85" xfId="39" applyFont="1" applyFill="1" applyBorder="1" applyAlignment="1">
      <alignment horizontal="center" wrapText="1"/>
    </xf>
    <xf numFmtId="0" fontId="37" fillId="24" borderId="86" xfId="39" applyFont="1" applyFill="1" applyBorder="1" applyAlignment="1">
      <alignment horizontal="center" wrapText="1"/>
    </xf>
    <xf numFmtId="0" fontId="35" fillId="24" borderId="62" xfId="40" applyFont="1" applyFill="1" applyBorder="1" applyAlignment="1">
      <alignment horizontal="center" vertical="center" wrapText="1"/>
    </xf>
    <xf numFmtId="0" fontId="35" fillId="24" borderId="46" xfId="40" applyFont="1" applyFill="1" applyBorder="1" applyAlignment="1">
      <alignment horizontal="center" vertical="center" wrapText="1"/>
    </xf>
    <xf numFmtId="0" fontId="35" fillId="24" borderId="63" xfId="40" applyFont="1" applyFill="1" applyBorder="1" applyAlignment="1">
      <alignment horizontal="center" vertical="center" wrapText="1"/>
    </xf>
    <xf numFmtId="49" fontId="34" fillId="24" borderId="64" xfId="39" applyNumberFormat="1" applyFont="1" applyFill="1" applyBorder="1" applyAlignment="1">
      <alignment horizontal="center" wrapText="1"/>
    </xf>
    <xf numFmtId="0" fontId="34" fillId="24" borderId="65" xfId="39" applyFont="1" applyFill="1" applyBorder="1" applyAlignment="1">
      <alignment horizontal="center" wrapText="1"/>
    </xf>
    <xf numFmtId="0" fontId="34" fillId="24" borderId="66" xfId="39" applyFont="1" applyFill="1" applyBorder="1" applyAlignment="1">
      <alignment horizontal="center" wrapText="1"/>
    </xf>
    <xf numFmtId="0" fontId="35" fillId="24" borderId="10" xfId="40" applyFont="1" applyFill="1" applyBorder="1" applyAlignment="1">
      <alignment horizontal="center" vertical="center" wrapText="1"/>
    </xf>
    <xf numFmtId="0" fontId="35" fillId="24" borderId="11" xfId="40" applyFont="1" applyFill="1" applyBorder="1" applyAlignment="1">
      <alignment horizontal="center" vertical="center" wrapText="1"/>
    </xf>
    <xf numFmtId="0" fontId="35" fillId="24" borderId="29" xfId="39" applyFont="1" applyFill="1" applyBorder="1" applyAlignment="1">
      <alignment horizontal="left" wrapText="1"/>
    </xf>
    <xf numFmtId="0" fontId="35" fillId="24" borderId="30" xfId="39" applyFont="1" applyFill="1" applyBorder="1" applyAlignment="1">
      <alignment horizontal="left" wrapText="1"/>
    </xf>
    <xf numFmtId="0" fontId="35" fillId="24" borderId="31" xfId="39" applyFont="1" applyFill="1" applyBorder="1" applyAlignment="1">
      <alignment horizontal="left" wrapText="1"/>
    </xf>
    <xf numFmtId="0" fontId="34" fillId="24" borderId="62" xfId="39" applyFont="1" applyFill="1" applyBorder="1" applyAlignment="1">
      <alignment horizontal="center" wrapText="1"/>
    </xf>
    <xf numFmtId="0" fontId="34" fillId="24" borderId="46" xfId="39" applyFont="1" applyFill="1" applyBorder="1" applyAlignment="1">
      <alignment horizontal="center" wrapText="1"/>
    </xf>
    <xf numFmtId="0" fontId="34" fillId="24" borderId="67" xfId="39" applyFont="1" applyFill="1" applyBorder="1" applyAlignment="1">
      <alignment horizontal="center" wrapText="1"/>
    </xf>
    <xf numFmtId="0" fontId="35" fillId="24" borderId="68" xfId="40" applyFont="1" applyFill="1" applyBorder="1" applyAlignment="1">
      <alignment horizontal="center" vertical="center" wrapText="1"/>
    </xf>
    <xf numFmtId="0" fontId="34" fillId="0" borderId="33" xfId="40" applyFont="1" applyBorder="1" applyAlignment="1">
      <alignment horizontal="left" vertical="top"/>
    </xf>
    <xf numFmtId="0" fontId="34" fillId="0" borderId="38" xfId="40" applyFont="1" applyBorder="1" applyAlignment="1">
      <alignment horizontal="left" vertical="top"/>
    </xf>
    <xf numFmtId="0" fontId="34" fillId="0" borderId="50" xfId="40" applyFont="1" applyFill="1" applyBorder="1" applyAlignment="1">
      <alignment horizontal="left"/>
    </xf>
    <xf numFmtId="0" fontId="37" fillId="24" borderId="69" xfId="39" applyFont="1" applyFill="1" applyBorder="1" applyAlignment="1">
      <alignment horizontal="center" wrapText="1"/>
    </xf>
    <xf numFmtId="0" fontId="37" fillId="24" borderId="44" xfId="39" applyFont="1" applyFill="1" applyBorder="1" applyAlignment="1">
      <alignment horizontal="center" wrapText="1"/>
    </xf>
    <xf numFmtId="0" fontId="37" fillId="24" borderId="70" xfId="39" applyFont="1" applyFill="1" applyBorder="1" applyAlignment="1">
      <alignment horizontal="center" wrapText="1"/>
    </xf>
    <xf numFmtId="0" fontId="34" fillId="0" borderId="0" xfId="40" applyFont="1" applyBorder="1" applyAlignment="1">
      <alignment horizontal="right"/>
    </xf>
    <xf numFmtId="0" fontId="35" fillId="24" borderId="71" xfId="40" applyFont="1" applyFill="1" applyBorder="1" applyAlignment="1">
      <alignment horizontal="center" vertical="center"/>
    </xf>
    <xf numFmtId="0" fontId="35" fillId="24" borderId="11" xfId="40" applyFont="1" applyFill="1" applyBorder="1" applyAlignment="1">
      <alignment horizontal="center" vertical="center"/>
    </xf>
    <xf numFmtId="0" fontId="35" fillId="24" borderId="71" xfId="39" applyFont="1" applyFill="1" applyBorder="1" applyAlignment="1">
      <alignment horizontal="left" wrapText="1"/>
    </xf>
    <xf numFmtId="0" fontId="35" fillId="24" borderId="11" xfId="39" applyFont="1" applyFill="1" applyBorder="1" applyAlignment="1">
      <alignment horizontal="left" wrapText="1"/>
    </xf>
    <xf numFmtId="0" fontId="37" fillId="24" borderId="72" xfId="39" applyFont="1" applyFill="1" applyBorder="1" applyAlignment="1">
      <alignment horizontal="left" wrapText="1"/>
    </xf>
    <xf numFmtId="0" fontId="37" fillId="24" borderId="73" xfId="39" applyFont="1" applyFill="1" applyBorder="1" applyAlignment="1">
      <alignment horizontal="left" wrapText="1"/>
    </xf>
    <xf numFmtId="0" fontId="34" fillId="24" borderId="45" xfId="40" applyFont="1" applyFill="1" applyBorder="1" applyAlignment="1">
      <alignment horizontal="center" vertical="center"/>
    </xf>
    <xf numFmtId="0" fontId="34" fillId="24" borderId="74" xfId="40" applyFont="1" applyFill="1" applyBorder="1" applyAlignment="1">
      <alignment horizontal="center" vertical="center"/>
    </xf>
    <xf numFmtId="0" fontId="34" fillId="24" borderId="75" xfId="40" applyFont="1" applyFill="1" applyBorder="1" applyAlignment="1">
      <alignment horizontal="center" vertical="center"/>
    </xf>
    <xf numFmtId="0" fontId="35" fillId="24" borderId="76" xfId="39" applyFont="1" applyFill="1" applyBorder="1" applyAlignment="1">
      <alignment horizontal="left" wrapText="1"/>
    </xf>
    <xf numFmtId="0" fontId="35" fillId="24" borderId="65" xfId="39" applyFont="1" applyFill="1" applyBorder="1" applyAlignment="1">
      <alignment horizontal="left" wrapText="1"/>
    </xf>
    <xf numFmtId="49" fontId="37" fillId="24" borderId="64" xfId="39" applyNumberFormat="1" applyFont="1" applyFill="1" applyBorder="1" applyAlignment="1">
      <alignment horizontal="center" wrapText="1"/>
    </xf>
    <xf numFmtId="0" fontId="37" fillId="24" borderId="65" xfId="39" applyFont="1" applyFill="1" applyBorder="1" applyAlignment="1">
      <alignment horizontal="center" wrapText="1"/>
    </xf>
    <xf numFmtId="0" fontId="37" fillId="24" borderId="77" xfId="39" applyFont="1" applyFill="1" applyBorder="1" applyAlignment="1">
      <alignment horizontal="center" wrapText="1"/>
    </xf>
    <xf numFmtId="0" fontId="35" fillId="24" borderId="78" xfId="39" applyFont="1" applyFill="1" applyBorder="1" applyAlignment="1">
      <alignment horizontal="left" wrapText="1"/>
    </xf>
    <xf numFmtId="0" fontId="35" fillId="24" borderId="79" xfId="39" applyFont="1" applyFill="1" applyBorder="1" applyAlignment="1">
      <alignment horizontal="left" wrapText="1"/>
    </xf>
    <xf numFmtId="0" fontId="34" fillId="0" borderId="33" xfId="40" applyFont="1" applyBorder="1" applyAlignment="1">
      <alignment horizontal="left"/>
    </xf>
    <xf numFmtId="0" fontId="34" fillId="24" borderId="80" xfId="40" applyFont="1" applyFill="1" applyBorder="1" applyAlignment="1">
      <alignment horizontal="center" vertical="center"/>
    </xf>
    <xf numFmtId="0" fontId="34" fillId="24" borderId="81" xfId="40" applyFont="1" applyFill="1" applyBorder="1" applyAlignment="1">
      <alignment horizontal="center" vertical="center"/>
    </xf>
    <xf numFmtId="0" fontId="34" fillId="24" borderId="82" xfId="40" applyFont="1" applyFill="1" applyBorder="1" applyAlignment="1">
      <alignment horizontal="center" vertical="center"/>
    </xf>
    <xf numFmtId="0" fontId="34" fillId="24" borderId="83" xfId="40" applyFont="1" applyFill="1" applyBorder="1" applyAlignment="1">
      <alignment horizontal="center" vertical="center"/>
    </xf>
    <xf numFmtId="0" fontId="37" fillId="24" borderId="10" xfId="39" applyFont="1" applyFill="1" applyBorder="1" applyAlignment="1">
      <alignment horizontal="center" wrapText="1"/>
    </xf>
    <xf numFmtId="0" fontId="37" fillId="24" borderId="46" xfId="39" applyFont="1" applyFill="1" applyBorder="1" applyAlignment="1">
      <alignment horizontal="center" wrapText="1"/>
    </xf>
    <xf numFmtId="14" fontId="41" fillId="0" borderId="16" xfId="40" applyNumberFormat="1" applyFont="1" applyBorder="1" applyAlignment="1">
      <alignment vertical="top" wrapText="1"/>
    </xf>
    <xf numFmtId="1" fontId="23" fillId="24" borderId="23" xfId="40" applyNumberFormat="1" applyFont="1" applyFill="1" applyBorder="1" applyAlignment="1" applyProtection="1">
      <alignment vertical="center"/>
      <protection locked="0"/>
    </xf>
    <xf numFmtId="1" fontId="23" fillId="24" borderId="15" xfId="40" applyNumberFormat="1" applyFont="1" applyFill="1" applyBorder="1" applyAlignment="1" applyProtection="1">
      <alignment horizontal="left" vertical="center"/>
      <protection locked="0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unctional Test Case v1.0" xfId="38"/>
    <cellStyle name="Normal_Sheet1" xfId="39"/>
    <cellStyle name="Normal_Template_UnitTest Case_v0.9" xfId="40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  <cellStyle name="標準_結合試験(AllOvertheWorld)" xfId="46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34693877553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96"/>
          <c:y val="0.26562550664044693"/>
          <c:w val="0.39795918367346939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C6D2-45B5-9E3A-93D4730FA584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6D2-45B5-9E3A-93D4730FA584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C6D2-45B5-9E3A-93D4730FA58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Report'!$F$31:$H$31</c:f>
              <c:numCache>
                <c:formatCode>General</c:formatCode>
                <c:ptCount val="3"/>
                <c:pt idx="0">
                  <c:v>15</c:v>
                </c:pt>
                <c:pt idx="1">
                  <c:v>23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6D2-45B5-9E3A-93D4730FA584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C6D2-45B5-9E3A-93D4730FA584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C6D2-45B5-9E3A-93D4730FA584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C6D2-45B5-9E3A-93D4730FA58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Report'!$F$30:$H$30</c:f>
              <c:numCache>
                <c:formatCode>General</c:formatCode>
                <c:ptCount val="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6D2-45B5-9E3A-93D4730FA584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C6D2-45B5-9E3A-93D4730FA58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C6D2-45B5-9E3A-93D4730FA584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C6D2-45B5-9E3A-93D4730FA58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C6D2-45B5-9E3A-93D4730FA584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C6D2-45B5-9E3A-93D4730FA584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C6D2-45B5-9E3A-93D4730FA584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C6D2-45B5-9E3A-93D4730FA58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Report'!$F$31:$H$31</c:f>
              <c:numCache>
                <c:formatCode>General</c:formatCode>
                <c:ptCount val="3"/>
                <c:pt idx="0">
                  <c:v>15</c:v>
                </c:pt>
                <c:pt idx="1">
                  <c:v>23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C6D2-45B5-9E3A-93D4730FA584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1020408168"/>
          <c:y val="0.39453207020997372"/>
          <c:w val="8.418367346938771E-2"/>
          <c:h val="0.316406660104986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085201793722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8063295267908667"/>
          <c:w val="0.33856502242152464"/>
          <c:h val="0.5968390965428462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655B-4047-8044-1E4F340BE12C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55B-4047-8044-1E4F340BE12C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655B-4047-8044-1E4F340BE12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Report'!$C$31:$E$31</c:f>
              <c:numCache>
                <c:formatCode>General</c:formatCode>
                <c:ptCount val="3"/>
                <c:pt idx="0">
                  <c:v>47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55B-4047-8044-1E4F340BE12C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655B-4047-8044-1E4F340BE12C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655B-4047-8044-1E4F340BE12C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655B-4047-8044-1E4F340BE12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Report'!$C$30:$E$30</c:f>
              <c:numCache>
                <c:formatCode>General</c:formatCode>
                <c:ptCount val="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655B-4047-8044-1E4F340BE12C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655B-4047-8044-1E4F340BE12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655B-4047-8044-1E4F340BE12C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655B-4047-8044-1E4F340BE12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655B-4047-8044-1E4F340BE12C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655B-4047-8044-1E4F340BE12C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655B-4047-8044-1E4F340BE12C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655B-4047-8044-1E4F340BE12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Report'!$C$31:$E$31</c:f>
              <c:numCache>
                <c:formatCode>General</c:formatCode>
                <c:ptCount val="3"/>
                <c:pt idx="0">
                  <c:v>47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655B-4047-8044-1E4F340BE12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352"/>
          <c:y val="0.43873600780139632"/>
          <c:w val="0.1905829596412556"/>
          <c:h val="0.300395671884887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1028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38</xdr:row>
      <xdr:rowOff>0</xdr:rowOff>
    </xdr:from>
    <xdr:to>
      <xdr:col>9</xdr:col>
      <xdr:colOff>0</xdr:colOff>
      <xdr:row>53</xdr:row>
      <xdr:rowOff>9525</xdr:rowOff>
    </xdr:to>
    <xdr:graphicFrame macro="">
      <xdr:nvGraphicFramePr>
        <xdr:cNvPr id="205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38</xdr:row>
      <xdr:rowOff>19050</xdr:rowOff>
    </xdr:from>
    <xdr:to>
      <xdr:col>3</xdr:col>
      <xdr:colOff>238125</xdr:colOff>
      <xdr:row>53</xdr:row>
      <xdr:rowOff>0</xdr:rowOff>
    </xdr:to>
    <xdr:graphicFrame macro="">
      <xdr:nvGraphicFramePr>
        <xdr:cNvPr id="2054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A32" sqref="A32"/>
    </sheetView>
  </sheetViews>
  <sheetFormatPr defaultRowHeight="14.25"/>
  <cols>
    <col min="1" max="1" width="119.375" style="113" customWidth="1"/>
    <col min="2" max="16384" width="9" style="113"/>
  </cols>
  <sheetData>
    <row r="1" spans="1:1" s="110" customFormat="1" ht="22.5">
      <c r="A1" s="109" t="s">
        <v>72</v>
      </c>
    </row>
    <row r="2" spans="1:1" s="110" customFormat="1" ht="22.5">
      <c r="A2" s="109"/>
    </row>
    <row r="3" spans="1:1" s="111" customFormat="1" ht="18">
      <c r="A3" s="114" t="s">
        <v>90</v>
      </c>
    </row>
    <row r="4" spans="1:1" ht="15" customHeight="1">
      <c r="A4" s="117" t="s">
        <v>70</v>
      </c>
    </row>
    <row r="5" spans="1:1" ht="15" customHeight="1">
      <c r="A5" s="117" t="s">
        <v>95</v>
      </c>
    </row>
    <row r="6" spans="1:1" ht="38.25">
      <c r="A6" s="118" t="s">
        <v>110</v>
      </c>
    </row>
    <row r="7" spans="1:1" ht="29.25" customHeight="1">
      <c r="A7" s="118" t="s">
        <v>113</v>
      </c>
    </row>
    <row r="8" spans="1:1" ht="30" customHeight="1">
      <c r="A8" s="119" t="s">
        <v>97</v>
      </c>
    </row>
    <row r="9" spans="1:1" s="122" customFormat="1" ht="16.5" customHeight="1">
      <c r="A9" s="121" t="s">
        <v>111</v>
      </c>
    </row>
    <row r="10" spans="1:1" ht="16.5" customHeight="1">
      <c r="A10" s="112"/>
    </row>
    <row r="11" spans="1:1" s="111" customFormat="1" ht="18">
      <c r="A11" s="114" t="s">
        <v>71</v>
      </c>
    </row>
    <row r="12" spans="1:1" s="115" customFormat="1" ht="15">
      <c r="A12" s="120" t="s">
        <v>55</v>
      </c>
    </row>
    <row r="13" spans="1:1" ht="25.5">
      <c r="A13" s="117" t="s">
        <v>98</v>
      </c>
    </row>
    <row r="14" spans="1:1">
      <c r="A14" s="117" t="s">
        <v>99</v>
      </c>
    </row>
    <row r="15" spans="1:1">
      <c r="A15" s="118" t="s">
        <v>100</v>
      </c>
    </row>
    <row r="16" spans="1:1">
      <c r="A16" s="112"/>
    </row>
    <row r="17" spans="1:4" s="115" customFormat="1" ht="15">
      <c r="A17" s="120" t="s">
        <v>74</v>
      </c>
    </row>
    <row r="18" spans="1:4">
      <c r="A18" s="117" t="s">
        <v>75</v>
      </c>
      <c r="B18" s="112"/>
    </row>
    <row r="19" spans="1:4">
      <c r="A19" s="120" t="s">
        <v>101</v>
      </c>
    </row>
    <row r="20" spans="1:4">
      <c r="A20" s="117" t="s">
        <v>76</v>
      </c>
      <c r="B20" s="112"/>
    </row>
    <row r="21" spans="1:4" ht="25.5">
      <c r="A21" s="118" t="s">
        <v>77</v>
      </c>
    </row>
    <row r="22" spans="1:4">
      <c r="A22" s="117" t="s">
        <v>78</v>
      </c>
      <c r="B22" s="116"/>
    </row>
    <row r="23" spans="1:4">
      <c r="A23" s="117" t="s">
        <v>79</v>
      </c>
      <c r="B23" s="112"/>
    </row>
    <row r="24" spans="1:4">
      <c r="A24" s="117" t="s">
        <v>114</v>
      </c>
      <c r="B24" s="112"/>
    </row>
    <row r="25" spans="1:4">
      <c r="A25" s="117" t="s">
        <v>80</v>
      </c>
      <c r="B25" s="112"/>
      <c r="C25" s="112" t="s">
        <v>51</v>
      </c>
      <c r="D25" s="112" t="s">
        <v>51</v>
      </c>
    </row>
    <row r="26" spans="1:4">
      <c r="A26" s="117" t="s">
        <v>52</v>
      </c>
    </row>
    <row r="27" spans="1:4">
      <c r="A27" s="117" t="s">
        <v>91</v>
      </c>
      <c r="B27" s="112"/>
    </row>
    <row r="28" spans="1:4">
      <c r="A28" s="117" t="s">
        <v>92</v>
      </c>
    </row>
    <row r="29" spans="1:4">
      <c r="A29" s="117" t="s">
        <v>93</v>
      </c>
    </row>
    <row r="30" spans="1:4">
      <c r="A30" s="117" t="s">
        <v>94</v>
      </c>
      <c r="B30" s="112"/>
      <c r="C30" s="112" t="s">
        <v>51</v>
      </c>
    </row>
    <row r="31" spans="1:4">
      <c r="A31" s="120" t="s">
        <v>102</v>
      </c>
    </row>
    <row r="32" spans="1:4" ht="30" customHeight="1">
      <c r="A32" s="118" t="s">
        <v>81</v>
      </c>
    </row>
    <row r="33" spans="1:2">
      <c r="A33" s="117" t="s">
        <v>53</v>
      </c>
    </row>
    <row r="34" spans="1:2">
      <c r="A34" s="117" t="s">
        <v>82</v>
      </c>
    </row>
    <row r="35" spans="1:2">
      <c r="A35" s="117" t="s">
        <v>83</v>
      </c>
      <c r="B35" s="112"/>
    </row>
    <row r="36" spans="1:2">
      <c r="A36" s="117" t="s">
        <v>84</v>
      </c>
      <c r="B36" s="112"/>
    </row>
    <row r="37" spans="1:2">
      <c r="A37" s="120" t="s">
        <v>103</v>
      </c>
    </row>
    <row r="38" spans="1:2">
      <c r="A38" s="117" t="s">
        <v>85</v>
      </c>
    </row>
    <row r="39" spans="1:2" ht="38.25">
      <c r="A39" s="119" t="s">
        <v>96</v>
      </c>
      <c r="B39" s="112"/>
    </row>
    <row r="40" spans="1:2">
      <c r="A40" s="119"/>
      <c r="B40" s="112"/>
    </row>
    <row r="41" spans="1:2" s="115" customFormat="1" ht="15">
      <c r="A41" s="120" t="s">
        <v>86</v>
      </c>
    </row>
    <row r="42" spans="1:2">
      <c r="A42" s="117" t="s">
        <v>104</v>
      </c>
    </row>
    <row r="43" spans="1:2">
      <c r="A43" s="117" t="s">
        <v>105</v>
      </c>
    </row>
    <row r="44" spans="1:2">
      <c r="A44" s="117" t="s">
        <v>106</v>
      </c>
    </row>
    <row r="45" spans="1:2">
      <c r="A45" s="117" t="s">
        <v>107</v>
      </c>
    </row>
    <row r="46" spans="1:2">
      <c r="A46" s="117" t="s">
        <v>108</v>
      </c>
    </row>
    <row r="47" spans="1:2">
      <c r="A47" s="117" t="s">
        <v>109</v>
      </c>
    </row>
    <row r="48" spans="1:2">
      <c r="A48" s="112" t="s">
        <v>54</v>
      </c>
    </row>
    <row r="49" spans="1:1">
      <c r="A49" s="112"/>
    </row>
  </sheetData>
  <phoneticPr fontId="40"/>
  <pageMargins left="0.75" right="0.75" top="0.7" bottom="0.65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topLeftCell="A22" workbookViewId="0">
      <selection activeCell="V44" sqref="V44"/>
    </sheetView>
  </sheetViews>
  <sheetFormatPr defaultRowHeight="13.5" customHeight="1"/>
  <cols>
    <col min="1" max="1" width="8.125" style="77" customWidth="1"/>
    <col min="2" max="2" width="13.375" style="81" customWidth="1"/>
    <col min="3" max="3" width="10.75" style="77" customWidth="1"/>
    <col min="4" max="4" width="11.375" style="78" customWidth="1"/>
    <col min="5" max="5" width="1.75" style="77" hidden="1" customWidth="1"/>
    <col min="6" max="7" width="2.875" style="77" bestFit="1" customWidth="1"/>
    <col min="8" max="8" width="2.875" style="77" customWidth="1"/>
    <col min="9" max="10" width="2.875" style="77" bestFit="1" customWidth="1"/>
    <col min="11" max="19" width="2.875" style="77" customWidth="1"/>
    <col min="20" max="20" width="2.875" style="77" bestFit="1" customWidth="1"/>
    <col min="21" max="21" width="2.875" style="77" customWidth="1"/>
    <col min="22" max="16384" width="9" style="77"/>
  </cols>
  <sheetData>
    <row r="1" spans="1:23" ht="13.5" customHeight="1" thickBot="1">
      <c r="A1" s="75"/>
      <c r="B1" s="76"/>
    </row>
    <row r="2" spans="1:23" ht="13.5" customHeight="1">
      <c r="A2" s="245" t="s">
        <v>57</v>
      </c>
      <c r="B2" s="246"/>
      <c r="C2" s="247" t="s">
        <v>177</v>
      </c>
      <c r="D2" s="248"/>
      <c r="E2" s="249"/>
      <c r="F2" s="250" t="s">
        <v>20</v>
      </c>
      <c r="G2" s="251"/>
      <c r="H2" s="251"/>
      <c r="I2" s="251"/>
      <c r="J2" s="251"/>
      <c r="K2" s="251"/>
      <c r="L2" s="217" t="s">
        <v>178</v>
      </c>
      <c r="M2" s="218"/>
      <c r="N2" s="218"/>
      <c r="O2" s="218"/>
      <c r="P2" s="218"/>
      <c r="Q2" s="218"/>
      <c r="R2" s="218"/>
      <c r="S2" s="218"/>
      <c r="T2" s="219"/>
      <c r="V2" s="79"/>
    </row>
    <row r="3" spans="1:23" ht="13.5" customHeight="1">
      <c r="A3" s="238" t="s">
        <v>58</v>
      </c>
      <c r="B3" s="239"/>
      <c r="C3" s="232" t="s">
        <v>131</v>
      </c>
      <c r="D3" s="233"/>
      <c r="E3" s="234"/>
      <c r="F3" s="222" t="s">
        <v>59</v>
      </c>
      <c r="G3" s="223"/>
      <c r="H3" s="223"/>
      <c r="I3" s="223"/>
      <c r="J3" s="223"/>
      <c r="K3" s="224"/>
      <c r="L3" s="211" t="s">
        <v>170</v>
      </c>
      <c r="M3" s="212"/>
      <c r="N3" s="212"/>
      <c r="O3" s="212"/>
      <c r="P3" s="212"/>
      <c r="Q3" s="212"/>
      <c r="R3" s="212"/>
      <c r="S3" s="212"/>
      <c r="T3" s="213"/>
    </row>
    <row r="4" spans="1:23" ht="13.5" customHeight="1">
      <c r="A4" s="238" t="s">
        <v>60</v>
      </c>
      <c r="B4" s="239"/>
      <c r="C4" s="257">
        <v>2</v>
      </c>
      <c r="D4" s="258"/>
      <c r="E4" s="143"/>
      <c r="F4" s="222" t="s">
        <v>61</v>
      </c>
      <c r="G4" s="223"/>
      <c r="H4" s="223"/>
      <c r="I4" s="223"/>
      <c r="J4" s="223"/>
      <c r="K4" s="224"/>
      <c r="L4" s="225">
        <f xml:space="preserve"> IF(FunctionList!E6&lt;&gt;"N/A",SUM(C4*FunctionList!E6/1000,- O7),"N/A")</f>
        <v>-2.8</v>
      </c>
      <c r="M4" s="226"/>
      <c r="N4" s="226"/>
      <c r="O4" s="226"/>
      <c r="P4" s="226"/>
      <c r="Q4" s="226"/>
      <c r="R4" s="226"/>
      <c r="S4" s="226"/>
      <c r="T4" s="227"/>
      <c r="V4" s="79"/>
    </row>
    <row r="5" spans="1:23" ht="13.5" customHeight="1">
      <c r="A5" s="238" t="s">
        <v>62</v>
      </c>
      <c r="B5" s="239"/>
      <c r="C5" s="240" t="s">
        <v>56</v>
      </c>
      <c r="D5" s="240"/>
      <c r="E5" s="240"/>
      <c r="F5" s="241"/>
      <c r="G5" s="241"/>
      <c r="H5" s="241"/>
      <c r="I5" s="241"/>
      <c r="J5" s="241"/>
      <c r="K5" s="241"/>
      <c r="L5" s="240"/>
      <c r="M5" s="240"/>
      <c r="N5" s="240"/>
      <c r="O5" s="240"/>
      <c r="P5" s="240"/>
      <c r="Q5" s="240"/>
      <c r="R5" s="240"/>
      <c r="S5" s="240"/>
      <c r="T5" s="240"/>
    </row>
    <row r="6" spans="1:23" ht="13.5" customHeight="1">
      <c r="A6" s="236" t="s">
        <v>27</v>
      </c>
      <c r="B6" s="237"/>
      <c r="C6" s="220" t="s">
        <v>28</v>
      </c>
      <c r="D6" s="215"/>
      <c r="E6" s="221"/>
      <c r="F6" s="220" t="s">
        <v>29</v>
      </c>
      <c r="G6" s="215"/>
      <c r="H6" s="215"/>
      <c r="I6" s="215"/>
      <c r="J6" s="215"/>
      <c r="K6" s="228"/>
      <c r="L6" s="215" t="s">
        <v>63</v>
      </c>
      <c r="M6" s="215"/>
      <c r="N6" s="215"/>
      <c r="O6" s="214" t="s">
        <v>30</v>
      </c>
      <c r="P6" s="215"/>
      <c r="Q6" s="215"/>
      <c r="R6" s="215"/>
      <c r="S6" s="215"/>
      <c r="T6" s="216"/>
      <c r="V6" s="79"/>
    </row>
    <row r="7" spans="1:23" ht="13.5" customHeight="1" thickBot="1">
      <c r="A7" s="256">
        <v>3</v>
      </c>
      <c r="B7" s="255"/>
      <c r="C7" s="253">
        <v>0</v>
      </c>
      <c r="D7" s="243"/>
      <c r="E7" s="255"/>
      <c r="F7" s="253">
        <v>0</v>
      </c>
      <c r="G7" s="243"/>
      <c r="H7" s="243"/>
      <c r="I7" s="243"/>
      <c r="J7" s="243"/>
      <c r="K7" s="254"/>
      <c r="L7" s="135">
        <v>1</v>
      </c>
      <c r="M7" s="135">
        <v>2</v>
      </c>
      <c r="N7" s="135">
        <v>0</v>
      </c>
      <c r="O7" s="242">
        <v>3</v>
      </c>
      <c r="P7" s="243"/>
      <c r="Q7" s="243"/>
      <c r="R7" s="243"/>
      <c r="S7" s="243"/>
      <c r="T7" s="244"/>
      <c r="U7" s="80"/>
    </row>
    <row r="8" spans="1:23" ht="11.25" thickBot="1"/>
    <row r="9" spans="1:23" ht="46.5" customHeight="1" thickTop="1" thickBot="1">
      <c r="A9" s="170"/>
      <c r="B9" s="171"/>
      <c r="C9" s="172"/>
      <c r="D9" s="173"/>
      <c r="E9" s="172"/>
      <c r="F9" s="174" t="s">
        <v>38</v>
      </c>
      <c r="G9" s="174" t="s">
        <v>39</v>
      </c>
      <c r="H9" s="174" t="s">
        <v>40</v>
      </c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5"/>
      <c r="U9" s="82"/>
      <c r="V9" s="83"/>
      <c r="W9" s="84"/>
    </row>
    <row r="10" spans="1:23" ht="13.5" customHeight="1">
      <c r="A10" s="165" t="s">
        <v>64</v>
      </c>
      <c r="B10" s="166" t="s">
        <v>65</v>
      </c>
      <c r="C10" s="167"/>
      <c r="D10" s="168"/>
      <c r="E10" s="88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55"/>
    </row>
    <row r="11" spans="1:23" ht="13.5" customHeight="1">
      <c r="A11" s="153"/>
      <c r="B11" s="208"/>
      <c r="C11" s="209"/>
      <c r="D11" s="210"/>
      <c r="E11" s="88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52"/>
      <c r="V11" s="79"/>
    </row>
    <row r="12" spans="1:23" ht="13.5" customHeight="1">
      <c r="A12" s="153"/>
      <c r="B12" s="85"/>
      <c r="C12" s="86"/>
      <c r="D12" s="182"/>
      <c r="E12" s="88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52"/>
    </row>
    <row r="13" spans="1:23" ht="13.5" customHeight="1">
      <c r="A13" s="153"/>
      <c r="B13" s="85"/>
      <c r="C13" s="86"/>
      <c r="D13" s="182"/>
      <c r="E13" s="8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52"/>
    </row>
    <row r="14" spans="1:23" ht="13.5" customHeight="1">
      <c r="A14" s="153"/>
      <c r="B14" s="85"/>
      <c r="C14" s="86"/>
      <c r="D14" s="182"/>
      <c r="E14" s="90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52"/>
    </row>
    <row r="15" spans="1:23" ht="13.5" customHeight="1">
      <c r="A15" s="153"/>
      <c r="B15" s="85"/>
      <c r="C15" s="86"/>
      <c r="D15" s="182"/>
      <c r="E15" s="90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52"/>
    </row>
    <row r="16" spans="1:23" ht="13.5" customHeight="1">
      <c r="A16" s="153"/>
      <c r="B16" s="85"/>
      <c r="C16" s="86"/>
      <c r="D16" s="182"/>
      <c r="E16" s="90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52"/>
    </row>
    <row r="17" spans="1:21" ht="13.5" customHeight="1">
      <c r="A17" s="153"/>
      <c r="B17" s="85"/>
      <c r="C17" s="86"/>
      <c r="D17" s="182"/>
      <c r="E17" s="90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52"/>
      <c r="U17" s="130"/>
    </row>
    <row r="18" spans="1:21" ht="13.5" customHeight="1">
      <c r="A18" s="153"/>
      <c r="B18" s="85"/>
      <c r="C18" s="86"/>
      <c r="D18" s="182"/>
      <c r="E18" s="90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52"/>
      <c r="U18" s="130"/>
    </row>
    <row r="19" spans="1:21" ht="13.5" customHeight="1">
      <c r="A19" s="153"/>
      <c r="B19" s="85"/>
      <c r="C19" s="86"/>
      <c r="D19" s="235"/>
      <c r="E19" s="235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52"/>
    </row>
    <row r="20" spans="1:21" ht="13.5" customHeight="1">
      <c r="A20" s="153"/>
      <c r="B20" s="85"/>
      <c r="C20" s="86"/>
      <c r="D20" s="182"/>
      <c r="E20" s="90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52"/>
    </row>
    <row r="21" spans="1:21" ht="13.5" customHeight="1">
      <c r="A21" s="153"/>
      <c r="B21" s="85"/>
      <c r="C21" s="86"/>
      <c r="D21" s="182"/>
      <c r="E21" s="90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52"/>
    </row>
    <row r="22" spans="1:21" ht="13.5" customHeight="1">
      <c r="A22" s="153"/>
      <c r="B22" s="85"/>
      <c r="C22" s="86"/>
      <c r="D22" s="182"/>
      <c r="E22" s="90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52"/>
    </row>
    <row r="23" spans="1:21" ht="13.5" customHeight="1">
      <c r="A23" s="153"/>
      <c r="B23" s="85"/>
      <c r="C23" s="86"/>
      <c r="D23" s="182"/>
      <c r="E23" s="90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52"/>
    </row>
    <row r="24" spans="1:21" ht="13.5" customHeight="1">
      <c r="A24" s="153"/>
      <c r="B24" s="85"/>
      <c r="C24" s="86"/>
      <c r="D24" s="182"/>
      <c r="E24" s="90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52"/>
    </row>
    <row r="25" spans="1:21" ht="13.5" customHeight="1">
      <c r="A25" s="153"/>
      <c r="B25" s="85"/>
      <c r="C25" s="86"/>
      <c r="D25" s="182"/>
      <c r="E25" s="90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52"/>
    </row>
    <row r="26" spans="1:21" ht="13.5" customHeight="1">
      <c r="A26" s="153"/>
      <c r="B26" s="85"/>
      <c r="C26" s="86"/>
      <c r="D26" s="182"/>
      <c r="E26" s="90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52"/>
    </row>
    <row r="27" spans="1:21" ht="13.5" customHeight="1">
      <c r="A27" s="153"/>
      <c r="B27" s="85"/>
      <c r="C27" s="86"/>
      <c r="D27" s="182"/>
      <c r="E27" s="90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52"/>
    </row>
    <row r="28" spans="1:21" ht="13.5" customHeight="1">
      <c r="A28" s="153"/>
      <c r="B28" s="85"/>
      <c r="C28" s="86"/>
      <c r="D28" s="182"/>
      <c r="E28" s="90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52"/>
    </row>
    <row r="29" spans="1:21" ht="13.5" customHeight="1">
      <c r="A29" s="153"/>
      <c r="B29" s="85"/>
      <c r="C29" s="86"/>
      <c r="D29" s="182"/>
      <c r="E29" s="90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52"/>
    </row>
    <row r="30" spans="1:21" ht="13.5" customHeight="1" thickBot="1">
      <c r="A30" s="153"/>
      <c r="B30" s="91"/>
      <c r="C30" s="92"/>
      <c r="D30" s="93"/>
      <c r="E30" s="94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54"/>
    </row>
    <row r="31" spans="1:21" ht="13.5" customHeight="1" thickTop="1">
      <c r="A31" s="164" t="s">
        <v>66</v>
      </c>
      <c r="B31" s="95" t="s">
        <v>67</v>
      </c>
      <c r="C31" s="96"/>
      <c r="D31" s="97"/>
      <c r="E31" s="98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55"/>
    </row>
    <row r="32" spans="1:21" ht="13.5" customHeight="1">
      <c r="A32" s="163"/>
      <c r="B32" s="99"/>
      <c r="C32" s="100"/>
      <c r="D32" s="101" t="s">
        <v>169</v>
      </c>
      <c r="E32" s="102"/>
      <c r="F32" s="129" t="s">
        <v>87</v>
      </c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52"/>
    </row>
    <row r="33" spans="1:20" ht="13.5" customHeight="1">
      <c r="A33" s="163"/>
      <c r="B33" s="99"/>
      <c r="C33" s="133"/>
      <c r="D33" s="101" t="s">
        <v>41</v>
      </c>
      <c r="E33" s="103"/>
      <c r="F33" s="129"/>
      <c r="G33" s="129" t="s">
        <v>87</v>
      </c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52"/>
    </row>
    <row r="34" spans="1:20" ht="13.5" customHeight="1">
      <c r="A34" s="163"/>
      <c r="C34" s="133"/>
      <c r="D34" s="101"/>
      <c r="E34" s="103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52"/>
    </row>
    <row r="35" spans="1:20" ht="13.5" customHeight="1">
      <c r="A35" s="163"/>
      <c r="B35" s="99"/>
      <c r="C35" s="133"/>
      <c r="D35" s="101"/>
      <c r="E35" s="103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52"/>
    </row>
    <row r="36" spans="1:20" ht="13.5" customHeight="1">
      <c r="A36" s="163"/>
      <c r="B36" s="99" t="s">
        <v>68</v>
      </c>
      <c r="C36" s="133"/>
      <c r="D36" s="101"/>
      <c r="E36" s="103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52"/>
    </row>
    <row r="37" spans="1:20" ht="13.5" customHeight="1">
      <c r="A37" s="163"/>
      <c r="B37" s="99"/>
      <c r="C37" s="133"/>
      <c r="D37" s="101" t="s">
        <v>168</v>
      </c>
      <c r="E37" s="103"/>
      <c r="F37" s="129"/>
      <c r="G37" s="129"/>
      <c r="H37" s="129" t="s">
        <v>87</v>
      </c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52"/>
    </row>
    <row r="38" spans="1:20" ht="13.5" customHeight="1" thickBot="1">
      <c r="A38" s="163"/>
      <c r="B38" s="144"/>
      <c r="C38" s="145"/>
      <c r="D38" s="146"/>
      <c r="E38" s="147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56"/>
    </row>
    <row r="39" spans="1:20" ht="13.5" customHeight="1" thickTop="1">
      <c r="A39" s="164" t="s">
        <v>42</v>
      </c>
      <c r="B39" s="231" t="s">
        <v>43</v>
      </c>
      <c r="C39" s="231"/>
      <c r="D39" s="231"/>
      <c r="E39" s="176"/>
      <c r="F39" s="150" t="s">
        <v>44</v>
      </c>
      <c r="G39" s="150" t="s">
        <v>46</v>
      </c>
      <c r="H39" s="150" t="s">
        <v>46</v>
      </c>
      <c r="I39" s="150"/>
      <c r="J39" s="150"/>
      <c r="K39" s="150"/>
      <c r="L39" s="150"/>
      <c r="M39" s="150"/>
      <c r="N39" s="150"/>
      <c r="O39" s="150"/>
      <c r="P39" s="150"/>
      <c r="Q39" s="150"/>
      <c r="R39" s="150"/>
      <c r="S39" s="150"/>
      <c r="T39" s="157"/>
    </row>
    <row r="40" spans="1:20" ht="13.5" customHeight="1">
      <c r="A40" s="163"/>
      <c r="B40" s="252" t="s">
        <v>47</v>
      </c>
      <c r="C40" s="252"/>
      <c r="D40" s="252"/>
      <c r="E40" s="104"/>
      <c r="F40" s="134" t="s">
        <v>48</v>
      </c>
      <c r="G40" s="134" t="s">
        <v>48</v>
      </c>
      <c r="H40" s="134" t="s">
        <v>48</v>
      </c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58"/>
    </row>
    <row r="41" spans="1:20" ht="13.5" customHeight="1">
      <c r="A41" s="163"/>
      <c r="B41" s="229" t="s">
        <v>49</v>
      </c>
      <c r="C41" s="229"/>
      <c r="D41" s="229"/>
      <c r="E41" s="105"/>
      <c r="F41" s="106">
        <v>42832</v>
      </c>
      <c r="G41" s="106">
        <v>42832</v>
      </c>
      <c r="H41" s="106">
        <v>42832</v>
      </c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59"/>
    </row>
    <row r="42" spans="1:20" ht="11.25" thickBot="1">
      <c r="A42" s="169"/>
      <c r="B42" s="230" t="s">
        <v>50</v>
      </c>
      <c r="C42" s="230"/>
      <c r="D42" s="230"/>
      <c r="E42" s="160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</row>
    <row r="43" spans="1:20" ht="11.25" thickTop="1">
      <c r="A43" s="151"/>
    </row>
  </sheetData>
  <mergeCells count="29">
    <mergeCell ref="L4:T4"/>
    <mergeCell ref="A5:B5"/>
    <mergeCell ref="C5:T5"/>
    <mergeCell ref="A2:B2"/>
    <mergeCell ref="F2:K2"/>
    <mergeCell ref="L2:T2"/>
    <mergeCell ref="A3:B3"/>
    <mergeCell ref="C3:E3"/>
    <mergeCell ref="F3:K3"/>
    <mergeCell ref="L3:T3"/>
    <mergeCell ref="L6:N6"/>
    <mergeCell ref="O6:T6"/>
    <mergeCell ref="A7:B7"/>
    <mergeCell ref="C7:E7"/>
    <mergeCell ref="F7:K7"/>
    <mergeCell ref="O7:T7"/>
    <mergeCell ref="C2:E2"/>
    <mergeCell ref="B11:D11"/>
    <mergeCell ref="A6:B6"/>
    <mergeCell ref="C6:E6"/>
    <mergeCell ref="F6:K6"/>
    <mergeCell ref="A4:B4"/>
    <mergeCell ref="C4:D4"/>
    <mergeCell ref="F4:K4"/>
    <mergeCell ref="D19:E19"/>
    <mergeCell ref="B39:D39"/>
    <mergeCell ref="B40:D40"/>
    <mergeCell ref="B41:D41"/>
    <mergeCell ref="B42:D42"/>
  </mergeCells>
  <dataValidations count="3">
    <dataValidation type="list" allowBlank="1" showInputMessage="1" showErrorMessage="1" sqref="F10:T38">
      <formula1>"O,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39:T39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topLeftCell="A16" workbookViewId="0">
      <selection activeCell="G41" sqref="G41"/>
    </sheetView>
  </sheetViews>
  <sheetFormatPr defaultRowHeight="13.5" customHeight="1"/>
  <cols>
    <col min="1" max="1" width="8.125" style="77" customWidth="1"/>
    <col min="2" max="2" width="13.375" style="81" customWidth="1"/>
    <col min="3" max="3" width="10.75" style="77" customWidth="1"/>
    <col min="4" max="4" width="11.375" style="78" customWidth="1"/>
    <col min="5" max="5" width="1.75" style="77" hidden="1" customWidth="1"/>
    <col min="6" max="7" width="2.875" style="77" bestFit="1" customWidth="1"/>
    <col min="8" max="8" width="2.875" style="77" customWidth="1"/>
    <col min="9" max="10" width="2.875" style="77" bestFit="1" customWidth="1"/>
    <col min="11" max="19" width="2.875" style="77" customWidth="1"/>
    <col min="20" max="20" width="2.875" style="77" bestFit="1" customWidth="1"/>
    <col min="21" max="21" width="2.875" style="77" customWidth="1"/>
    <col min="22" max="16384" width="9" style="77"/>
  </cols>
  <sheetData>
    <row r="1" spans="1:23" ht="13.5" customHeight="1" thickBot="1">
      <c r="A1" s="75"/>
      <c r="B1" s="76"/>
    </row>
    <row r="2" spans="1:23" ht="13.5" customHeight="1">
      <c r="A2" s="245" t="s">
        <v>57</v>
      </c>
      <c r="B2" s="246"/>
      <c r="C2" s="247" t="s">
        <v>180</v>
      </c>
      <c r="D2" s="248"/>
      <c r="E2" s="249"/>
      <c r="F2" s="250" t="s">
        <v>20</v>
      </c>
      <c r="G2" s="251"/>
      <c r="H2" s="251"/>
      <c r="I2" s="251"/>
      <c r="J2" s="251"/>
      <c r="K2" s="251"/>
      <c r="L2" s="217" t="s">
        <v>179</v>
      </c>
      <c r="M2" s="218"/>
      <c r="N2" s="218"/>
      <c r="O2" s="218"/>
      <c r="P2" s="218"/>
      <c r="Q2" s="218"/>
      <c r="R2" s="218"/>
      <c r="S2" s="218"/>
      <c r="T2" s="219"/>
      <c r="V2" s="79"/>
    </row>
    <row r="3" spans="1:23" ht="13.5" customHeight="1">
      <c r="A3" s="238" t="s">
        <v>58</v>
      </c>
      <c r="B3" s="239"/>
      <c r="C3" s="232" t="s">
        <v>131</v>
      </c>
      <c r="D3" s="233"/>
      <c r="E3" s="234"/>
      <c r="F3" s="222" t="s">
        <v>59</v>
      </c>
      <c r="G3" s="223"/>
      <c r="H3" s="223"/>
      <c r="I3" s="223"/>
      <c r="J3" s="223"/>
      <c r="K3" s="224"/>
      <c r="L3" s="211" t="s">
        <v>170</v>
      </c>
      <c r="M3" s="212"/>
      <c r="N3" s="212"/>
      <c r="O3" s="212"/>
      <c r="P3" s="212"/>
      <c r="Q3" s="212"/>
      <c r="R3" s="212"/>
      <c r="S3" s="212"/>
      <c r="T3" s="213"/>
    </row>
    <row r="4" spans="1:23" ht="13.5" customHeight="1">
      <c r="A4" s="238" t="s">
        <v>60</v>
      </c>
      <c r="B4" s="239"/>
      <c r="C4" s="257">
        <v>2</v>
      </c>
      <c r="D4" s="258"/>
      <c r="E4" s="143"/>
      <c r="F4" s="222" t="s">
        <v>61</v>
      </c>
      <c r="G4" s="223"/>
      <c r="H4" s="223"/>
      <c r="I4" s="223"/>
      <c r="J4" s="223"/>
      <c r="K4" s="224"/>
      <c r="L4" s="225">
        <f xml:space="preserve"> IF(FunctionList!E6&lt;&gt;"N/A",SUM(C4*FunctionList!E6/1000,- O7),"N/A")</f>
        <v>-1.8</v>
      </c>
      <c r="M4" s="226"/>
      <c r="N4" s="226"/>
      <c r="O4" s="226"/>
      <c r="P4" s="226"/>
      <c r="Q4" s="226"/>
      <c r="R4" s="226"/>
      <c r="S4" s="226"/>
      <c r="T4" s="227"/>
      <c r="V4" s="79"/>
    </row>
    <row r="5" spans="1:23" ht="13.5" customHeight="1">
      <c r="A5" s="238" t="s">
        <v>62</v>
      </c>
      <c r="B5" s="239"/>
      <c r="C5" s="240" t="s">
        <v>56</v>
      </c>
      <c r="D5" s="240"/>
      <c r="E5" s="240"/>
      <c r="F5" s="241"/>
      <c r="G5" s="241"/>
      <c r="H5" s="241"/>
      <c r="I5" s="241"/>
      <c r="J5" s="241"/>
      <c r="K5" s="241"/>
      <c r="L5" s="240"/>
      <c r="M5" s="240"/>
      <c r="N5" s="240"/>
      <c r="O5" s="240"/>
      <c r="P5" s="240"/>
      <c r="Q5" s="240"/>
      <c r="R5" s="240"/>
      <c r="S5" s="240"/>
      <c r="T5" s="240"/>
    </row>
    <row r="6" spans="1:23" ht="13.5" customHeight="1">
      <c r="A6" s="236" t="s">
        <v>27</v>
      </c>
      <c r="B6" s="237"/>
      <c r="C6" s="220" t="s">
        <v>28</v>
      </c>
      <c r="D6" s="215"/>
      <c r="E6" s="221"/>
      <c r="F6" s="220" t="s">
        <v>29</v>
      </c>
      <c r="G6" s="215"/>
      <c r="H6" s="215"/>
      <c r="I6" s="215"/>
      <c r="J6" s="215"/>
      <c r="K6" s="228"/>
      <c r="L6" s="215" t="s">
        <v>63</v>
      </c>
      <c r="M6" s="215"/>
      <c r="N6" s="215"/>
      <c r="O6" s="214" t="s">
        <v>30</v>
      </c>
      <c r="P6" s="215"/>
      <c r="Q6" s="215"/>
      <c r="R6" s="215"/>
      <c r="S6" s="215"/>
      <c r="T6" s="216"/>
      <c r="V6" s="79"/>
    </row>
    <row r="7" spans="1:23" ht="13.5" customHeight="1" thickBot="1">
      <c r="A7" s="256">
        <v>2</v>
      </c>
      <c r="B7" s="255"/>
      <c r="C7" s="253">
        <v>0</v>
      </c>
      <c r="D7" s="243"/>
      <c r="E7" s="255"/>
      <c r="F7" s="253">
        <v>0</v>
      </c>
      <c r="G7" s="243"/>
      <c r="H7" s="243"/>
      <c r="I7" s="243"/>
      <c r="J7" s="243"/>
      <c r="K7" s="254"/>
      <c r="L7" s="135">
        <v>1</v>
      </c>
      <c r="M7" s="135">
        <v>1</v>
      </c>
      <c r="N7" s="135">
        <v>0</v>
      </c>
      <c r="O7" s="242">
        <v>2</v>
      </c>
      <c r="P7" s="243"/>
      <c r="Q7" s="243"/>
      <c r="R7" s="243"/>
      <c r="S7" s="243"/>
      <c r="T7" s="244"/>
      <c r="U7" s="80"/>
    </row>
    <row r="8" spans="1:23" ht="11.25" thickBot="1"/>
    <row r="9" spans="1:23" ht="46.5" customHeight="1" thickTop="1" thickBot="1">
      <c r="A9" s="170"/>
      <c r="B9" s="171"/>
      <c r="C9" s="172"/>
      <c r="D9" s="173"/>
      <c r="E9" s="172"/>
      <c r="F9" s="174" t="s">
        <v>38</v>
      </c>
      <c r="G9" s="174" t="s">
        <v>39</v>
      </c>
      <c r="H9" s="174" t="s">
        <v>40</v>
      </c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5"/>
      <c r="U9" s="82"/>
      <c r="V9" s="83"/>
      <c r="W9" s="84"/>
    </row>
    <row r="10" spans="1:23" ht="13.5" customHeight="1">
      <c r="A10" s="165" t="s">
        <v>64</v>
      </c>
      <c r="B10" s="166" t="s">
        <v>65</v>
      </c>
      <c r="C10" s="167"/>
      <c r="D10" s="168"/>
      <c r="E10" s="88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55"/>
    </row>
    <row r="11" spans="1:23" ht="13.5" customHeight="1">
      <c r="A11" s="153"/>
      <c r="B11" s="208"/>
      <c r="C11" s="209"/>
      <c r="D11" s="210"/>
      <c r="E11" s="88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52"/>
      <c r="V11" s="79"/>
    </row>
    <row r="12" spans="1:23" ht="13.5" customHeight="1">
      <c r="A12" s="153"/>
      <c r="B12" s="85"/>
      <c r="C12" s="86"/>
      <c r="D12" s="182"/>
      <c r="E12" s="88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52"/>
    </row>
    <row r="13" spans="1:23" ht="13.5" customHeight="1">
      <c r="A13" s="153"/>
      <c r="B13" s="85"/>
      <c r="C13" s="86"/>
      <c r="D13" s="182"/>
      <c r="E13" s="8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52"/>
    </row>
    <row r="14" spans="1:23" ht="13.5" customHeight="1">
      <c r="A14" s="153"/>
      <c r="B14" s="85"/>
      <c r="C14" s="86"/>
      <c r="D14" s="182"/>
      <c r="E14" s="90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52"/>
    </row>
    <row r="15" spans="1:23" ht="13.5" customHeight="1">
      <c r="A15" s="153"/>
      <c r="B15" s="85"/>
      <c r="C15" s="86"/>
      <c r="D15" s="182"/>
      <c r="E15" s="90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52"/>
    </row>
    <row r="16" spans="1:23" ht="13.5" customHeight="1">
      <c r="A16" s="153"/>
      <c r="B16" s="85"/>
      <c r="C16" s="86"/>
      <c r="D16" s="182"/>
      <c r="E16" s="90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52"/>
    </row>
    <row r="17" spans="1:21" ht="13.5" customHeight="1">
      <c r="A17" s="153"/>
      <c r="B17" s="85"/>
      <c r="C17" s="86"/>
      <c r="D17" s="182"/>
      <c r="E17" s="90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52"/>
      <c r="U17" s="130"/>
    </row>
    <row r="18" spans="1:21" ht="13.5" customHeight="1">
      <c r="A18" s="153"/>
      <c r="B18" s="85"/>
      <c r="C18" s="86"/>
      <c r="D18" s="182"/>
      <c r="E18" s="90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52"/>
      <c r="U18" s="130"/>
    </row>
    <row r="19" spans="1:21" ht="13.5" customHeight="1">
      <c r="A19" s="153"/>
      <c r="B19" s="85"/>
      <c r="C19" s="86"/>
      <c r="D19" s="235"/>
      <c r="E19" s="235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52"/>
    </row>
    <row r="20" spans="1:21" ht="13.5" customHeight="1">
      <c r="A20" s="153"/>
      <c r="B20" s="85"/>
      <c r="C20" s="86"/>
      <c r="D20" s="182"/>
      <c r="E20" s="90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52"/>
    </row>
    <row r="21" spans="1:21" ht="13.5" customHeight="1">
      <c r="A21" s="153"/>
      <c r="B21" s="85"/>
      <c r="C21" s="86"/>
      <c r="D21" s="182"/>
      <c r="E21" s="90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52"/>
    </row>
    <row r="22" spans="1:21" ht="13.5" customHeight="1">
      <c r="A22" s="153"/>
      <c r="B22" s="85"/>
      <c r="C22" s="86"/>
      <c r="D22" s="182"/>
      <c r="E22" s="90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52"/>
    </row>
    <row r="23" spans="1:21" ht="13.5" customHeight="1">
      <c r="A23" s="153"/>
      <c r="B23" s="85"/>
      <c r="C23" s="86"/>
      <c r="D23" s="182"/>
      <c r="E23" s="90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52"/>
    </row>
    <row r="24" spans="1:21" ht="13.5" customHeight="1">
      <c r="A24" s="153"/>
      <c r="B24" s="85"/>
      <c r="C24" s="86"/>
      <c r="D24" s="182"/>
      <c r="E24" s="90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52"/>
    </row>
    <row r="25" spans="1:21" ht="13.5" customHeight="1">
      <c r="A25" s="153"/>
      <c r="B25" s="85"/>
      <c r="C25" s="86"/>
      <c r="D25" s="182"/>
      <c r="E25" s="90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52"/>
    </row>
    <row r="26" spans="1:21" ht="13.5" customHeight="1">
      <c r="A26" s="153"/>
      <c r="B26" s="85"/>
      <c r="C26" s="86"/>
      <c r="D26" s="182"/>
      <c r="E26" s="90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52"/>
    </row>
    <row r="27" spans="1:21" ht="13.5" customHeight="1">
      <c r="A27" s="153"/>
      <c r="B27" s="85"/>
      <c r="C27" s="86"/>
      <c r="D27" s="182"/>
      <c r="E27" s="90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52"/>
    </row>
    <row r="28" spans="1:21" ht="13.5" customHeight="1">
      <c r="A28" s="153"/>
      <c r="B28" s="85"/>
      <c r="C28" s="86"/>
      <c r="D28" s="182"/>
      <c r="E28" s="90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52"/>
    </row>
    <row r="29" spans="1:21" ht="13.5" customHeight="1">
      <c r="A29" s="153"/>
      <c r="B29" s="85"/>
      <c r="C29" s="86"/>
      <c r="D29" s="182"/>
      <c r="E29" s="90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52"/>
    </row>
    <row r="30" spans="1:21" ht="13.5" customHeight="1" thickBot="1">
      <c r="A30" s="153"/>
      <c r="B30" s="91"/>
      <c r="C30" s="92"/>
      <c r="D30" s="93"/>
      <c r="E30" s="94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54"/>
    </row>
    <row r="31" spans="1:21" ht="13.5" customHeight="1" thickTop="1">
      <c r="A31" s="164" t="s">
        <v>66</v>
      </c>
      <c r="B31" s="95" t="s">
        <v>67</v>
      </c>
      <c r="C31" s="96"/>
      <c r="D31" s="97"/>
      <c r="E31" s="98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55"/>
    </row>
    <row r="32" spans="1:21" ht="13.5" customHeight="1">
      <c r="A32" s="163"/>
      <c r="B32" s="99"/>
      <c r="C32" s="100"/>
      <c r="D32" s="101" t="s">
        <v>169</v>
      </c>
      <c r="E32" s="102"/>
      <c r="F32" s="129" t="s">
        <v>87</v>
      </c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52"/>
    </row>
    <row r="33" spans="1:20" ht="13.5" customHeight="1">
      <c r="A33" s="163"/>
      <c r="B33" s="99"/>
      <c r="C33" s="133"/>
      <c r="D33" s="101"/>
      <c r="E33" s="103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52"/>
    </row>
    <row r="34" spans="1:20" ht="13.5" customHeight="1">
      <c r="A34" s="163"/>
      <c r="C34" s="133"/>
      <c r="D34" s="101"/>
      <c r="E34" s="103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52"/>
    </row>
    <row r="35" spans="1:20" ht="13.5" customHeight="1">
      <c r="A35" s="163"/>
      <c r="B35" s="99"/>
      <c r="C35" s="133"/>
      <c r="D35" s="101"/>
      <c r="E35" s="103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52"/>
    </row>
    <row r="36" spans="1:20" ht="13.5" customHeight="1">
      <c r="A36" s="163"/>
      <c r="B36" s="99" t="s">
        <v>68</v>
      </c>
      <c r="C36" s="133"/>
      <c r="D36" s="101"/>
      <c r="E36" s="103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52"/>
    </row>
    <row r="37" spans="1:20" ht="13.5" customHeight="1">
      <c r="A37" s="163"/>
      <c r="B37" s="99"/>
      <c r="C37" s="133"/>
      <c r="D37" s="101" t="s">
        <v>168</v>
      </c>
      <c r="E37" s="103"/>
      <c r="F37" s="129"/>
      <c r="G37" s="129"/>
      <c r="H37" s="129" t="s">
        <v>87</v>
      </c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52"/>
    </row>
    <row r="38" spans="1:20" ht="13.5" customHeight="1" thickBot="1">
      <c r="A38" s="163"/>
      <c r="B38" s="144"/>
      <c r="C38" s="145"/>
      <c r="D38" s="146"/>
      <c r="E38" s="147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56"/>
    </row>
    <row r="39" spans="1:20" ht="13.5" customHeight="1" thickTop="1">
      <c r="A39" s="164" t="s">
        <v>42</v>
      </c>
      <c r="B39" s="231" t="s">
        <v>43</v>
      </c>
      <c r="C39" s="231"/>
      <c r="D39" s="231"/>
      <c r="E39" s="176"/>
      <c r="F39" s="150" t="s">
        <v>44</v>
      </c>
      <c r="G39" s="150"/>
      <c r="H39" s="150" t="s">
        <v>46</v>
      </c>
      <c r="I39" s="150"/>
      <c r="J39" s="150"/>
      <c r="K39" s="150"/>
      <c r="L39" s="150"/>
      <c r="M39" s="150"/>
      <c r="N39" s="150"/>
      <c r="O39" s="150"/>
      <c r="P39" s="150"/>
      <c r="Q39" s="150"/>
      <c r="R39" s="150"/>
      <c r="S39" s="150"/>
      <c r="T39" s="157"/>
    </row>
    <row r="40" spans="1:20" ht="13.5" customHeight="1">
      <c r="A40" s="163"/>
      <c r="B40" s="252" t="s">
        <v>47</v>
      </c>
      <c r="C40" s="252"/>
      <c r="D40" s="252"/>
      <c r="E40" s="104"/>
      <c r="F40" s="134" t="s">
        <v>48</v>
      </c>
      <c r="G40" s="134"/>
      <c r="H40" s="134" t="s">
        <v>48</v>
      </c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58"/>
    </row>
    <row r="41" spans="1:20" ht="13.5" customHeight="1">
      <c r="A41" s="163"/>
      <c r="B41" s="229" t="s">
        <v>49</v>
      </c>
      <c r="C41" s="229"/>
      <c r="D41" s="229"/>
      <c r="E41" s="105"/>
      <c r="F41" s="106">
        <v>42832</v>
      </c>
      <c r="G41" s="106"/>
      <c r="H41" s="106">
        <v>42832</v>
      </c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59"/>
    </row>
    <row r="42" spans="1:20" ht="11.25" thickBot="1">
      <c r="A42" s="169"/>
      <c r="B42" s="230" t="s">
        <v>50</v>
      </c>
      <c r="C42" s="230"/>
      <c r="D42" s="230"/>
      <c r="E42" s="160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</row>
    <row r="43" spans="1:20" ht="11.25" thickTop="1">
      <c r="A43" s="151"/>
    </row>
  </sheetData>
  <mergeCells count="29">
    <mergeCell ref="L4:T4"/>
    <mergeCell ref="A5:B5"/>
    <mergeCell ref="C5:T5"/>
    <mergeCell ref="A2:B2"/>
    <mergeCell ref="F2:K2"/>
    <mergeCell ref="L2:T2"/>
    <mergeCell ref="A3:B3"/>
    <mergeCell ref="C3:E3"/>
    <mergeCell ref="F3:K3"/>
    <mergeCell ref="L3:T3"/>
    <mergeCell ref="L6:N6"/>
    <mergeCell ref="O6:T6"/>
    <mergeCell ref="A7:B7"/>
    <mergeCell ref="C7:E7"/>
    <mergeCell ref="F7:K7"/>
    <mergeCell ref="O7:T7"/>
    <mergeCell ref="C2:E2"/>
    <mergeCell ref="B11:D11"/>
    <mergeCell ref="A6:B6"/>
    <mergeCell ref="C6:E6"/>
    <mergeCell ref="F6:K6"/>
    <mergeCell ref="A4:B4"/>
    <mergeCell ref="C4:D4"/>
    <mergeCell ref="F4:K4"/>
    <mergeCell ref="D19:E19"/>
    <mergeCell ref="B39:D39"/>
    <mergeCell ref="B40:D40"/>
    <mergeCell ref="B41:D41"/>
    <mergeCell ref="B42:D42"/>
  </mergeCells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topLeftCell="A25" workbookViewId="0">
      <selection activeCell="G40" sqref="G40"/>
    </sheetView>
  </sheetViews>
  <sheetFormatPr defaultRowHeight="13.5" customHeight="1"/>
  <cols>
    <col min="1" max="1" width="8.125" style="77" customWidth="1"/>
    <col min="2" max="2" width="13.375" style="81" customWidth="1"/>
    <col min="3" max="3" width="10.75" style="77" customWidth="1"/>
    <col min="4" max="4" width="11.375" style="78" customWidth="1"/>
    <col min="5" max="5" width="1.75" style="77" hidden="1" customWidth="1"/>
    <col min="6" max="7" width="2.875" style="77" bestFit="1" customWidth="1"/>
    <col min="8" max="8" width="2.875" style="77" customWidth="1"/>
    <col min="9" max="10" width="2.875" style="77" bestFit="1" customWidth="1"/>
    <col min="11" max="19" width="2.875" style="77" customWidth="1"/>
    <col min="20" max="20" width="2.875" style="77" bestFit="1" customWidth="1"/>
    <col min="21" max="21" width="2.875" style="77" customWidth="1"/>
    <col min="22" max="16384" width="9" style="77"/>
  </cols>
  <sheetData>
    <row r="1" spans="1:23" ht="13.5" customHeight="1" thickBot="1">
      <c r="A1" s="75"/>
      <c r="B1" s="76"/>
    </row>
    <row r="2" spans="1:23" ht="13.5" customHeight="1">
      <c r="A2" s="245" t="s">
        <v>57</v>
      </c>
      <c r="B2" s="246"/>
      <c r="C2" s="247" t="s">
        <v>191</v>
      </c>
      <c r="D2" s="248"/>
      <c r="E2" s="249"/>
      <c r="F2" s="250" t="s">
        <v>20</v>
      </c>
      <c r="G2" s="251"/>
      <c r="H2" s="251"/>
      <c r="I2" s="251"/>
      <c r="J2" s="251"/>
      <c r="K2" s="251"/>
      <c r="L2" s="217" t="s">
        <v>192</v>
      </c>
      <c r="M2" s="218"/>
      <c r="N2" s="218"/>
      <c r="O2" s="218"/>
      <c r="P2" s="218"/>
      <c r="Q2" s="218"/>
      <c r="R2" s="218"/>
      <c r="S2" s="218"/>
      <c r="T2" s="219"/>
      <c r="V2" s="79"/>
    </row>
    <row r="3" spans="1:23" ht="13.5" customHeight="1">
      <c r="A3" s="238" t="s">
        <v>58</v>
      </c>
      <c r="B3" s="239"/>
      <c r="C3" s="232" t="s">
        <v>131</v>
      </c>
      <c r="D3" s="233"/>
      <c r="E3" s="234"/>
      <c r="F3" s="222" t="s">
        <v>59</v>
      </c>
      <c r="G3" s="223"/>
      <c r="H3" s="223"/>
      <c r="I3" s="223"/>
      <c r="J3" s="223"/>
      <c r="K3" s="224"/>
      <c r="L3" s="211" t="s">
        <v>170</v>
      </c>
      <c r="M3" s="212"/>
      <c r="N3" s="212"/>
      <c r="O3" s="212"/>
      <c r="P3" s="212"/>
      <c r="Q3" s="212"/>
      <c r="R3" s="212"/>
      <c r="S3" s="212"/>
      <c r="T3" s="213"/>
    </row>
    <row r="4" spans="1:23" ht="13.5" customHeight="1">
      <c r="A4" s="238" t="s">
        <v>60</v>
      </c>
      <c r="B4" s="239"/>
      <c r="C4" s="257">
        <v>2</v>
      </c>
      <c r="D4" s="258"/>
      <c r="E4" s="143"/>
      <c r="F4" s="222" t="s">
        <v>61</v>
      </c>
      <c r="G4" s="223"/>
      <c r="H4" s="223"/>
      <c r="I4" s="223"/>
      <c r="J4" s="223"/>
      <c r="K4" s="224"/>
      <c r="L4" s="225">
        <f xml:space="preserve"> IF(FunctionList!E6&lt;&gt;"N/A",SUM(C4*FunctionList!E6/1000,- O7),"N/A")</f>
        <v>-1.8</v>
      </c>
      <c r="M4" s="226"/>
      <c r="N4" s="226"/>
      <c r="O4" s="226"/>
      <c r="P4" s="226"/>
      <c r="Q4" s="226"/>
      <c r="R4" s="226"/>
      <c r="S4" s="226"/>
      <c r="T4" s="227"/>
      <c r="V4" s="79"/>
    </row>
    <row r="5" spans="1:23" ht="13.5" customHeight="1">
      <c r="A5" s="238" t="s">
        <v>62</v>
      </c>
      <c r="B5" s="239"/>
      <c r="C5" s="240" t="s">
        <v>56</v>
      </c>
      <c r="D5" s="240"/>
      <c r="E5" s="240"/>
      <c r="F5" s="241"/>
      <c r="G5" s="241"/>
      <c r="H5" s="241"/>
      <c r="I5" s="241"/>
      <c r="J5" s="241"/>
      <c r="K5" s="241"/>
      <c r="L5" s="240"/>
      <c r="M5" s="240"/>
      <c r="N5" s="240"/>
      <c r="O5" s="240"/>
      <c r="P5" s="240"/>
      <c r="Q5" s="240"/>
      <c r="R5" s="240"/>
      <c r="S5" s="240"/>
      <c r="T5" s="240"/>
    </row>
    <row r="6" spans="1:23" ht="13.5" customHeight="1">
      <c r="A6" s="236" t="s">
        <v>27</v>
      </c>
      <c r="B6" s="237"/>
      <c r="C6" s="220" t="s">
        <v>28</v>
      </c>
      <c r="D6" s="215"/>
      <c r="E6" s="221"/>
      <c r="F6" s="220" t="s">
        <v>29</v>
      </c>
      <c r="G6" s="215"/>
      <c r="H6" s="215"/>
      <c r="I6" s="215"/>
      <c r="J6" s="215"/>
      <c r="K6" s="228"/>
      <c r="L6" s="215" t="s">
        <v>63</v>
      </c>
      <c r="M6" s="215"/>
      <c r="N6" s="215"/>
      <c r="O6" s="214" t="s">
        <v>30</v>
      </c>
      <c r="P6" s="215"/>
      <c r="Q6" s="215"/>
      <c r="R6" s="215"/>
      <c r="S6" s="215"/>
      <c r="T6" s="216"/>
      <c r="V6" s="79"/>
    </row>
    <row r="7" spans="1:23" ht="13.5" customHeight="1" thickBot="1">
      <c r="A7" s="256">
        <v>2</v>
      </c>
      <c r="B7" s="255"/>
      <c r="C7" s="253">
        <v>0</v>
      </c>
      <c r="D7" s="243"/>
      <c r="E7" s="255"/>
      <c r="F7" s="253">
        <v>0</v>
      </c>
      <c r="G7" s="243"/>
      <c r="H7" s="243"/>
      <c r="I7" s="243"/>
      <c r="J7" s="243"/>
      <c r="K7" s="254"/>
      <c r="L7" s="135">
        <v>1</v>
      </c>
      <c r="M7" s="135">
        <v>1</v>
      </c>
      <c r="N7" s="135">
        <v>0</v>
      </c>
      <c r="O7" s="242">
        <v>2</v>
      </c>
      <c r="P7" s="243"/>
      <c r="Q7" s="243"/>
      <c r="R7" s="243"/>
      <c r="S7" s="243"/>
      <c r="T7" s="244"/>
      <c r="U7" s="80"/>
    </row>
    <row r="8" spans="1:23" ht="11.25" thickBot="1"/>
    <row r="9" spans="1:23" ht="46.5" customHeight="1" thickTop="1" thickBot="1">
      <c r="A9" s="170"/>
      <c r="B9" s="171"/>
      <c r="C9" s="172"/>
      <c r="D9" s="173"/>
      <c r="E9" s="172"/>
      <c r="F9" s="174" t="s">
        <v>38</v>
      </c>
      <c r="G9" s="174" t="s">
        <v>39</v>
      </c>
      <c r="H9" s="174" t="s">
        <v>40</v>
      </c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5"/>
      <c r="U9" s="82"/>
      <c r="V9" s="83"/>
      <c r="W9" s="84"/>
    </row>
    <row r="10" spans="1:23" ht="13.5" customHeight="1">
      <c r="A10" s="165" t="s">
        <v>64</v>
      </c>
      <c r="B10" s="166" t="s">
        <v>65</v>
      </c>
      <c r="C10" s="167"/>
      <c r="D10" s="168"/>
      <c r="E10" s="88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55"/>
    </row>
    <row r="11" spans="1:23" ht="13.5" customHeight="1">
      <c r="A11" s="153"/>
      <c r="B11" s="208"/>
      <c r="C11" s="209"/>
      <c r="D11" s="210"/>
      <c r="E11" s="88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52"/>
      <c r="V11" s="79"/>
    </row>
    <row r="12" spans="1:23" ht="13.5" customHeight="1">
      <c r="A12" s="153"/>
      <c r="B12" s="85"/>
      <c r="C12" s="86"/>
      <c r="D12" s="182"/>
      <c r="E12" s="88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52"/>
    </row>
    <row r="13" spans="1:23" ht="13.5" customHeight="1">
      <c r="A13" s="153"/>
      <c r="B13" s="85"/>
      <c r="C13" s="86"/>
      <c r="D13" s="182"/>
      <c r="E13" s="8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52"/>
    </row>
    <row r="14" spans="1:23" ht="13.5" customHeight="1">
      <c r="A14" s="153"/>
      <c r="B14" s="85"/>
      <c r="C14" s="86"/>
      <c r="D14" s="182"/>
      <c r="E14" s="90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52"/>
    </row>
    <row r="15" spans="1:23" ht="13.5" customHeight="1">
      <c r="A15" s="153"/>
      <c r="B15" s="85"/>
      <c r="C15" s="86"/>
      <c r="D15" s="182"/>
      <c r="E15" s="90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52"/>
    </row>
    <row r="16" spans="1:23" ht="13.5" customHeight="1">
      <c r="A16" s="153"/>
      <c r="B16" s="85"/>
      <c r="C16" s="86"/>
      <c r="D16" s="182"/>
      <c r="E16" s="90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52"/>
    </row>
    <row r="17" spans="1:21" ht="13.5" customHeight="1">
      <c r="A17" s="153"/>
      <c r="B17" s="85"/>
      <c r="C17" s="86"/>
      <c r="D17" s="182"/>
      <c r="E17" s="90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52"/>
      <c r="U17" s="130"/>
    </row>
    <row r="18" spans="1:21" ht="13.5" customHeight="1">
      <c r="A18" s="153"/>
      <c r="B18" s="85"/>
      <c r="C18" s="86"/>
      <c r="D18" s="182"/>
      <c r="E18" s="90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52"/>
      <c r="U18" s="130"/>
    </row>
    <row r="19" spans="1:21" ht="13.5" customHeight="1">
      <c r="A19" s="153"/>
      <c r="B19" s="85"/>
      <c r="C19" s="86"/>
      <c r="D19" s="235"/>
      <c r="E19" s="235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52"/>
    </row>
    <row r="20" spans="1:21" ht="13.5" customHeight="1">
      <c r="A20" s="153"/>
      <c r="B20" s="85"/>
      <c r="C20" s="86"/>
      <c r="D20" s="182"/>
      <c r="E20" s="90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52"/>
    </row>
    <row r="21" spans="1:21" ht="13.5" customHeight="1">
      <c r="A21" s="153"/>
      <c r="B21" s="85"/>
      <c r="C21" s="86"/>
      <c r="D21" s="182"/>
      <c r="E21" s="90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52"/>
    </row>
    <row r="22" spans="1:21" ht="13.5" customHeight="1">
      <c r="A22" s="153"/>
      <c r="B22" s="85"/>
      <c r="C22" s="86"/>
      <c r="D22" s="182"/>
      <c r="E22" s="90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52"/>
    </row>
    <row r="23" spans="1:21" ht="13.5" customHeight="1">
      <c r="A23" s="153"/>
      <c r="B23" s="85"/>
      <c r="C23" s="86"/>
      <c r="D23" s="182"/>
      <c r="E23" s="90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52"/>
    </row>
    <row r="24" spans="1:21" ht="13.5" customHeight="1">
      <c r="A24" s="153"/>
      <c r="B24" s="85"/>
      <c r="C24" s="86"/>
      <c r="D24" s="182"/>
      <c r="E24" s="90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52"/>
    </row>
    <row r="25" spans="1:21" ht="13.5" customHeight="1">
      <c r="A25" s="153"/>
      <c r="B25" s="85"/>
      <c r="C25" s="86"/>
      <c r="D25" s="182"/>
      <c r="E25" s="90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52"/>
    </row>
    <row r="26" spans="1:21" ht="13.5" customHeight="1">
      <c r="A26" s="153"/>
      <c r="B26" s="85"/>
      <c r="C26" s="86"/>
      <c r="D26" s="182"/>
      <c r="E26" s="90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52"/>
    </row>
    <row r="27" spans="1:21" ht="13.5" customHeight="1">
      <c r="A27" s="153"/>
      <c r="B27" s="85"/>
      <c r="C27" s="86"/>
      <c r="D27" s="182"/>
      <c r="E27" s="90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52"/>
    </row>
    <row r="28" spans="1:21" ht="13.5" customHeight="1">
      <c r="A28" s="153"/>
      <c r="B28" s="85"/>
      <c r="C28" s="86"/>
      <c r="D28" s="182"/>
      <c r="E28" s="90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52"/>
    </row>
    <row r="29" spans="1:21" ht="13.5" customHeight="1">
      <c r="A29" s="153"/>
      <c r="B29" s="85"/>
      <c r="C29" s="86"/>
      <c r="D29" s="182"/>
      <c r="E29" s="90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52"/>
    </row>
    <row r="30" spans="1:21" ht="13.5" customHeight="1" thickBot="1">
      <c r="A30" s="153"/>
      <c r="B30" s="91"/>
      <c r="C30" s="92"/>
      <c r="D30" s="93"/>
      <c r="E30" s="94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54"/>
    </row>
    <row r="31" spans="1:21" ht="13.5" customHeight="1" thickTop="1">
      <c r="A31" s="164" t="s">
        <v>66</v>
      </c>
      <c r="B31" s="95" t="s">
        <v>67</v>
      </c>
      <c r="C31" s="96"/>
      <c r="D31" s="97"/>
      <c r="E31" s="98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55"/>
    </row>
    <row r="32" spans="1:21" ht="13.5" customHeight="1">
      <c r="A32" s="163"/>
      <c r="B32" s="99"/>
      <c r="C32" s="100"/>
      <c r="D32" s="101" t="s">
        <v>169</v>
      </c>
      <c r="E32" s="102"/>
      <c r="F32" s="129" t="s">
        <v>87</v>
      </c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52"/>
    </row>
    <row r="33" spans="1:20" ht="13.5" customHeight="1">
      <c r="A33" s="163"/>
      <c r="B33" s="99"/>
      <c r="C33" s="133"/>
      <c r="D33" s="101"/>
      <c r="E33" s="103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52"/>
    </row>
    <row r="34" spans="1:20" ht="13.5" customHeight="1">
      <c r="A34" s="163"/>
      <c r="C34" s="133"/>
      <c r="D34" s="101"/>
      <c r="E34" s="103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52"/>
    </row>
    <row r="35" spans="1:20" ht="13.5" customHeight="1">
      <c r="A35" s="163"/>
      <c r="B35" s="99"/>
      <c r="C35" s="133"/>
      <c r="D35" s="101"/>
      <c r="E35" s="103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52"/>
    </row>
    <row r="36" spans="1:20" ht="13.5" customHeight="1">
      <c r="A36" s="163"/>
      <c r="B36" s="99" t="s">
        <v>68</v>
      </c>
      <c r="C36" s="133"/>
      <c r="D36" s="101"/>
      <c r="E36" s="103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52"/>
    </row>
    <row r="37" spans="1:20" ht="13.5" customHeight="1">
      <c r="A37" s="163"/>
      <c r="B37" s="99"/>
      <c r="C37" s="133"/>
      <c r="D37" s="101" t="s">
        <v>168</v>
      </c>
      <c r="E37" s="103"/>
      <c r="F37" s="129"/>
      <c r="G37" s="129"/>
      <c r="H37" s="129" t="s">
        <v>87</v>
      </c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52"/>
    </row>
    <row r="38" spans="1:20" ht="13.5" customHeight="1" thickBot="1">
      <c r="A38" s="163"/>
      <c r="B38" s="144"/>
      <c r="C38" s="145"/>
      <c r="D38" s="146"/>
      <c r="E38" s="147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56"/>
    </row>
    <row r="39" spans="1:20" ht="13.5" customHeight="1" thickTop="1">
      <c r="A39" s="164" t="s">
        <v>42</v>
      </c>
      <c r="B39" s="231" t="s">
        <v>43</v>
      </c>
      <c r="C39" s="231"/>
      <c r="D39" s="231"/>
      <c r="E39" s="176"/>
      <c r="F39" s="150" t="s">
        <v>44</v>
      </c>
      <c r="G39" s="150"/>
      <c r="H39" s="150" t="s">
        <v>46</v>
      </c>
      <c r="I39" s="150"/>
      <c r="J39" s="150"/>
      <c r="K39" s="150"/>
      <c r="L39" s="150"/>
      <c r="M39" s="150"/>
      <c r="N39" s="150"/>
      <c r="O39" s="150"/>
      <c r="P39" s="150"/>
      <c r="Q39" s="150"/>
      <c r="R39" s="150"/>
      <c r="S39" s="150"/>
      <c r="T39" s="157"/>
    </row>
    <row r="40" spans="1:20" ht="13.5" customHeight="1">
      <c r="A40" s="163"/>
      <c r="B40" s="252" t="s">
        <v>47</v>
      </c>
      <c r="C40" s="252"/>
      <c r="D40" s="252"/>
      <c r="E40" s="104"/>
      <c r="F40" s="134" t="s">
        <v>48</v>
      </c>
      <c r="G40" s="134"/>
      <c r="H40" s="134" t="s">
        <v>48</v>
      </c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58"/>
    </row>
    <row r="41" spans="1:20" ht="13.5" customHeight="1">
      <c r="A41" s="163"/>
      <c r="B41" s="229" t="s">
        <v>49</v>
      </c>
      <c r="C41" s="229"/>
      <c r="D41" s="229"/>
      <c r="E41" s="105"/>
      <c r="F41" s="106">
        <v>42832</v>
      </c>
      <c r="G41" s="106"/>
      <c r="H41" s="106">
        <v>42832</v>
      </c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59"/>
    </row>
    <row r="42" spans="1:20" ht="11.25" thickBot="1">
      <c r="A42" s="169"/>
      <c r="B42" s="230" t="s">
        <v>50</v>
      </c>
      <c r="C42" s="230"/>
      <c r="D42" s="230"/>
      <c r="E42" s="160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</row>
    <row r="43" spans="1:20" ht="11.25" thickTop="1">
      <c r="A43" s="151"/>
    </row>
  </sheetData>
  <mergeCells count="29">
    <mergeCell ref="A2:B2"/>
    <mergeCell ref="C2:E2"/>
    <mergeCell ref="F2:K2"/>
    <mergeCell ref="L2:T2"/>
    <mergeCell ref="A3:B3"/>
    <mergeCell ref="C3:E3"/>
    <mergeCell ref="F3:K3"/>
    <mergeCell ref="L3:T3"/>
    <mergeCell ref="A4:B4"/>
    <mergeCell ref="C4:D4"/>
    <mergeCell ref="F4:K4"/>
    <mergeCell ref="L4:T4"/>
    <mergeCell ref="A5:B5"/>
    <mergeCell ref="C5:T5"/>
    <mergeCell ref="O6:T6"/>
    <mergeCell ref="A7:B7"/>
    <mergeCell ref="C7:E7"/>
    <mergeCell ref="F7:K7"/>
    <mergeCell ref="O7:T7"/>
    <mergeCell ref="B42:D42"/>
    <mergeCell ref="A6:B6"/>
    <mergeCell ref="C6:E6"/>
    <mergeCell ref="F6:K6"/>
    <mergeCell ref="L6:N6"/>
    <mergeCell ref="B11:D11"/>
    <mergeCell ref="D19:E19"/>
    <mergeCell ref="B39:D39"/>
    <mergeCell ref="B40:D40"/>
    <mergeCell ref="B41:D41"/>
  </mergeCells>
  <dataValidations count="3">
    <dataValidation type="list" allowBlank="1" showInputMessage="1" showErrorMessage="1" sqref="F10:T38">
      <formula1>"O,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39:T39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topLeftCell="A19" workbookViewId="0">
      <selection activeCell="G40" sqref="G40"/>
    </sheetView>
  </sheetViews>
  <sheetFormatPr defaultRowHeight="13.5" customHeight="1"/>
  <cols>
    <col min="1" max="1" width="8.125" style="77" customWidth="1"/>
    <col min="2" max="2" width="13.375" style="81" customWidth="1"/>
    <col min="3" max="3" width="10.75" style="77" customWidth="1"/>
    <col min="4" max="4" width="11.375" style="78" customWidth="1"/>
    <col min="5" max="5" width="1.75" style="77" hidden="1" customWidth="1"/>
    <col min="6" max="7" width="2.875" style="77" bestFit="1" customWidth="1"/>
    <col min="8" max="8" width="2.875" style="77" customWidth="1"/>
    <col min="9" max="10" width="2.875" style="77" bestFit="1" customWidth="1"/>
    <col min="11" max="19" width="2.875" style="77" customWidth="1"/>
    <col min="20" max="20" width="2.875" style="77" bestFit="1" customWidth="1"/>
    <col min="21" max="21" width="2.875" style="77" customWidth="1"/>
    <col min="22" max="16384" width="9" style="77"/>
  </cols>
  <sheetData>
    <row r="1" spans="1:23" ht="13.5" customHeight="1" thickBot="1">
      <c r="A1" s="75"/>
      <c r="B1" s="76"/>
    </row>
    <row r="2" spans="1:23" ht="13.5" customHeight="1">
      <c r="A2" s="245" t="s">
        <v>57</v>
      </c>
      <c r="B2" s="246"/>
      <c r="C2" s="247" t="s">
        <v>193</v>
      </c>
      <c r="D2" s="248"/>
      <c r="E2" s="249"/>
      <c r="F2" s="250" t="s">
        <v>20</v>
      </c>
      <c r="G2" s="251"/>
      <c r="H2" s="251"/>
      <c r="I2" s="251"/>
      <c r="J2" s="251"/>
      <c r="K2" s="251"/>
      <c r="L2" s="217" t="s">
        <v>194</v>
      </c>
      <c r="M2" s="218"/>
      <c r="N2" s="218"/>
      <c r="O2" s="218"/>
      <c r="P2" s="218"/>
      <c r="Q2" s="218"/>
      <c r="R2" s="218"/>
      <c r="S2" s="218"/>
      <c r="T2" s="219"/>
      <c r="V2" s="79"/>
    </row>
    <row r="3" spans="1:23" ht="13.5" customHeight="1">
      <c r="A3" s="238" t="s">
        <v>58</v>
      </c>
      <c r="B3" s="239"/>
      <c r="C3" s="232" t="s">
        <v>131</v>
      </c>
      <c r="D3" s="233"/>
      <c r="E3" s="234"/>
      <c r="F3" s="222" t="s">
        <v>59</v>
      </c>
      <c r="G3" s="223"/>
      <c r="H3" s="223"/>
      <c r="I3" s="223"/>
      <c r="J3" s="223"/>
      <c r="K3" s="224"/>
      <c r="L3" s="211" t="s">
        <v>170</v>
      </c>
      <c r="M3" s="212"/>
      <c r="N3" s="212"/>
      <c r="O3" s="212"/>
      <c r="P3" s="212"/>
      <c r="Q3" s="212"/>
      <c r="R3" s="212"/>
      <c r="S3" s="212"/>
      <c r="T3" s="213"/>
    </row>
    <row r="4" spans="1:23" ht="13.5" customHeight="1">
      <c r="A4" s="238" t="s">
        <v>60</v>
      </c>
      <c r="B4" s="239"/>
      <c r="C4" s="257">
        <v>2</v>
      </c>
      <c r="D4" s="258"/>
      <c r="E4" s="143"/>
      <c r="F4" s="222" t="s">
        <v>61</v>
      </c>
      <c r="G4" s="223"/>
      <c r="H4" s="223"/>
      <c r="I4" s="223"/>
      <c r="J4" s="223"/>
      <c r="K4" s="224"/>
      <c r="L4" s="225">
        <f xml:space="preserve"> IF(FunctionList!E6&lt;&gt;"N/A",SUM(C4*FunctionList!E6/1000,- O7),"N/A")</f>
        <v>-1.8</v>
      </c>
      <c r="M4" s="226"/>
      <c r="N4" s="226"/>
      <c r="O4" s="226"/>
      <c r="P4" s="226"/>
      <c r="Q4" s="226"/>
      <c r="R4" s="226"/>
      <c r="S4" s="226"/>
      <c r="T4" s="227"/>
      <c r="V4" s="79"/>
    </row>
    <row r="5" spans="1:23" ht="13.5" customHeight="1">
      <c r="A5" s="238" t="s">
        <v>62</v>
      </c>
      <c r="B5" s="239"/>
      <c r="C5" s="240" t="s">
        <v>56</v>
      </c>
      <c r="D5" s="240"/>
      <c r="E5" s="240"/>
      <c r="F5" s="241"/>
      <c r="G5" s="241"/>
      <c r="H5" s="241"/>
      <c r="I5" s="241"/>
      <c r="J5" s="241"/>
      <c r="K5" s="241"/>
      <c r="L5" s="240"/>
      <c r="M5" s="240"/>
      <c r="N5" s="240"/>
      <c r="O5" s="240"/>
      <c r="P5" s="240"/>
      <c r="Q5" s="240"/>
      <c r="R5" s="240"/>
      <c r="S5" s="240"/>
      <c r="T5" s="240"/>
    </row>
    <row r="6" spans="1:23" ht="13.5" customHeight="1">
      <c r="A6" s="236" t="s">
        <v>27</v>
      </c>
      <c r="B6" s="237"/>
      <c r="C6" s="220" t="s">
        <v>28</v>
      </c>
      <c r="D6" s="215"/>
      <c r="E6" s="221"/>
      <c r="F6" s="220" t="s">
        <v>29</v>
      </c>
      <c r="G6" s="215"/>
      <c r="H6" s="215"/>
      <c r="I6" s="215"/>
      <c r="J6" s="215"/>
      <c r="K6" s="228"/>
      <c r="L6" s="215" t="s">
        <v>63</v>
      </c>
      <c r="M6" s="215"/>
      <c r="N6" s="215"/>
      <c r="O6" s="214" t="s">
        <v>30</v>
      </c>
      <c r="P6" s="215"/>
      <c r="Q6" s="215"/>
      <c r="R6" s="215"/>
      <c r="S6" s="215"/>
      <c r="T6" s="216"/>
      <c r="V6" s="79"/>
    </row>
    <row r="7" spans="1:23" ht="13.5" customHeight="1" thickBot="1">
      <c r="A7" s="256">
        <v>2</v>
      </c>
      <c r="B7" s="255"/>
      <c r="C7" s="253">
        <v>0</v>
      </c>
      <c r="D7" s="243"/>
      <c r="E7" s="255"/>
      <c r="F7" s="253">
        <v>0</v>
      </c>
      <c r="G7" s="243"/>
      <c r="H7" s="243"/>
      <c r="I7" s="243"/>
      <c r="J7" s="243"/>
      <c r="K7" s="254"/>
      <c r="L7" s="135">
        <v>1</v>
      </c>
      <c r="M7" s="135">
        <v>1</v>
      </c>
      <c r="N7" s="135">
        <v>0</v>
      </c>
      <c r="O7" s="242">
        <v>2</v>
      </c>
      <c r="P7" s="243"/>
      <c r="Q7" s="243"/>
      <c r="R7" s="243"/>
      <c r="S7" s="243"/>
      <c r="T7" s="244"/>
      <c r="U7" s="80"/>
    </row>
    <row r="8" spans="1:23" ht="11.25" thickBot="1"/>
    <row r="9" spans="1:23" ht="46.5" customHeight="1" thickTop="1" thickBot="1">
      <c r="A9" s="170"/>
      <c r="B9" s="171"/>
      <c r="C9" s="172"/>
      <c r="D9" s="173"/>
      <c r="E9" s="172"/>
      <c r="F9" s="174" t="s">
        <v>38</v>
      </c>
      <c r="G9" s="174" t="s">
        <v>39</v>
      </c>
      <c r="H9" s="174" t="s">
        <v>40</v>
      </c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5"/>
      <c r="U9" s="82"/>
      <c r="V9" s="83"/>
      <c r="W9" s="84"/>
    </row>
    <row r="10" spans="1:23" ht="13.5" customHeight="1">
      <c r="A10" s="165" t="s">
        <v>64</v>
      </c>
      <c r="B10" s="166" t="s">
        <v>65</v>
      </c>
      <c r="C10" s="167"/>
      <c r="D10" s="168"/>
      <c r="E10" s="88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55"/>
    </row>
    <row r="11" spans="1:23" ht="13.5" customHeight="1">
      <c r="A11" s="153"/>
      <c r="B11" s="208"/>
      <c r="C11" s="209"/>
      <c r="D11" s="210"/>
      <c r="E11" s="88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52"/>
      <c r="V11" s="79"/>
    </row>
    <row r="12" spans="1:23" ht="13.5" customHeight="1">
      <c r="A12" s="153"/>
      <c r="B12" s="85"/>
      <c r="C12" s="86"/>
      <c r="D12" s="182"/>
      <c r="E12" s="88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52"/>
    </row>
    <row r="13" spans="1:23" ht="13.5" customHeight="1">
      <c r="A13" s="153"/>
      <c r="B13" s="85"/>
      <c r="C13" s="86"/>
      <c r="D13" s="182"/>
      <c r="E13" s="8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52"/>
    </row>
    <row r="14" spans="1:23" ht="13.5" customHeight="1">
      <c r="A14" s="153"/>
      <c r="B14" s="85"/>
      <c r="C14" s="86"/>
      <c r="D14" s="182"/>
      <c r="E14" s="90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52"/>
    </row>
    <row r="15" spans="1:23" ht="13.5" customHeight="1">
      <c r="A15" s="153"/>
      <c r="B15" s="85"/>
      <c r="C15" s="86"/>
      <c r="D15" s="182"/>
      <c r="E15" s="90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52"/>
    </row>
    <row r="16" spans="1:23" ht="13.5" customHeight="1">
      <c r="A16" s="153"/>
      <c r="B16" s="85"/>
      <c r="C16" s="86"/>
      <c r="D16" s="182"/>
      <c r="E16" s="90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52"/>
    </row>
    <row r="17" spans="1:21" ht="13.5" customHeight="1">
      <c r="A17" s="153"/>
      <c r="B17" s="85"/>
      <c r="C17" s="86"/>
      <c r="D17" s="182"/>
      <c r="E17" s="90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52"/>
      <c r="U17" s="130"/>
    </row>
    <row r="18" spans="1:21" ht="13.5" customHeight="1">
      <c r="A18" s="153"/>
      <c r="B18" s="85"/>
      <c r="C18" s="86"/>
      <c r="D18" s="182"/>
      <c r="E18" s="90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52"/>
      <c r="U18" s="130"/>
    </row>
    <row r="19" spans="1:21" ht="13.5" customHeight="1">
      <c r="A19" s="153"/>
      <c r="B19" s="85"/>
      <c r="C19" s="86"/>
      <c r="D19" s="235"/>
      <c r="E19" s="235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52"/>
    </row>
    <row r="20" spans="1:21" ht="13.5" customHeight="1">
      <c r="A20" s="153"/>
      <c r="B20" s="85"/>
      <c r="C20" s="86"/>
      <c r="D20" s="182"/>
      <c r="E20" s="90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52"/>
    </row>
    <row r="21" spans="1:21" ht="13.5" customHeight="1">
      <c r="A21" s="153"/>
      <c r="B21" s="85"/>
      <c r="C21" s="86"/>
      <c r="D21" s="182"/>
      <c r="E21" s="90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52"/>
    </row>
    <row r="22" spans="1:21" ht="13.5" customHeight="1">
      <c r="A22" s="153"/>
      <c r="B22" s="85"/>
      <c r="C22" s="86"/>
      <c r="D22" s="182"/>
      <c r="E22" s="90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52"/>
    </row>
    <row r="23" spans="1:21" ht="13.5" customHeight="1">
      <c r="A23" s="153"/>
      <c r="B23" s="85"/>
      <c r="C23" s="86"/>
      <c r="D23" s="182"/>
      <c r="E23" s="90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52"/>
    </row>
    <row r="24" spans="1:21" ht="13.5" customHeight="1">
      <c r="A24" s="153"/>
      <c r="B24" s="85"/>
      <c r="C24" s="86"/>
      <c r="D24" s="182"/>
      <c r="E24" s="90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52"/>
    </row>
    <row r="25" spans="1:21" ht="13.5" customHeight="1">
      <c r="A25" s="153"/>
      <c r="B25" s="85"/>
      <c r="C25" s="86"/>
      <c r="D25" s="182"/>
      <c r="E25" s="90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52"/>
    </row>
    <row r="26" spans="1:21" ht="13.5" customHeight="1">
      <c r="A26" s="153"/>
      <c r="B26" s="85"/>
      <c r="C26" s="86"/>
      <c r="D26" s="182"/>
      <c r="E26" s="90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52"/>
    </row>
    <row r="27" spans="1:21" ht="13.5" customHeight="1">
      <c r="A27" s="153"/>
      <c r="B27" s="85"/>
      <c r="C27" s="86"/>
      <c r="D27" s="182"/>
      <c r="E27" s="90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52"/>
    </row>
    <row r="28" spans="1:21" ht="13.5" customHeight="1">
      <c r="A28" s="153"/>
      <c r="B28" s="85"/>
      <c r="C28" s="86"/>
      <c r="D28" s="182"/>
      <c r="E28" s="90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52"/>
    </row>
    <row r="29" spans="1:21" ht="13.5" customHeight="1">
      <c r="A29" s="153"/>
      <c r="B29" s="85"/>
      <c r="C29" s="86"/>
      <c r="D29" s="182"/>
      <c r="E29" s="90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52"/>
    </row>
    <row r="30" spans="1:21" ht="13.5" customHeight="1" thickBot="1">
      <c r="A30" s="153"/>
      <c r="B30" s="91"/>
      <c r="C30" s="92"/>
      <c r="D30" s="93"/>
      <c r="E30" s="94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54"/>
    </row>
    <row r="31" spans="1:21" ht="13.5" customHeight="1" thickTop="1">
      <c r="A31" s="164" t="s">
        <v>66</v>
      </c>
      <c r="B31" s="95" t="s">
        <v>67</v>
      </c>
      <c r="C31" s="96"/>
      <c r="D31" s="97"/>
      <c r="E31" s="98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55"/>
    </row>
    <row r="32" spans="1:21" ht="13.5" customHeight="1">
      <c r="A32" s="163"/>
      <c r="B32" s="99"/>
      <c r="C32" s="100"/>
      <c r="D32" s="101" t="s">
        <v>169</v>
      </c>
      <c r="E32" s="102"/>
      <c r="F32" s="129" t="s">
        <v>87</v>
      </c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52"/>
    </row>
    <row r="33" spans="1:20" ht="13.5" customHeight="1">
      <c r="A33" s="163"/>
      <c r="B33" s="99"/>
      <c r="C33" s="133"/>
      <c r="D33" s="101"/>
      <c r="E33" s="103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52"/>
    </row>
    <row r="34" spans="1:20" ht="13.5" customHeight="1">
      <c r="A34" s="163"/>
      <c r="C34" s="133"/>
      <c r="D34" s="101"/>
      <c r="E34" s="103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52"/>
    </row>
    <row r="35" spans="1:20" ht="13.5" customHeight="1">
      <c r="A35" s="163"/>
      <c r="B35" s="99"/>
      <c r="C35" s="133"/>
      <c r="D35" s="101"/>
      <c r="E35" s="103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52"/>
    </row>
    <row r="36" spans="1:20" ht="13.5" customHeight="1">
      <c r="A36" s="163"/>
      <c r="B36" s="99" t="s">
        <v>68</v>
      </c>
      <c r="C36" s="133"/>
      <c r="D36" s="101"/>
      <c r="E36" s="103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52"/>
    </row>
    <row r="37" spans="1:20" ht="13.5" customHeight="1">
      <c r="A37" s="163"/>
      <c r="B37" s="99"/>
      <c r="C37" s="133"/>
      <c r="D37" s="101" t="s">
        <v>168</v>
      </c>
      <c r="E37" s="103"/>
      <c r="F37" s="129"/>
      <c r="G37" s="129"/>
      <c r="H37" s="129" t="s">
        <v>87</v>
      </c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52"/>
    </row>
    <row r="38" spans="1:20" ht="13.5" customHeight="1" thickBot="1">
      <c r="A38" s="163"/>
      <c r="B38" s="144"/>
      <c r="C38" s="145"/>
      <c r="D38" s="146"/>
      <c r="E38" s="147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56"/>
    </row>
    <row r="39" spans="1:20" ht="13.5" customHeight="1" thickTop="1">
      <c r="A39" s="164" t="s">
        <v>42</v>
      </c>
      <c r="B39" s="231" t="s">
        <v>43</v>
      </c>
      <c r="C39" s="231"/>
      <c r="D39" s="231"/>
      <c r="E39" s="176"/>
      <c r="F39" s="150" t="s">
        <v>44</v>
      </c>
      <c r="G39" s="150"/>
      <c r="H39" s="150" t="s">
        <v>46</v>
      </c>
      <c r="I39" s="150"/>
      <c r="J39" s="150"/>
      <c r="K39" s="150"/>
      <c r="L39" s="150"/>
      <c r="M39" s="150"/>
      <c r="N39" s="150"/>
      <c r="O39" s="150"/>
      <c r="P39" s="150"/>
      <c r="Q39" s="150"/>
      <c r="R39" s="150"/>
      <c r="S39" s="150"/>
      <c r="T39" s="157"/>
    </row>
    <row r="40" spans="1:20" ht="13.5" customHeight="1">
      <c r="A40" s="163"/>
      <c r="B40" s="252" t="s">
        <v>47</v>
      </c>
      <c r="C40" s="252"/>
      <c r="D40" s="252"/>
      <c r="E40" s="104"/>
      <c r="F40" s="134" t="s">
        <v>48</v>
      </c>
      <c r="G40" s="134"/>
      <c r="H40" s="134" t="s">
        <v>48</v>
      </c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58"/>
    </row>
    <row r="41" spans="1:20" ht="13.5" customHeight="1">
      <c r="A41" s="163"/>
      <c r="B41" s="229" t="s">
        <v>49</v>
      </c>
      <c r="C41" s="229"/>
      <c r="D41" s="229"/>
      <c r="E41" s="105"/>
      <c r="F41" s="106">
        <v>42832</v>
      </c>
      <c r="G41" s="106"/>
      <c r="H41" s="106">
        <v>42832</v>
      </c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59"/>
    </row>
    <row r="42" spans="1:20" ht="11.25" thickBot="1">
      <c r="A42" s="169"/>
      <c r="B42" s="230" t="s">
        <v>50</v>
      </c>
      <c r="C42" s="230"/>
      <c r="D42" s="230"/>
      <c r="E42" s="160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</row>
    <row r="43" spans="1:20" ht="11.25" thickTop="1">
      <c r="A43" s="151"/>
    </row>
  </sheetData>
  <mergeCells count="29">
    <mergeCell ref="B11:D11"/>
    <mergeCell ref="A2:B2"/>
    <mergeCell ref="F2:K2"/>
    <mergeCell ref="L2:T2"/>
    <mergeCell ref="A3:B3"/>
    <mergeCell ref="C3:E3"/>
    <mergeCell ref="F3:K3"/>
    <mergeCell ref="L3:T3"/>
    <mergeCell ref="C2:E2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39:D39"/>
    <mergeCell ref="B40:D40"/>
    <mergeCell ref="B41:D41"/>
    <mergeCell ref="B42:D42"/>
  </mergeCells>
  <dataValidations count="3">
    <dataValidation type="list" allowBlank="1" showInputMessage="1" showErrorMessage="1" sqref="F10:T38">
      <formula1>"O,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39:T39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topLeftCell="A22" workbookViewId="0">
      <selection activeCell="G41" sqref="G41"/>
    </sheetView>
  </sheetViews>
  <sheetFormatPr defaultRowHeight="13.5" customHeight="1"/>
  <cols>
    <col min="1" max="1" width="8.125" style="77" customWidth="1"/>
    <col min="2" max="2" width="13.375" style="81" customWidth="1"/>
    <col min="3" max="3" width="10.75" style="77" customWidth="1"/>
    <col min="4" max="4" width="11.375" style="78" customWidth="1"/>
    <col min="5" max="5" width="1.75" style="77" hidden="1" customWidth="1"/>
    <col min="6" max="7" width="2.875" style="77" bestFit="1" customWidth="1"/>
    <col min="8" max="8" width="2.875" style="77" customWidth="1"/>
    <col min="9" max="10" width="2.875" style="77" bestFit="1" customWidth="1"/>
    <col min="11" max="19" width="2.875" style="77" customWidth="1"/>
    <col min="20" max="20" width="2.875" style="77" bestFit="1" customWidth="1"/>
    <col min="21" max="21" width="2.875" style="77" customWidth="1"/>
    <col min="22" max="16384" width="9" style="77"/>
  </cols>
  <sheetData>
    <row r="1" spans="1:23" ht="13.5" customHeight="1" thickBot="1">
      <c r="A1" s="75"/>
      <c r="B1" s="76"/>
    </row>
    <row r="2" spans="1:23" ht="13.5" customHeight="1">
      <c r="A2" s="245" t="s">
        <v>57</v>
      </c>
      <c r="B2" s="246"/>
      <c r="C2" s="247" t="s">
        <v>195</v>
      </c>
      <c r="D2" s="248"/>
      <c r="E2" s="249"/>
      <c r="F2" s="250" t="s">
        <v>20</v>
      </c>
      <c r="G2" s="251"/>
      <c r="H2" s="251"/>
      <c r="I2" s="251"/>
      <c r="J2" s="251"/>
      <c r="K2" s="251"/>
      <c r="L2" s="217" t="s">
        <v>196</v>
      </c>
      <c r="M2" s="218"/>
      <c r="N2" s="218"/>
      <c r="O2" s="218"/>
      <c r="P2" s="218"/>
      <c r="Q2" s="218"/>
      <c r="R2" s="218"/>
      <c r="S2" s="218"/>
      <c r="T2" s="219"/>
      <c r="V2" s="79"/>
    </row>
    <row r="3" spans="1:23" ht="13.5" customHeight="1">
      <c r="A3" s="238" t="s">
        <v>58</v>
      </c>
      <c r="B3" s="239"/>
      <c r="C3" s="232" t="s">
        <v>131</v>
      </c>
      <c r="D3" s="233"/>
      <c r="E3" s="234"/>
      <c r="F3" s="222" t="s">
        <v>59</v>
      </c>
      <c r="G3" s="223"/>
      <c r="H3" s="223"/>
      <c r="I3" s="223"/>
      <c r="J3" s="223"/>
      <c r="K3" s="224"/>
      <c r="L3" s="211" t="s">
        <v>170</v>
      </c>
      <c r="M3" s="212"/>
      <c r="N3" s="212"/>
      <c r="O3" s="212"/>
      <c r="P3" s="212"/>
      <c r="Q3" s="212"/>
      <c r="R3" s="212"/>
      <c r="S3" s="212"/>
      <c r="T3" s="213"/>
    </row>
    <row r="4" spans="1:23" ht="13.5" customHeight="1">
      <c r="A4" s="238" t="s">
        <v>60</v>
      </c>
      <c r="B4" s="239"/>
      <c r="C4" s="257">
        <v>2</v>
      </c>
      <c r="D4" s="258"/>
      <c r="E4" s="143"/>
      <c r="F4" s="222" t="s">
        <v>61</v>
      </c>
      <c r="G4" s="223"/>
      <c r="H4" s="223"/>
      <c r="I4" s="223"/>
      <c r="J4" s="223"/>
      <c r="K4" s="224"/>
      <c r="L4" s="225">
        <f xml:space="preserve"> IF(FunctionList!E6&lt;&gt;"N/A",SUM(C4*FunctionList!E6/1000,- O7),"N/A")</f>
        <v>-1.8</v>
      </c>
      <c r="M4" s="226"/>
      <c r="N4" s="226"/>
      <c r="O4" s="226"/>
      <c r="P4" s="226"/>
      <c r="Q4" s="226"/>
      <c r="R4" s="226"/>
      <c r="S4" s="226"/>
      <c r="T4" s="227"/>
      <c r="V4" s="79"/>
    </row>
    <row r="5" spans="1:23" ht="13.5" customHeight="1">
      <c r="A5" s="238" t="s">
        <v>62</v>
      </c>
      <c r="B5" s="239"/>
      <c r="C5" s="240" t="s">
        <v>56</v>
      </c>
      <c r="D5" s="240"/>
      <c r="E5" s="240"/>
      <c r="F5" s="241"/>
      <c r="G5" s="241"/>
      <c r="H5" s="241"/>
      <c r="I5" s="241"/>
      <c r="J5" s="241"/>
      <c r="K5" s="241"/>
      <c r="L5" s="240"/>
      <c r="M5" s="240"/>
      <c r="N5" s="240"/>
      <c r="O5" s="240"/>
      <c r="P5" s="240"/>
      <c r="Q5" s="240"/>
      <c r="R5" s="240"/>
      <c r="S5" s="240"/>
      <c r="T5" s="240"/>
    </row>
    <row r="6" spans="1:23" ht="13.5" customHeight="1">
      <c r="A6" s="236" t="s">
        <v>27</v>
      </c>
      <c r="B6" s="237"/>
      <c r="C6" s="220" t="s">
        <v>28</v>
      </c>
      <c r="D6" s="215"/>
      <c r="E6" s="221"/>
      <c r="F6" s="220" t="s">
        <v>29</v>
      </c>
      <c r="G6" s="215"/>
      <c r="H6" s="215"/>
      <c r="I6" s="215"/>
      <c r="J6" s="215"/>
      <c r="K6" s="228"/>
      <c r="L6" s="215" t="s">
        <v>63</v>
      </c>
      <c r="M6" s="215"/>
      <c r="N6" s="215"/>
      <c r="O6" s="214" t="s">
        <v>30</v>
      </c>
      <c r="P6" s="215"/>
      <c r="Q6" s="215"/>
      <c r="R6" s="215"/>
      <c r="S6" s="215"/>
      <c r="T6" s="216"/>
      <c r="V6" s="79"/>
    </row>
    <row r="7" spans="1:23" ht="13.5" customHeight="1" thickBot="1">
      <c r="A7" s="256">
        <v>2</v>
      </c>
      <c r="B7" s="255"/>
      <c r="C7" s="253">
        <v>0</v>
      </c>
      <c r="D7" s="243"/>
      <c r="E7" s="255"/>
      <c r="F7" s="253">
        <v>0</v>
      </c>
      <c r="G7" s="243"/>
      <c r="H7" s="243"/>
      <c r="I7" s="243"/>
      <c r="J7" s="243"/>
      <c r="K7" s="254"/>
      <c r="L7" s="135">
        <v>1</v>
      </c>
      <c r="M7" s="135">
        <v>1</v>
      </c>
      <c r="N7" s="135">
        <v>0</v>
      </c>
      <c r="O7" s="242">
        <v>2</v>
      </c>
      <c r="P7" s="243"/>
      <c r="Q7" s="243"/>
      <c r="R7" s="243"/>
      <c r="S7" s="243"/>
      <c r="T7" s="244"/>
      <c r="U7" s="80"/>
    </row>
    <row r="8" spans="1:23" ht="11.25" thickBot="1"/>
    <row r="9" spans="1:23" ht="46.5" customHeight="1" thickTop="1" thickBot="1">
      <c r="A9" s="170"/>
      <c r="B9" s="171"/>
      <c r="C9" s="172"/>
      <c r="D9" s="173"/>
      <c r="E9" s="172"/>
      <c r="F9" s="174" t="s">
        <v>38</v>
      </c>
      <c r="G9" s="174" t="s">
        <v>39</v>
      </c>
      <c r="H9" s="174" t="s">
        <v>40</v>
      </c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5"/>
      <c r="U9" s="82"/>
      <c r="V9" s="83"/>
      <c r="W9" s="84"/>
    </row>
    <row r="10" spans="1:23" ht="13.5" customHeight="1">
      <c r="A10" s="165" t="s">
        <v>64</v>
      </c>
      <c r="B10" s="166" t="s">
        <v>65</v>
      </c>
      <c r="C10" s="167"/>
      <c r="D10" s="168"/>
      <c r="E10" s="88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55"/>
    </row>
    <row r="11" spans="1:23" ht="13.5" customHeight="1">
      <c r="A11" s="153"/>
      <c r="B11" s="208"/>
      <c r="C11" s="209"/>
      <c r="D11" s="210"/>
      <c r="E11" s="88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52"/>
      <c r="V11" s="79"/>
    </row>
    <row r="12" spans="1:23" ht="13.5" customHeight="1">
      <c r="A12" s="153"/>
      <c r="B12" s="85"/>
      <c r="C12" s="86"/>
      <c r="D12" s="182"/>
      <c r="E12" s="88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52"/>
    </row>
    <row r="13" spans="1:23" ht="13.5" customHeight="1">
      <c r="A13" s="153"/>
      <c r="B13" s="85"/>
      <c r="C13" s="86"/>
      <c r="D13" s="182"/>
      <c r="E13" s="8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52"/>
    </row>
    <row r="14" spans="1:23" ht="13.5" customHeight="1">
      <c r="A14" s="153"/>
      <c r="B14" s="85"/>
      <c r="C14" s="86"/>
      <c r="D14" s="182"/>
      <c r="E14" s="90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52"/>
    </row>
    <row r="15" spans="1:23" ht="13.5" customHeight="1">
      <c r="A15" s="153"/>
      <c r="B15" s="85"/>
      <c r="C15" s="86"/>
      <c r="D15" s="182"/>
      <c r="E15" s="90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52"/>
    </row>
    <row r="16" spans="1:23" ht="13.5" customHeight="1">
      <c r="A16" s="153"/>
      <c r="B16" s="85"/>
      <c r="C16" s="86"/>
      <c r="D16" s="182"/>
      <c r="E16" s="90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52"/>
    </row>
    <row r="17" spans="1:21" ht="13.5" customHeight="1">
      <c r="A17" s="153"/>
      <c r="B17" s="85"/>
      <c r="C17" s="86"/>
      <c r="D17" s="182"/>
      <c r="E17" s="90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52"/>
      <c r="U17" s="130"/>
    </row>
    <row r="18" spans="1:21" ht="13.5" customHeight="1">
      <c r="A18" s="153"/>
      <c r="B18" s="85"/>
      <c r="C18" s="86"/>
      <c r="D18" s="182"/>
      <c r="E18" s="90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52"/>
      <c r="U18" s="130"/>
    </row>
    <row r="19" spans="1:21" ht="13.5" customHeight="1">
      <c r="A19" s="153"/>
      <c r="B19" s="85"/>
      <c r="C19" s="86"/>
      <c r="D19" s="235"/>
      <c r="E19" s="235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52"/>
    </row>
    <row r="20" spans="1:21" ht="13.5" customHeight="1">
      <c r="A20" s="153"/>
      <c r="B20" s="85"/>
      <c r="C20" s="86"/>
      <c r="D20" s="182"/>
      <c r="E20" s="90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52"/>
    </row>
    <row r="21" spans="1:21" ht="13.5" customHeight="1">
      <c r="A21" s="153"/>
      <c r="B21" s="85"/>
      <c r="C21" s="86"/>
      <c r="D21" s="182"/>
      <c r="E21" s="90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52"/>
    </row>
    <row r="22" spans="1:21" ht="13.5" customHeight="1">
      <c r="A22" s="153"/>
      <c r="B22" s="85"/>
      <c r="C22" s="86"/>
      <c r="D22" s="182"/>
      <c r="E22" s="90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52"/>
    </row>
    <row r="23" spans="1:21" ht="13.5" customHeight="1">
      <c r="A23" s="153"/>
      <c r="B23" s="85"/>
      <c r="C23" s="86"/>
      <c r="D23" s="182"/>
      <c r="E23" s="90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52"/>
    </row>
    <row r="24" spans="1:21" ht="13.5" customHeight="1">
      <c r="A24" s="153"/>
      <c r="B24" s="85"/>
      <c r="C24" s="86"/>
      <c r="D24" s="182"/>
      <c r="E24" s="90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52"/>
    </row>
    <row r="25" spans="1:21" ht="13.5" customHeight="1">
      <c r="A25" s="153"/>
      <c r="B25" s="85"/>
      <c r="C25" s="86"/>
      <c r="D25" s="182"/>
      <c r="E25" s="90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52"/>
    </row>
    <row r="26" spans="1:21" ht="13.5" customHeight="1">
      <c r="A26" s="153"/>
      <c r="B26" s="85"/>
      <c r="C26" s="86"/>
      <c r="D26" s="182"/>
      <c r="E26" s="90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52"/>
    </row>
    <row r="27" spans="1:21" ht="13.5" customHeight="1">
      <c r="A27" s="153"/>
      <c r="B27" s="85"/>
      <c r="C27" s="86"/>
      <c r="D27" s="182"/>
      <c r="E27" s="90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52"/>
    </row>
    <row r="28" spans="1:21" ht="13.5" customHeight="1">
      <c r="A28" s="153"/>
      <c r="B28" s="85"/>
      <c r="C28" s="86"/>
      <c r="D28" s="182"/>
      <c r="E28" s="90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52"/>
    </row>
    <row r="29" spans="1:21" ht="13.5" customHeight="1">
      <c r="A29" s="153"/>
      <c r="B29" s="85"/>
      <c r="C29" s="86"/>
      <c r="D29" s="182"/>
      <c r="E29" s="90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52"/>
    </row>
    <row r="30" spans="1:21" ht="13.5" customHeight="1" thickBot="1">
      <c r="A30" s="153"/>
      <c r="B30" s="91"/>
      <c r="C30" s="92"/>
      <c r="D30" s="93"/>
      <c r="E30" s="94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54"/>
    </row>
    <row r="31" spans="1:21" ht="13.5" customHeight="1" thickTop="1">
      <c r="A31" s="164" t="s">
        <v>66</v>
      </c>
      <c r="B31" s="95" t="s">
        <v>67</v>
      </c>
      <c r="C31" s="96"/>
      <c r="D31" s="97"/>
      <c r="E31" s="98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55"/>
    </row>
    <row r="32" spans="1:21" ht="13.5" customHeight="1">
      <c r="A32" s="163"/>
      <c r="B32" s="99"/>
      <c r="C32" s="100"/>
      <c r="D32" s="101" t="s">
        <v>169</v>
      </c>
      <c r="E32" s="102"/>
      <c r="F32" s="129" t="s">
        <v>87</v>
      </c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52"/>
    </row>
    <row r="33" spans="1:20" ht="13.5" customHeight="1">
      <c r="A33" s="163"/>
      <c r="B33" s="99"/>
      <c r="C33" s="133"/>
      <c r="D33" s="101"/>
      <c r="E33" s="103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52"/>
    </row>
    <row r="34" spans="1:20" ht="13.5" customHeight="1">
      <c r="A34" s="163"/>
      <c r="C34" s="133"/>
      <c r="D34" s="101"/>
      <c r="E34" s="103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52"/>
    </row>
    <row r="35" spans="1:20" ht="13.5" customHeight="1">
      <c r="A35" s="163"/>
      <c r="B35" s="99"/>
      <c r="C35" s="133"/>
      <c r="D35" s="101"/>
      <c r="E35" s="103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52"/>
    </row>
    <row r="36" spans="1:20" ht="13.5" customHeight="1">
      <c r="A36" s="163"/>
      <c r="B36" s="99" t="s">
        <v>68</v>
      </c>
      <c r="C36" s="133"/>
      <c r="D36" s="101"/>
      <c r="E36" s="103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52"/>
    </row>
    <row r="37" spans="1:20" ht="13.5" customHeight="1">
      <c r="A37" s="163"/>
      <c r="B37" s="99"/>
      <c r="C37" s="133"/>
      <c r="D37" s="101" t="s">
        <v>168</v>
      </c>
      <c r="E37" s="103"/>
      <c r="F37" s="129"/>
      <c r="G37" s="129"/>
      <c r="H37" s="129" t="s">
        <v>87</v>
      </c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52"/>
    </row>
    <row r="38" spans="1:20" ht="13.5" customHeight="1" thickBot="1">
      <c r="A38" s="163"/>
      <c r="B38" s="144"/>
      <c r="C38" s="145"/>
      <c r="D38" s="146"/>
      <c r="E38" s="147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56"/>
    </row>
    <row r="39" spans="1:20" ht="13.5" customHeight="1" thickTop="1">
      <c r="A39" s="164" t="s">
        <v>42</v>
      </c>
      <c r="B39" s="231" t="s">
        <v>43</v>
      </c>
      <c r="C39" s="231"/>
      <c r="D39" s="231"/>
      <c r="E39" s="176"/>
      <c r="F39" s="150" t="s">
        <v>44</v>
      </c>
      <c r="G39" s="150"/>
      <c r="H39" s="150" t="s">
        <v>46</v>
      </c>
      <c r="I39" s="150"/>
      <c r="J39" s="150"/>
      <c r="K39" s="150"/>
      <c r="L39" s="150"/>
      <c r="M39" s="150"/>
      <c r="N39" s="150"/>
      <c r="O39" s="150"/>
      <c r="P39" s="150"/>
      <c r="Q39" s="150"/>
      <c r="R39" s="150"/>
      <c r="S39" s="150"/>
      <c r="T39" s="157"/>
    </row>
    <row r="40" spans="1:20" ht="13.5" customHeight="1">
      <c r="A40" s="163"/>
      <c r="B40" s="252" t="s">
        <v>47</v>
      </c>
      <c r="C40" s="252"/>
      <c r="D40" s="252"/>
      <c r="E40" s="104"/>
      <c r="F40" s="134" t="s">
        <v>48</v>
      </c>
      <c r="G40" s="134"/>
      <c r="H40" s="134" t="s">
        <v>48</v>
      </c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58"/>
    </row>
    <row r="41" spans="1:20" ht="13.5" customHeight="1">
      <c r="A41" s="163"/>
      <c r="B41" s="229" t="s">
        <v>49</v>
      </c>
      <c r="C41" s="229"/>
      <c r="D41" s="229"/>
      <c r="E41" s="105"/>
      <c r="F41" s="106">
        <v>42832</v>
      </c>
      <c r="G41" s="106"/>
      <c r="H41" s="106">
        <v>42832</v>
      </c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59"/>
    </row>
    <row r="42" spans="1:20" ht="11.25" thickBot="1">
      <c r="A42" s="169"/>
      <c r="B42" s="230" t="s">
        <v>50</v>
      </c>
      <c r="C42" s="230"/>
      <c r="D42" s="230"/>
      <c r="E42" s="160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</row>
    <row r="43" spans="1:20" ht="11.25" thickTop="1">
      <c r="A43" s="151"/>
    </row>
  </sheetData>
  <mergeCells count="29">
    <mergeCell ref="B11:D11"/>
    <mergeCell ref="A2:B2"/>
    <mergeCell ref="F2:K2"/>
    <mergeCell ref="L2:T2"/>
    <mergeCell ref="A3:B3"/>
    <mergeCell ref="C3:E3"/>
    <mergeCell ref="F3:K3"/>
    <mergeCell ref="L3:T3"/>
    <mergeCell ref="C2:E2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39:D39"/>
    <mergeCell ref="B40:D40"/>
    <mergeCell ref="B41:D41"/>
    <mergeCell ref="B42:D42"/>
  </mergeCells>
  <dataValidations count="3">
    <dataValidation type="list" allowBlank="1" showInputMessage="1" showErrorMessage="1" sqref="F10:T38">
      <formula1>"O,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39:T39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workbookViewId="0">
      <selection activeCell="B26" sqref="B26"/>
    </sheetView>
  </sheetViews>
  <sheetFormatPr defaultRowHeight="13.5" customHeight="1"/>
  <cols>
    <col min="1" max="1" width="8.125" style="77" customWidth="1"/>
    <col min="2" max="2" width="13.375" style="81" customWidth="1"/>
    <col min="3" max="3" width="10.75" style="77" customWidth="1"/>
    <col min="4" max="4" width="11.375" style="78" customWidth="1"/>
    <col min="5" max="5" width="1.75" style="77" hidden="1" customWidth="1"/>
    <col min="6" max="7" width="2.875" style="77" bestFit="1" customWidth="1"/>
    <col min="8" max="8" width="2.875" style="77" customWidth="1"/>
    <col min="9" max="10" width="2.875" style="77" bestFit="1" customWidth="1"/>
    <col min="11" max="19" width="2.875" style="77" customWidth="1"/>
    <col min="20" max="20" width="2.875" style="77" bestFit="1" customWidth="1"/>
    <col min="21" max="21" width="2.875" style="77" customWidth="1"/>
    <col min="22" max="16384" width="9" style="77"/>
  </cols>
  <sheetData>
    <row r="1" spans="1:23" ht="13.5" customHeight="1" thickBot="1">
      <c r="A1" s="75"/>
      <c r="B1" s="76"/>
    </row>
    <row r="2" spans="1:23" ht="13.5" customHeight="1">
      <c r="A2" s="245" t="s">
        <v>57</v>
      </c>
      <c r="B2" s="246"/>
      <c r="C2" s="247" t="s">
        <v>197</v>
      </c>
      <c r="D2" s="248"/>
      <c r="E2" s="249"/>
      <c r="F2" s="250" t="s">
        <v>20</v>
      </c>
      <c r="G2" s="251"/>
      <c r="H2" s="251"/>
      <c r="I2" s="251"/>
      <c r="J2" s="251"/>
      <c r="K2" s="251"/>
      <c r="L2" s="217" t="s">
        <v>198</v>
      </c>
      <c r="M2" s="218"/>
      <c r="N2" s="218"/>
      <c r="O2" s="218"/>
      <c r="P2" s="218"/>
      <c r="Q2" s="218"/>
      <c r="R2" s="218"/>
      <c r="S2" s="218"/>
      <c r="T2" s="219"/>
      <c r="V2" s="79"/>
    </row>
    <row r="3" spans="1:23" ht="13.5" customHeight="1">
      <c r="A3" s="238" t="s">
        <v>58</v>
      </c>
      <c r="B3" s="239"/>
      <c r="C3" s="232" t="s">
        <v>131</v>
      </c>
      <c r="D3" s="233"/>
      <c r="E3" s="234"/>
      <c r="F3" s="222" t="s">
        <v>59</v>
      </c>
      <c r="G3" s="223"/>
      <c r="H3" s="223"/>
      <c r="I3" s="223"/>
      <c r="J3" s="223"/>
      <c r="K3" s="224"/>
      <c r="L3" s="211" t="s">
        <v>170</v>
      </c>
      <c r="M3" s="212"/>
      <c r="N3" s="212"/>
      <c r="O3" s="212"/>
      <c r="P3" s="212"/>
      <c r="Q3" s="212"/>
      <c r="R3" s="212"/>
      <c r="S3" s="212"/>
      <c r="T3" s="213"/>
    </row>
    <row r="4" spans="1:23" ht="13.5" customHeight="1">
      <c r="A4" s="238" t="s">
        <v>60</v>
      </c>
      <c r="B4" s="239"/>
      <c r="C4" s="257">
        <v>2</v>
      </c>
      <c r="D4" s="258"/>
      <c r="E4" s="143"/>
      <c r="F4" s="222" t="s">
        <v>61</v>
      </c>
      <c r="G4" s="223"/>
      <c r="H4" s="223"/>
      <c r="I4" s="223"/>
      <c r="J4" s="223"/>
      <c r="K4" s="224"/>
      <c r="L4" s="225">
        <f xml:space="preserve"> IF(FunctionList!E6&lt;&gt;"N/A",SUM(C4*FunctionList!E6/1000,- O7),"N/A")</f>
        <v>-1.8</v>
      </c>
      <c r="M4" s="226"/>
      <c r="N4" s="226"/>
      <c r="O4" s="226"/>
      <c r="P4" s="226"/>
      <c r="Q4" s="226"/>
      <c r="R4" s="226"/>
      <c r="S4" s="226"/>
      <c r="T4" s="227"/>
      <c r="V4" s="79"/>
    </row>
    <row r="5" spans="1:23" ht="13.5" customHeight="1">
      <c r="A5" s="238" t="s">
        <v>62</v>
      </c>
      <c r="B5" s="239"/>
      <c r="C5" s="240" t="s">
        <v>56</v>
      </c>
      <c r="D5" s="240"/>
      <c r="E5" s="240"/>
      <c r="F5" s="241"/>
      <c r="G5" s="241"/>
      <c r="H5" s="241"/>
      <c r="I5" s="241"/>
      <c r="J5" s="241"/>
      <c r="K5" s="241"/>
      <c r="L5" s="240"/>
      <c r="M5" s="240"/>
      <c r="N5" s="240"/>
      <c r="O5" s="240"/>
      <c r="P5" s="240"/>
      <c r="Q5" s="240"/>
      <c r="R5" s="240"/>
      <c r="S5" s="240"/>
      <c r="T5" s="240"/>
    </row>
    <row r="6" spans="1:23" ht="13.5" customHeight="1">
      <c r="A6" s="236" t="s">
        <v>27</v>
      </c>
      <c r="B6" s="237"/>
      <c r="C6" s="220" t="s">
        <v>28</v>
      </c>
      <c r="D6" s="215"/>
      <c r="E6" s="221"/>
      <c r="F6" s="220" t="s">
        <v>29</v>
      </c>
      <c r="G6" s="215"/>
      <c r="H6" s="215"/>
      <c r="I6" s="215"/>
      <c r="J6" s="215"/>
      <c r="K6" s="228"/>
      <c r="L6" s="215" t="s">
        <v>63</v>
      </c>
      <c r="M6" s="215"/>
      <c r="N6" s="215"/>
      <c r="O6" s="214" t="s">
        <v>30</v>
      </c>
      <c r="P6" s="215"/>
      <c r="Q6" s="215"/>
      <c r="R6" s="215"/>
      <c r="S6" s="215"/>
      <c r="T6" s="216"/>
      <c r="V6" s="79"/>
    </row>
    <row r="7" spans="1:23" ht="13.5" customHeight="1" thickBot="1">
      <c r="A7" s="256">
        <v>2</v>
      </c>
      <c r="B7" s="255"/>
      <c r="C7" s="253">
        <v>0</v>
      </c>
      <c r="D7" s="243"/>
      <c r="E7" s="255"/>
      <c r="F7" s="253">
        <v>0</v>
      </c>
      <c r="G7" s="243"/>
      <c r="H7" s="243"/>
      <c r="I7" s="243"/>
      <c r="J7" s="243"/>
      <c r="K7" s="254"/>
      <c r="L7" s="135">
        <v>1</v>
      </c>
      <c r="M7" s="135">
        <v>1</v>
      </c>
      <c r="N7" s="135">
        <v>0</v>
      </c>
      <c r="O7" s="242">
        <v>2</v>
      </c>
      <c r="P7" s="243"/>
      <c r="Q7" s="243"/>
      <c r="R7" s="243"/>
      <c r="S7" s="243"/>
      <c r="T7" s="244"/>
      <c r="U7" s="80"/>
    </row>
    <row r="8" spans="1:23" ht="11.25" thickBot="1"/>
    <row r="9" spans="1:23" ht="46.5" customHeight="1" thickTop="1" thickBot="1">
      <c r="A9" s="170"/>
      <c r="B9" s="171"/>
      <c r="C9" s="172"/>
      <c r="D9" s="173"/>
      <c r="E9" s="172"/>
      <c r="F9" s="174" t="s">
        <v>38</v>
      </c>
      <c r="G9" s="174" t="s">
        <v>39</v>
      </c>
      <c r="H9" s="174" t="s">
        <v>40</v>
      </c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5"/>
      <c r="U9" s="82"/>
      <c r="V9" s="83"/>
      <c r="W9" s="84"/>
    </row>
    <row r="10" spans="1:23" ht="13.5" customHeight="1">
      <c r="A10" s="165" t="s">
        <v>64</v>
      </c>
      <c r="B10" s="166" t="s">
        <v>65</v>
      </c>
      <c r="C10" s="167"/>
      <c r="D10" s="168"/>
      <c r="E10" s="88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55"/>
    </row>
    <row r="11" spans="1:23" ht="13.5" customHeight="1">
      <c r="A11" s="153"/>
      <c r="B11" s="208"/>
      <c r="C11" s="209"/>
      <c r="D11" s="210"/>
      <c r="E11" s="88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52"/>
      <c r="V11" s="79"/>
    </row>
    <row r="12" spans="1:23" ht="13.5" customHeight="1">
      <c r="A12" s="153"/>
      <c r="B12" s="85"/>
      <c r="C12" s="86"/>
      <c r="D12" s="182"/>
      <c r="E12" s="88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52"/>
    </row>
    <row r="13" spans="1:23" ht="13.5" customHeight="1">
      <c r="A13" s="153"/>
      <c r="B13" s="85"/>
      <c r="C13" s="86"/>
      <c r="D13" s="182"/>
      <c r="E13" s="8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52"/>
    </row>
    <row r="14" spans="1:23" ht="13.5" customHeight="1">
      <c r="A14" s="153"/>
      <c r="B14" s="85"/>
      <c r="C14" s="86"/>
      <c r="D14" s="182"/>
      <c r="E14" s="90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52"/>
    </row>
    <row r="15" spans="1:23" ht="13.5" customHeight="1">
      <c r="A15" s="153"/>
      <c r="B15" s="85"/>
      <c r="C15" s="86"/>
      <c r="D15" s="182"/>
      <c r="E15" s="90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52"/>
    </row>
    <row r="16" spans="1:23" ht="13.5" customHeight="1">
      <c r="A16" s="153"/>
      <c r="B16" s="85"/>
      <c r="C16" s="86"/>
      <c r="D16" s="182"/>
      <c r="E16" s="90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52"/>
    </row>
    <row r="17" spans="1:21" ht="13.5" customHeight="1">
      <c r="A17" s="153"/>
      <c r="B17" s="85"/>
      <c r="C17" s="86"/>
      <c r="D17" s="182"/>
      <c r="E17" s="90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52"/>
      <c r="U17" s="130"/>
    </row>
    <row r="18" spans="1:21" ht="13.5" customHeight="1">
      <c r="A18" s="153"/>
      <c r="B18" s="85"/>
      <c r="C18" s="86"/>
      <c r="D18" s="182"/>
      <c r="E18" s="90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52"/>
      <c r="U18" s="130"/>
    </row>
    <row r="19" spans="1:21" ht="13.5" customHeight="1">
      <c r="A19" s="153"/>
      <c r="B19" s="85"/>
      <c r="C19" s="86"/>
      <c r="D19" s="235"/>
      <c r="E19" s="235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52"/>
    </row>
    <row r="20" spans="1:21" ht="13.5" customHeight="1">
      <c r="A20" s="153"/>
      <c r="B20" s="85"/>
      <c r="C20" s="86"/>
      <c r="D20" s="182"/>
      <c r="E20" s="90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52"/>
    </row>
    <row r="21" spans="1:21" ht="13.5" customHeight="1">
      <c r="A21" s="153"/>
      <c r="B21" s="85"/>
      <c r="C21" s="86"/>
      <c r="D21" s="182"/>
      <c r="E21" s="90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52"/>
    </row>
    <row r="22" spans="1:21" ht="13.5" customHeight="1">
      <c r="A22" s="153"/>
      <c r="B22" s="85"/>
      <c r="C22" s="86"/>
      <c r="D22" s="182"/>
      <c r="E22" s="90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52"/>
    </row>
    <row r="23" spans="1:21" ht="13.5" customHeight="1">
      <c r="A23" s="153"/>
      <c r="B23" s="85"/>
      <c r="C23" s="86"/>
      <c r="D23" s="182"/>
      <c r="E23" s="90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52"/>
    </row>
    <row r="24" spans="1:21" ht="13.5" customHeight="1">
      <c r="A24" s="153"/>
      <c r="B24" s="85"/>
      <c r="C24" s="86"/>
      <c r="D24" s="182"/>
      <c r="E24" s="90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52"/>
    </row>
    <row r="25" spans="1:21" ht="13.5" customHeight="1">
      <c r="A25" s="153"/>
      <c r="B25" s="85"/>
      <c r="C25" s="86"/>
      <c r="D25" s="182"/>
      <c r="E25" s="90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52"/>
    </row>
    <row r="26" spans="1:21" ht="13.5" customHeight="1">
      <c r="A26" s="153"/>
      <c r="B26" s="85"/>
      <c r="C26" s="86"/>
      <c r="D26" s="182"/>
      <c r="E26" s="90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52"/>
    </row>
    <row r="27" spans="1:21" ht="13.5" customHeight="1">
      <c r="A27" s="153"/>
      <c r="B27" s="85"/>
      <c r="C27" s="86"/>
      <c r="D27" s="182"/>
      <c r="E27" s="90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52"/>
    </row>
    <row r="28" spans="1:21" ht="13.5" customHeight="1">
      <c r="A28" s="153"/>
      <c r="B28" s="85"/>
      <c r="C28" s="86"/>
      <c r="D28" s="182"/>
      <c r="E28" s="90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52"/>
    </row>
    <row r="29" spans="1:21" ht="13.5" customHeight="1">
      <c r="A29" s="153"/>
      <c r="B29" s="85"/>
      <c r="C29" s="86"/>
      <c r="D29" s="182"/>
      <c r="E29" s="90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52"/>
    </row>
    <row r="30" spans="1:21" ht="13.5" customHeight="1" thickBot="1">
      <c r="A30" s="153"/>
      <c r="B30" s="91"/>
      <c r="C30" s="92"/>
      <c r="D30" s="93"/>
      <c r="E30" s="94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54"/>
    </row>
    <row r="31" spans="1:21" ht="13.5" customHeight="1" thickTop="1">
      <c r="A31" s="164" t="s">
        <v>66</v>
      </c>
      <c r="B31" s="95" t="s">
        <v>67</v>
      </c>
      <c r="C31" s="96"/>
      <c r="D31" s="97"/>
      <c r="E31" s="98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55"/>
    </row>
    <row r="32" spans="1:21" ht="13.5" customHeight="1">
      <c r="A32" s="163"/>
      <c r="B32" s="99"/>
      <c r="C32" s="100"/>
      <c r="D32" s="101" t="s">
        <v>169</v>
      </c>
      <c r="E32" s="102"/>
      <c r="F32" s="129" t="s">
        <v>87</v>
      </c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52"/>
    </row>
    <row r="33" spans="1:20" ht="13.5" customHeight="1">
      <c r="A33" s="163"/>
      <c r="B33" s="99"/>
      <c r="C33" s="133"/>
      <c r="D33" s="101"/>
      <c r="E33" s="103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52"/>
    </row>
    <row r="34" spans="1:20" ht="13.5" customHeight="1">
      <c r="A34" s="163"/>
      <c r="C34" s="133"/>
      <c r="D34" s="101"/>
      <c r="E34" s="103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52"/>
    </row>
    <row r="35" spans="1:20" ht="13.5" customHeight="1">
      <c r="A35" s="163"/>
      <c r="B35" s="99"/>
      <c r="C35" s="133"/>
      <c r="D35" s="101"/>
      <c r="E35" s="103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52"/>
    </row>
    <row r="36" spans="1:20" ht="13.5" customHeight="1">
      <c r="A36" s="163"/>
      <c r="B36" s="99" t="s">
        <v>68</v>
      </c>
      <c r="C36" s="133"/>
      <c r="D36" s="101"/>
      <c r="E36" s="103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52"/>
    </row>
    <row r="37" spans="1:20" ht="13.5" customHeight="1">
      <c r="A37" s="163"/>
      <c r="B37" s="99"/>
      <c r="C37" s="133"/>
      <c r="D37" s="101" t="s">
        <v>168</v>
      </c>
      <c r="E37" s="103"/>
      <c r="F37" s="129"/>
      <c r="G37" s="129"/>
      <c r="H37" s="129" t="s">
        <v>87</v>
      </c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52"/>
    </row>
    <row r="38" spans="1:20" ht="13.5" customHeight="1" thickBot="1">
      <c r="A38" s="163"/>
      <c r="B38" s="144"/>
      <c r="C38" s="145"/>
      <c r="D38" s="146"/>
      <c r="E38" s="147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56"/>
    </row>
    <row r="39" spans="1:20" ht="13.5" customHeight="1" thickTop="1">
      <c r="A39" s="164" t="s">
        <v>42</v>
      </c>
      <c r="B39" s="231" t="s">
        <v>43</v>
      </c>
      <c r="C39" s="231"/>
      <c r="D39" s="231"/>
      <c r="E39" s="176"/>
      <c r="F39" s="150" t="s">
        <v>44</v>
      </c>
      <c r="G39" s="150"/>
      <c r="H39" s="150" t="s">
        <v>46</v>
      </c>
      <c r="I39" s="150"/>
      <c r="J39" s="150"/>
      <c r="K39" s="150"/>
      <c r="L39" s="150"/>
      <c r="M39" s="150"/>
      <c r="N39" s="150"/>
      <c r="O39" s="150"/>
      <c r="P39" s="150"/>
      <c r="Q39" s="150"/>
      <c r="R39" s="150"/>
      <c r="S39" s="150"/>
      <c r="T39" s="157"/>
    </row>
    <row r="40" spans="1:20" ht="13.5" customHeight="1">
      <c r="A40" s="163"/>
      <c r="B40" s="252" t="s">
        <v>47</v>
      </c>
      <c r="C40" s="252"/>
      <c r="D40" s="252"/>
      <c r="E40" s="104"/>
      <c r="F40" s="134" t="s">
        <v>48</v>
      </c>
      <c r="G40" s="134"/>
      <c r="H40" s="134" t="s">
        <v>48</v>
      </c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58"/>
    </row>
    <row r="41" spans="1:20" ht="13.5" customHeight="1">
      <c r="A41" s="163"/>
      <c r="B41" s="229" t="s">
        <v>49</v>
      </c>
      <c r="C41" s="229"/>
      <c r="D41" s="229"/>
      <c r="E41" s="105"/>
      <c r="F41" s="106">
        <v>42832</v>
      </c>
      <c r="G41" s="106"/>
      <c r="H41" s="106">
        <v>42832</v>
      </c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59"/>
    </row>
    <row r="42" spans="1:20" ht="11.25" thickBot="1">
      <c r="A42" s="169"/>
      <c r="B42" s="230" t="s">
        <v>50</v>
      </c>
      <c r="C42" s="230"/>
      <c r="D42" s="230"/>
      <c r="E42" s="160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</row>
    <row r="43" spans="1:20" ht="11.25" thickTop="1">
      <c r="A43" s="151"/>
    </row>
  </sheetData>
  <mergeCells count="29">
    <mergeCell ref="B11:D11"/>
    <mergeCell ref="A2:B2"/>
    <mergeCell ref="F2:K2"/>
    <mergeCell ref="L2:T2"/>
    <mergeCell ref="A3:B3"/>
    <mergeCell ref="C3:E3"/>
    <mergeCell ref="F3:K3"/>
    <mergeCell ref="L3:T3"/>
    <mergeCell ref="C2:E2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39:D39"/>
    <mergeCell ref="B40:D40"/>
    <mergeCell ref="B41:D41"/>
    <mergeCell ref="B42:D42"/>
  </mergeCells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workbookViewId="0">
      <selection activeCell="L2" sqref="L2:T2"/>
    </sheetView>
  </sheetViews>
  <sheetFormatPr defaultRowHeight="13.5" customHeight="1"/>
  <cols>
    <col min="1" max="1" width="8.125" style="77" customWidth="1"/>
    <col min="2" max="2" width="13.375" style="81" customWidth="1"/>
    <col min="3" max="3" width="10.75" style="77" customWidth="1"/>
    <col min="4" max="4" width="11.375" style="78" customWidth="1"/>
    <col min="5" max="5" width="1.75" style="77" hidden="1" customWidth="1"/>
    <col min="6" max="7" width="2.875" style="77" bestFit="1" customWidth="1"/>
    <col min="8" max="8" width="2.875" style="77" customWidth="1"/>
    <col min="9" max="10" width="2.875" style="77" bestFit="1" customWidth="1"/>
    <col min="11" max="19" width="2.875" style="77" customWidth="1"/>
    <col min="20" max="20" width="2.875" style="77" bestFit="1" customWidth="1"/>
    <col min="21" max="21" width="2.875" style="77" customWidth="1"/>
    <col min="22" max="16384" width="9" style="77"/>
  </cols>
  <sheetData>
    <row r="1" spans="1:23" ht="13.5" customHeight="1" thickBot="1">
      <c r="A1" s="75"/>
      <c r="B1" s="76"/>
    </row>
    <row r="2" spans="1:23" ht="13.5" customHeight="1">
      <c r="A2" s="245" t="s">
        <v>57</v>
      </c>
      <c r="B2" s="246"/>
      <c r="C2" s="247" t="s">
        <v>199</v>
      </c>
      <c r="D2" s="248"/>
      <c r="E2" s="249"/>
      <c r="F2" s="250" t="s">
        <v>20</v>
      </c>
      <c r="G2" s="251"/>
      <c r="H2" s="251"/>
      <c r="I2" s="251"/>
      <c r="J2" s="251"/>
      <c r="K2" s="251"/>
      <c r="L2" s="217" t="s">
        <v>200</v>
      </c>
      <c r="M2" s="218"/>
      <c r="N2" s="218"/>
      <c r="O2" s="218"/>
      <c r="P2" s="218"/>
      <c r="Q2" s="218"/>
      <c r="R2" s="218"/>
      <c r="S2" s="218"/>
      <c r="T2" s="219"/>
      <c r="V2" s="79"/>
    </row>
    <row r="3" spans="1:23" ht="13.5" customHeight="1">
      <c r="A3" s="238" t="s">
        <v>58</v>
      </c>
      <c r="B3" s="239"/>
      <c r="C3" s="232" t="s">
        <v>131</v>
      </c>
      <c r="D3" s="233"/>
      <c r="E3" s="234"/>
      <c r="F3" s="222" t="s">
        <v>59</v>
      </c>
      <c r="G3" s="223"/>
      <c r="H3" s="223"/>
      <c r="I3" s="223"/>
      <c r="J3" s="223"/>
      <c r="K3" s="224"/>
      <c r="L3" s="211" t="s">
        <v>170</v>
      </c>
      <c r="M3" s="212"/>
      <c r="N3" s="212"/>
      <c r="O3" s="212"/>
      <c r="P3" s="212"/>
      <c r="Q3" s="212"/>
      <c r="R3" s="212"/>
      <c r="S3" s="212"/>
      <c r="T3" s="213"/>
    </row>
    <row r="4" spans="1:23" ht="13.5" customHeight="1">
      <c r="A4" s="238" t="s">
        <v>60</v>
      </c>
      <c r="B4" s="239"/>
      <c r="C4" s="257">
        <v>2</v>
      </c>
      <c r="D4" s="258"/>
      <c r="E4" s="143"/>
      <c r="F4" s="222" t="s">
        <v>61</v>
      </c>
      <c r="G4" s="223"/>
      <c r="H4" s="223"/>
      <c r="I4" s="223"/>
      <c r="J4" s="223"/>
      <c r="K4" s="224"/>
      <c r="L4" s="225">
        <f xml:space="preserve"> IF(FunctionList!E6&lt;&gt;"N/A",SUM(C4*FunctionList!E6/1000,- O7),"N/A")</f>
        <v>-2.8</v>
      </c>
      <c r="M4" s="226"/>
      <c r="N4" s="226"/>
      <c r="O4" s="226"/>
      <c r="P4" s="226"/>
      <c r="Q4" s="226"/>
      <c r="R4" s="226"/>
      <c r="S4" s="226"/>
      <c r="T4" s="227"/>
      <c r="V4" s="79"/>
    </row>
    <row r="5" spans="1:23" ht="13.5" customHeight="1">
      <c r="A5" s="238" t="s">
        <v>62</v>
      </c>
      <c r="B5" s="239"/>
      <c r="C5" s="240" t="s">
        <v>56</v>
      </c>
      <c r="D5" s="240"/>
      <c r="E5" s="240"/>
      <c r="F5" s="241"/>
      <c r="G5" s="241"/>
      <c r="H5" s="241"/>
      <c r="I5" s="241"/>
      <c r="J5" s="241"/>
      <c r="K5" s="241"/>
      <c r="L5" s="240"/>
      <c r="M5" s="240"/>
      <c r="N5" s="240"/>
      <c r="O5" s="240"/>
      <c r="P5" s="240"/>
      <c r="Q5" s="240"/>
      <c r="R5" s="240"/>
      <c r="S5" s="240"/>
      <c r="T5" s="240"/>
    </row>
    <row r="6" spans="1:23" ht="13.5" customHeight="1">
      <c r="A6" s="236" t="s">
        <v>27</v>
      </c>
      <c r="B6" s="237"/>
      <c r="C6" s="220" t="s">
        <v>28</v>
      </c>
      <c r="D6" s="215"/>
      <c r="E6" s="221"/>
      <c r="F6" s="220" t="s">
        <v>29</v>
      </c>
      <c r="G6" s="215"/>
      <c r="H6" s="215"/>
      <c r="I6" s="215"/>
      <c r="J6" s="215"/>
      <c r="K6" s="228"/>
      <c r="L6" s="215" t="s">
        <v>63</v>
      </c>
      <c r="M6" s="215"/>
      <c r="N6" s="215"/>
      <c r="O6" s="214" t="s">
        <v>30</v>
      </c>
      <c r="P6" s="215"/>
      <c r="Q6" s="215"/>
      <c r="R6" s="215"/>
      <c r="S6" s="215"/>
      <c r="T6" s="216"/>
      <c r="V6" s="79"/>
    </row>
    <row r="7" spans="1:23" ht="13.5" customHeight="1" thickBot="1">
      <c r="A7" s="256">
        <v>3</v>
      </c>
      <c r="B7" s="255"/>
      <c r="C7" s="253">
        <v>0</v>
      </c>
      <c r="D7" s="243"/>
      <c r="E7" s="255"/>
      <c r="F7" s="253">
        <v>0</v>
      </c>
      <c r="G7" s="243"/>
      <c r="H7" s="243"/>
      <c r="I7" s="243"/>
      <c r="J7" s="243"/>
      <c r="K7" s="254"/>
      <c r="L7" s="135">
        <v>1</v>
      </c>
      <c r="M7" s="135">
        <v>2</v>
      </c>
      <c r="N7" s="135">
        <v>0</v>
      </c>
      <c r="O7" s="242">
        <v>3</v>
      </c>
      <c r="P7" s="243"/>
      <c r="Q7" s="243"/>
      <c r="R7" s="243"/>
      <c r="S7" s="243"/>
      <c r="T7" s="244"/>
      <c r="U7" s="80"/>
    </row>
    <row r="8" spans="1:23" ht="11.25" thickBot="1"/>
    <row r="9" spans="1:23" ht="46.5" customHeight="1" thickTop="1" thickBot="1">
      <c r="A9" s="170"/>
      <c r="B9" s="171"/>
      <c r="C9" s="172"/>
      <c r="D9" s="173"/>
      <c r="E9" s="172"/>
      <c r="F9" s="174" t="s">
        <v>38</v>
      </c>
      <c r="G9" s="174" t="s">
        <v>39</v>
      </c>
      <c r="H9" s="174" t="s">
        <v>40</v>
      </c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5"/>
      <c r="U9" s="82"/>
      <c r="V9" s="83"/>
      <c r="W9" s="84"/>
    </row>
    <row r="10" spans="1:23" ht="13.5" customHeight="1">
      <c r="A10" s="165" t="s">
        <v>64</v>
      </c>
      <c r="B10" s="166" t="s">
        <v>65</v>
      </c>
      <c r="C10" s="167"/>
      <c r="D10" s="168"/>
      <c r="E10" s="88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55"/>
    </row>
    <row r="11" spans="1:23" ht="13.5" customHeight="1">
      <c r="A11" s="153"/>
      <c r="B11" s="208"/>
      <c r="C11" s="209"/>
      <c r="D11" s="210"/>
      <c r="E11" s="88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52"/>
      <c r="V11" s="79"/>
    </row>
    <row r="12" spans="1:23" ht="13.5" customHeight="1">
      <c r="A12" s="153"/>
      <c r="B12" s="85"/>
      <c r="C12" s="86"/>
      <c r="D12" s="182"/>
      <c r="E12" s="88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52"/>
    </row>
    <row r="13" spans="1:23" ht="13.5" customHeight="1">
      <c r="A13" s="153"/>
      <c r="B13" s="85"/>
      <c r="C13" s="86"/>
      <c r="D13" s="182"/>
      <c r="E13" s="8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52"/>
    </row>
    <row r="14" spans="1:23" ht="13.5" customHeight="1">
      <c r="A14" s="153"/>
      <c r="B14" s="85"/>
      <c r="C14" s="86"/>
      <c r="D14" s="182"/>
      <c r="E14" s="90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52"/>
    </row>
    <row r="15" spans="1:23" ht="13.5" customHeight="1">
      <c r="A15" s="153"/>
      <c r="B15" s="85"/>
      <c r="C15" s="86"/>
      <c r="D15" s="182"/>
      <c r="E15" s="90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52"/>
    </row>
    <row r="16" spans="1:23" ht="13.5" customHeight="1">
      <c r="A16" s="153"/>
      <c r="B16" s="85"/>
      <c r="C16" s="86"/>
      <c r="D16" s="182"/>
      <c r="E16" s="90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52"/>
    </row>
    <row r="17" spans="1:21" ht="13.5" customHeight="1">
      <c r="A17" s="153"/>
      <c r="B17" s="85"/>
      <c r="C17" s="86"/>
      <c r="D17" s="182"/>
      <c r="E17" s="90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52"/>
      <c r="U17" s="130"/>
    </row>
    <row r="18" spans="1:21" ht="13.5" customHeight="1">
      <c r="A18" s="153"/>
      <c r="B18" s="85"/>
      <c r="C18" s="86"/>
      <c r="D18" s="182"/>
      <c r="E18" s="90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52"/>
      <c r="U18" s="130"/>
    </row>
    <row r="19" spans="1:21" ht="13.5" customHeight="1">
      <c r="A19" s="153"/>
      <c r="B19" s="85"/>
      <c r="C19" s="86"/>
      <c r="D19" s="235"/>
      <c r="E19" s="235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52"/>
    </row>
    <row r="20" spans="1:21" ht="13.5" customHeight="1">
      <c r="A20" s="153"/>
      <c r="B20" s="85"/>
      <c r="C20" s="86"/>
      <c r="D20" s="182"/>
      <c r="E20" s="90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52"/>
    </row>
    <row r="21" spans="1:21" ht="13.5" customHeight="1">
      <c r="A21" s="153"/>
      <c r="B21" s="85"/>
      <c r="C21" s="86"/>
      <c r="D21" s="182"/>
      <c r="E21" s="90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52"/>
    </row>
    <row r="22" spans="1:21" ht="13.5" customHeight="1">
      <c r="A22" s="153"/>
      <c r="B22" s="85"/>
      <c r="C22" s="86"/>
      <c r="D22" s="182"/>
      <c r="E22" s="90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52"/>
    </row>
    <row r="23" spans="1:21" ht="13.5" customHeight="1">
      <c r="A23" s="153"/>
      <c r="B23" s="85"/>
      <c r="C23" s="86"/>
      <c r="D23" s="182"/>
      <c r="E23" s="90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52"/>
    </row>
    <row r="24" spans="1:21" ht="13.5" customHeight="1">
      <c r="A24" s="153"/>
      <c r="B24" s="85"/>
      <c r="C24" s="86"/>
      <c r="D24" s="182"/>
      <c r="E24" s="90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52"/>
    </row>
    <row r="25" spans="1:21" ht="13.5" customHeight="1">
      <c r="A25" s="153"/>
      <c r="B25" s="85"/>
      <c r="C25" s="86"/>
      <c r="D25" s="182"/>
      <c r="E25" s="90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52"/>
    </row>
    <row r="26" spans="1:21" ht="13.5" customHeight="1">
      <c r="A26" s="153"/>
      <c r="B26" s="85"/>
      <c r="C26" s="86"/>
      <c r="D26" s="182"/>
      <c r="E26" s="90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52"/>
    </row>
    <row r="27" spans="1:21" ht="13.5" customHeight="1">
      <c r="A27" s="153"/>
      <c r="B27" s="85"/>
      <c r="C27" s="86"/>
      <c r="D27" s="182"/>
      <c r="E27" s="90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52"/>
    </row>
    <row r="28" spans="1:21" ht="13.5" customHeight="1">
      <c r="A28" s="153"/>
      <c r="B28" s="85"/>
      <c r="C28" s="86"/>
      <c r="D28" s="182"/>
      <c r="E28" s="90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52"/>
    </row>
    <row r="29" spans="1:21" ht="13.5" customHeight="1">
      <c r="A29" s="153"/>
      <c r="B29" s="85"/>
      <c r="C29" s="86"/>
      <c r="D29" s="182"/>
      <c r="E29" s="90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52"/>
    </row>
    <row r="30" spans="1:21" ht="13.5" customHeight="1" thickBot="1">
      <c r="A30" s="153"/>
      <c r="B30" s="91"/>
      <c r="C30" s="92"/>
      <c r="D30" s="93"/>
      <c r="E30" s="94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54"/>
    </row>
    <row r="31" spans="1:21" ht="13.5" customHeight="1" thickTop="1">
      <c r="A31" s="164" t="s">
        <v>66</v>
      </c>
      <c r="B31" s="95" t="s">
        <v>67</v>
      </c>
      <c r="C31" s="96"/>
      <c r="D31" s="97"/>
      <c r="E31" s="98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55"/>
    </row>
    <row r="32" spans="1:21" ht="13.5" customHeight="1">
      <c r="A32" s="163"/>
      <c r="B32" s="99"/>
      <c r="C32" s="100"/>
      <c r="D32" s="101" t="s">
        <v>169</v>
      </c>
      <c r="E32" s="102"/>
      <c r="F32" s="129" t="s">
        <v>87</v>
      </c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52"/>
    </row>
    <row r="33" spans="1:20" ht="13.5" customHeight="1">
      <c r="A33" s="163"/>
      <c r="B33" s="99"/>
      <c r="C33" s="133"/>
      <c r="D33" s="101" t="s">
        <v>41</v>
      </c>
      <c r="E33" s="103"/>
      <c r="F33" s="129"/>
      <c r="G33" s="129" t="s">
        <v>87</v>
      </c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52"/>
    </row>
    <row r="34" spans="1:20" ht="13.5" customHeight="1">
      <c r="A34" s="163"/>
      <c r="C34" s="133"/>
      <c r="D34" s="101"/>
      <c r="E34" s="103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52"/>
    </row>
    <row r="35" spans="1:20" ht="13.5" customHeight="1">
      <c r="A35" s="163"/>
      <c r="B35" s="99"/>
      <c r="C35" s="133"/>
      <c r="D35" s="101"/>
      <c r="E35" s="103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52"/>
    </row>
    <row r="36" spans="1:20" ht="13.5" customHeight="1">
      <c r="A36" s="163"/>
      <c r="B36" s="99" t="s">
        <v>68</v>
      </c>
      <c r="C36" s="133"/>
      <c r="D36" s="101"/>
      <c r="E36" s="103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52"/>
    </row>
    <row r="37" spans="1:20" ht="13.5" customHeight="1">
      <c r="A37" s="163"/>
      <c r="B37" s="99"/>
      <c r="C37" s="133"/>
      <c r="D37" s="101" t="s">
        <v>168</v>
      </c>
      <c r="E37" s="103"/>
      <c r="F37" s="129"/>
      <c r="G37" s="129"/>
      <c r="H37" s="129" t="s">
        <v>87</v>
      </c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52"/>
    </row>
    <row r="38" spans="1:20" ht="13.5" customHeight="1" thickBot="1">
      <c r="A38" s="163"/>
      <c r="B38" s="144"/>
      <c r="C38" s="145"/>
      <c r="D38" s="146"/>
      <c r="E38" s="147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56"/>
    </row>
    <row r="39" spans="1:20" ht="13.5" customHeight="1" thickTop="1">
      <c r="A39" s="164" t="s">
        <v>42</v>
      </c>
      <c r="B39" s="231" t="s">
        <v>43</v>
      </c>
      <c r="C39" s="231"/>
      <c r="D39" s="231"/>
      <c r="E39" s="176"/>
      <c r="F39" s="150" t="s">
        <v>44</v>
      </c>
      <c r="G39" s="150" t="s">
        <v>46</v>
      </c>
      <c r="H39" s="150" t="s">
        <v>46</v>
      </c>
      <c r="I39" s="150"/>
      <c r="J39" s="150"/>
      <c r="K39" s="150"/>
      <c r="L39" s="150"/>
      <c r="M39" s="150"/>
      <c r="N39" s="150"/>
      <c r="O39" s="150"/>
      <c r="P39" s="150"/>
      <c r="Q39" s="150"/>
      <c r="R39" s="150"/>
      <c r="S39" s="150"/>
      <c r="T39" s="157"/>
    </row>
    <row r="40" spans="1:20" ht="13.5" customHeight="1">
      <c r="A40" s="163"/>
      <c r="B40" s="252" t="s">
        <v>47</v>
      </c>
      <c r="C40" s="252"/>
      <c r="D40" s="252"/>
      <c r="E40" s="104"/>
      <c r="F40" s="134" t="s">
        <v>48</v>
      </c>
      <c r="G40" s="134" t="s">
        <v>48</v>
      </c>
      <c r="H40" s="134" t="s">
        <v>48</v>
      </c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58"/>
    </row>
    <row r="41" spans="1:20" ht="13.5" customHeight="1">
      <c r="A41" s="163"/>
      <c r="B41" s="229" t="s">
        <v>49</v>
      </c>
      <c r="C41" s="229"/>
      <c r="D41" s="229"/>
      <c r="E41" s="105"/>
      <c r="F41" s="106">
        <v>42832</v>
      </c>
      <c r="G41" s="106">
        <v>42832</v>
      </c>
      <c r="H41" s="106">
        <v>42832</v>
      </c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59"/>
    </row>
    <row r="42" spans="1:20" ht="11.25" thickBot="1">
      <c r="A42" s="169"/>
      <c r="B42" s="230" t="s">
        <v>50</v>
      </c>
      <c r="C42" s="230"/>
      <c r="D42" s="230"/>
      <c r="E42" s="160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</row>
    <row r="43" spans="1:20" ht="11.25" thickTop="1">
      <c r="A43" s="151"/>
    </row>
  </sheetData>
  <mergeCells count="29">
    <mergeCell ref="B11:D11"/>
    <mergeCell ref="A2:B2"/>
    <mergeCell ref="F2:K2"/>
    <mergeCell ref="L2:T2"/>
    <mergeCell ref="A3:B3"/>
    <mergeCell ref="C3:E3"/>
    <mergeCell ref="F3:K3"/>
    <mergeCell ref="L3:T3"/>
    <mergeCell ref="C2:E2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39:D39"/>
    <mergeCell ref="B40:D40"/>
    <mergeCell ref="B41:D41"/>
    <mergeCell ref="B42:D42"/>
  </mergeCells>
  <dataValidations count="3">
    <dataValidation type="list" allowBlank="1" showInputMessage="1" showErrorMessage="1" sqref="F10:T38">
      <formula1>"O,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39:T39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topLeftCell="A4" workbookViewId="0">
      <selection activeCell="W17" sqref="A1:XFD1048576"/>
    </sheetView>
  </sheetViews>
  <sheetFormatPr defaultRowHeight="13.5" customHeight="1"/>
  <cols>
    <col min="1" max="1" width="8.125" style="77" customWidth="1"/>
    <col min="2" max="2" width="13.375" style="81" customWidth="1"/>
    <col min="3" max="3" width="10.75" style="77" customWidth="1"/>
    <col min="4" max="4" width="11.375" style="78" customWidth="1"/>
    <col min="5" max="5" width="1.75" style="77" hidden="1" customWidth="1"/>
    <col min="6" max="7" width="2.875" style="77" bestFit="1" customWidth="1"/>
    <col min="8" max="8" width="2.875" style="77" customWidth="1"/>
    <col min="9" max="10" width="2.875" style="77" bestFit="1" customWidth="1"/>
    <col min="11" max="19" width="2.875" style="77" customWidth="1"/>
    <col min="20" max="20" width="2.875" style="77" bestFit="1" customWidth="1"/>
    <col min="21" max="21" width="2.875" style="77" customWidth="1"/>
    <col min="22" max="16384" width="9" style="77"/>
  </cols>
  <sheetData>
    <row r="1" spans="1:23" ht="13.5" customHeight="1" thickBot="1">
      <c r="A1" s="75"/>
      <c r="B1" s="76"/>
    </row>
    <row r="2" spans="1:23" ht="13.5" customHeight="1">
      <c r="A2" s="245" t="s">
        <v>57</v>
      </c>
      <c r="B2" s="246"/>
      <c r="C2" s="247" t="s">
        <v>201</v>
      </c>
      <c r="D2" s="248"/>
      <c r="E2" s="249"/>
      <c r="F2" s="250" t="s">
        <v>20</v>
      </c>
      <c r="G2" s="251"/>
      <c r="H2" s="251"/>
      <c r="I2" s="251"/>
      <c r="J2" s="251"/>
      <c r="K2" s="251"/>
      <c r="L2" s="217" t="s">
        <v>202</v>
      </c>
      <c r="M2" s="218"/>
      <c r="N2" s="218"/>
      <c r="O2" s="218"/>
      <c r="P2" s="218"/>
      <c r="Q2" s="218"/>
      <c r="R2" s="218"/>
      <c r="S2" s="218"/>
      <c r="T2" s="219"/>
      <c r="V2" s="79"/>
    </row>
    <row r="3" spans="1:23" ht="13.5" customHeight="1">
      <c r="A3" s="238" t="s">
        <v>58</v>
      </c>
      <c r="B3" s="239"/>
      <c r="C3" s="232" t="s">
        <v>131</v>
      </c>
      <c r="D3" s="233"/>
      <c r="E3" s="234"/>
      <c r="F3" s="222" t="s">
        <v>59</v>
      </c>
      <c r="G3" s="223"/>
      <c r="H3" s="223"/>
      <c r="I3" s="223"/>
      <c r="J3" s="223"/>
      <c r="K3" s="224"/>
      <c r="L3" s="211" t="s">
        <v>170</v>
      </c>
      <c r="M3" s="212"/>
      <c r="N3" s="212"/>
      <c r="O3" s="212"/>
      <c r="P3" s="212"/>
      <c r="Q3" s="212"/>
      <c r="R3" s="212"/>
      <c r="S3" s="212"/>
      <c r="T3" s="213"/>
    </row>
    <row r="4" spans="1:23" ht="13.5" customHeight="1">
      <c r="A4" s="238" t="s">
        <v>60</v>
      </c>
      <c r="B4" s="239"/>
      <c r="C4" s="257">
        <v>2</v>
      </c>
      <c r="D4" s="258"/>
      <c r="E4" s="143"/>
      <c r="F4" s="222" t="s">
        <v>61</v>
      </c>
      <c r="G4" s="223"/>
      <c r="H4" s="223"/>
      <c r="I4" s="223"/>
      <c r="J4" s="223"/>
      <c r="K4" s="224"/>
      <c r="L4" s="225">
        <f xml:space="preserve"> IF(FunctionList!E6&lt;&gt;"N/A",SUM(C4*FunctionList!E6/1000,- O7),"N/A")</f>
        <v>-2.8</v>
      </c>
      <c r="M4" s="226"/>
      <c r="N4" s="226"/>
      <c r="O4" s="226"/>
      <c r="P4" s="226"/>
      <c r="Q4" s="226"/>
      <c r="R4" s="226"/>
      <c r="S4" s="226"/>
      <c r="T4" s="227"/>
      <c r="V4" s="79"/>
    </row>
    <row r="5" spans="1:23" ht="13.5" customHeight="1">
      <c r="A5" s="238" t="s">
        <v>62</v>
      </c>
      <c r="B5" s="239"/>
      <c r="C5" s="240" t="s">
        <v>56</v>
      </c>
      <c r="D5" s="240"/>
      <c r="E5" s="240"/>
      <c r="F5" s="241"/>
      <c r="G5" s="241"/>
      <c r="H5" s="241"/>
      <c r="I5" s="241"/>
      <c r="J5" s="241"/>
      <c r="K5" s="241"/>
      <c r="L5" s="240"/>
      <c r="M5" s="240"/>
      <c r="N5" s="240"/>
      <c r="O5" s="240"/>
      <c r="P5" s="240"/>
      <c r="Q5" s="240"/>
      <c r="R5" s="240"/>
      <c r="S5" s="240"/>
      <c r="T5" s="240"/>
    </row>
    <row r="6" spans="1:23" ht="13.5" customHeight="1">
      <c r="A6" s="236" t="s">
        <v>27</v>
      </c>
      <c r="B6" s="237"/>
      <c r="C6" s="220" t="s">
        <v>28</v>
      </c>
      <c r="D6" s="215"/>
      <c r="E6" s="221"/>
      <c r="F6" s="220" t="s">
        <v>29</v>
      </c>
      <c r="G6" s="215"/>
      <c r="H6" s="215"/>
      <c r="I6" s="215"/>
      <c r="J6" s="215"/>
      <c r="K6" s="228"/>
      <c r="L6" s="215" t="s">
        <v>63</v>
      </c>
      <c r="M6" s="215"/>
      <c r="N6" s="215"/>
      <c r="O6" s="214" t="s">
        <v>30</v>
      </c>
      <c r="P6" s="215"/>
      <c r="Q6" s="215"/>
      <c r="R6" s="215"/>
      <c r="S6" s="215"/>
      <c r="T6" s="216"/>
      <c r="V6" s="79"/>
    </row>
    <row r="7" spans="1:23" ht="13.5" customHeight="1" thickBot="1">
      <c r="A7" s="256">
        <v>3</v>
      </c>
      <c r="B7" s="255"/>
      <c r="C7" s="253">
        <v>0</v>
      </c>
      <c r="D7" s="243"/>
      <c r="E7" s="255"/>
      <c r="F7" s="253">
        <v>0</v>
      </c>
      <c r="G7" s="243"/>
      <c r="H7" s="243"/>
      <c r="I7" s="243"/>
      <c r="J7" s="243"/>
      <c r="K7" s="254"/>
      <c r="L7" s="135">
        <v>1</v>
      </c>
      <c r="M7" s="135">
        <v>2</v>
      </c>
      <c r="N7" s="135">
        <v>0</v>
      </c>
      <c r="O7" s="242">
        <v>3</v>
      </c>
      <c r="P7" s="243"/>
      <c r="Q7" s="243"/>
      <c r="R7" s="243"/>
      <c r="S7" s="243"/>
      <c r="T7" s="244"/>
      <c r="U7" s="80"/>
    </row>
    <row r="8" spans="1:23" ht="11.25" thickBot="1"/>
    <row r="9" spans="1:23" ht="46.5" customHeight="1" thickTop="1" thickBot="1">
      <c r="A9" s="170"/>
      <c r="B9" s="171"/>
      <c r="C9" s="172"/>
      <c r="D9" s="173"/>
      <c r="E9" s="172"/>
      <c r="F9" s="174" t="s">
        <v>38</v>
      </c>
      <c r="G9" s="174" t="s">
        <v>39</v>
      </c>
      <c r="H9" s="174" t="s">
        <v>40</v>
      </c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5"/>
      <c r="U9" s="82"/>
      <c r="V9" s="83"/>
      <c r="W9" s="84"/>
    </row>
    <row r="10" spans="1:23" ht="13.5" customHeight="1">
      <c r="A10" s="165" t="s">
        <v>64</v>
      </c>
      <c r="B10" s="166" t="s">
        <v>65</v>
      </c>
      <c r="C10" s="167"/>
      <c r="D10" s="168"/>
      <c r="E10" s="88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55"/>
    </row>
    <row r="11" spans="1:23" ht="13.5" customHeight="1">
      <c r="A11" s="153"/>
      <c r="B11" s="208"/>
      <c r="C11" s="209"/>
      <c r="D11" s="210"/>
      <c r="E11" s="88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52"/>
      <c r="V11" s="79"/>
    </row>
    <row r="12" spans="1:23" ht="13.5" customHeight="1">
      <c r="A12" s="153"/>
      <c r="B12" s="85"/>
      <c r="C12" s="86"/>
      <c r="D12" s="182"/>
      <c r="E12" s="88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52"/>
    </row>
    <row r="13" spans="1:23" ht="13.5" customHeight="1">
      <c r="A13" s="153"/>
      <c r="B13" s="85"/>
      <c r="C13" s="86"/>
      <c r="D13" s="182"/>
      <c r="E13" s="8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52"/>
    </row>
    <row r="14" spans="1:23" ht="13.5" customHeight="1">
      <c r="A14" s="153"/>
      <c r="B14" s="85"/>
      <c r="C14" s="86"/>
      <c r="D14" s="182"/>
      <c r="E14" s="90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52"/>
    </row>
    <row r="15" spans="1:23" ht="13.5" customHeight="1">
      <c r="A15" s="153"/>
      <c r="B15" s="85"/>
      <c r="C15" s="86"/>
      <c r="D15" s="182"/>
      <c r="E15" s="90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52"/>
    </row>
    <row r="16" spans="1:23" ht="13.5" customHeight="1">
      <c r="A16" s="153"/>
      <c r="B16" s="85"/>
      <c r="C16" s="86"/>
      <c r="D16" s="182"/>
      <c r="E16" s="90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52"/>
    </row>
    <row r="17" spans="1:21" ht="13.5" customHeight="1">
      <c r="A17" s="153"/>
      <c r="B17" s="85"/>
      <c r="C17" s="86"/>
      <c r="D17" s="182"/>
      <c r="E17" s="90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52"/>
      <c r="U17" s="130"/>
    </row>
    <row r="18" spans="1:21" ht="13.5" customHeight="1">
      <c r="A18" s="153"/>
      <c r="B18" s="85"/>
      <c r="C18" s="86"/>
      <c r="D18" s="182"/>
      <c r="E18" s="90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52"/>
      <c r="U18" s="130"/>
    </row>
    <row r="19" spans="1:21" ht="13.5" customHeight="1">
      <c r="A19" s="153"/>
      <c r="B19" s="85"/>
      <c r="C19" s="86"/>
      <c r="D19" s="235"/>
      <c r="E19" s="235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52"/>
    </row>
    <row r="20" spans="1:21" ht="13.5" customHeight="1">
      <c r="A20" s="153"/>
      <c r="B20" s="85"/>
      <c r="C20" s="86"/>
      <c r="D20" s="182"/>
      <c r="E20" s="90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52"/>
    </row>
    <row r="21" spans="1:21" ht="13.5" customHeight="1">
      <c r="A21" s="153"/>
      <c r="B21" s="85"/>
      <c r="C21" s="86"/>
      <c r="D21" s="182"/>
      <c r="E21" s="90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52"/>
    </row>
    <row r="22" spans="1:21" ht="13.5" customHeight="1">
      <c r="A22" s="153"/>
      <c r="B22" s="85"/>
      <c r="C22" s="86"/>
      <c r="D22" s="182"/>
      <c r="E22" s="90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52"/>
    </row>
    <row r="23" spans="1:21" ht="13.5" customHeight="1">
      <c r="A23" s="153"/>
      <c r="B23" s="85"/>
      <c r="C23" s="86"/>
      <c r="D23" s="182"/>
      <c r="E23" s="90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52"/>
    </row>
    <row r="24" spans="1:21" ht="13.5" customHeight="1">
      <c r="A24" s="153"/>
      <c r="B24" s="85"/>
      <c r="C24" s="86"/>
      <c r="D24" s="182"/>
      <c r="E24" s="90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52"/>
    </row>
    <row r="25" spans="1:21" ht="13.5" customHeight="1">
      <c r="A25" s="153"/>
      <c r="B25" s="85"/>
      <c r="C25" s="86"/>
      <c r="D25" s="182"/>
      <c r="E25" s="90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52"/>
    </row>
    <row r="26" spans="1:21" ht="13.5" customHeight="1">
      <c r="A26" s="153"/>
      <c r="B26" s="85"/>
      <c r="C26" s="86"/>
      <c r="D26" s="182"/>
      <c r="E26" s="90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52"/>
    </row>
    <row r="27" spans="1:21" ht="13.5" customHeight="1">
      <c r="A27" s="153"/>
      <c r="B27" s="85"/>
      <c r="C27" s="86"/>
      <c r="D27" s="182"/>
      <c r="E27" s="90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52"/>
    </row>
    <row r="28" spans="1:21" ht="13.5" customHeight="1">
      <c r="A28" s="153"/>
      <c r="B28" s="85"/>
      <c r="C28" s="86"/>
      <c r="D28" s="182"/>
      <c r="E28" s="90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52"/>
    </row>
    <row r="29" spans="1:21" ht="13.5" customHeight="1">
      <c r="A29" s="153"/>
      <c r="B29" s="85"/>
      <c r="C29" s="86"/>
      <c r="D29" s="182"/>
      <c r="E29" s="90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52"/>
    </row>
    <row r="30" spans="1:21" ht="13.5" customHeight="1" thickBot="1">
      <c r="A30" s="153"/>
      <c r="B30" s="91"/>
      <c r="C30" s="92"/>
      <c r="D30" s="93"/>
      <c r="E30" s="94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54"/>
    </row>
    <row r="31" spans="1:21" ht="13.5" customHeight="1" thickTop="1">
      <c r="A31" s="164" t="s">
        <v>66</v>
      </c>
      <c r="B31" s="95" t="s">
        <v>67</v>
      </c>
      <c r="C31" s="96"/>
      <c r="D31" s="97"/>
      <c r="E31" s="98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55"/>
    </row>
    <row r="32" spans="1:21" ht="13.5" customHeight="1">
      <c r="A32" s="163"/>
      <c r="B32" s="99"/>
      <c r="C32" s="100"/>
      <c r="D32" s="101" t="s">
        <v>169</v>
      </c>
      <c r="E32" s="102"/>
      <c r="F32" s="129" t="s">
        <v>87</v>
      </c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52"/>
    </row>
    <row r="33" spans="1:20" ht="13.5" customHeight="1">
      <c r="A33" s="163"/>
      <c r="B33" s="99"/>
      <c r="C33" s="133"/>
      <c r="D33" s="101" t="s">
        <v>41</v>
      </c>
      <c r="E33" s="103"/>
      <c r="F33" s="129"/>
      <c r="G33" s="129" t="s">
        <v>87</v>
      </c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52"/>
    </row>
    <row r="34" spans="1:20" ht="13.5" customHeight="1">
      <c r="A34" s="163"/>
      <c r="C34" s="133"/>
      <c r="D34" s="101"/>
      <c r="E34" s="103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52"/>
    </row>
    <row r="35" spans="1:20" ht="13.5" customHeight="1">
      <c r="A35" s="163"/>
      <c r="B35" s="99"/>
      <c r="C35" s="133"/>
      <c r="D35" s="101"/>
      <c r="E35" s="103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52"/>
    </row>
    <row r="36" spans="1:20" ht="13.5" customHeight="1">
      <c r="A36" s="163"/>
      <c r="B36" s="99" t="s">
        <v>68</v>
      </c>
      <c r="C36" s="133"/>
      <c r="D36" s="101"/>
      <c r="E36" s="103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52"/>
    </row>
    <row r="37" spans="1:20" ht="13.5" customHeight="1">
      <c r="A37" s="163"/>
      <c r="B37" s="99"/>
      <c r="C37" s="133"/>
      <c r="D37" s="101" t="s">
        <v>168</v>
      </c>
      <c r="E37" s="103"/>
      <c r="F37" s="129"/>
      <c r="G37" s="129"/>
      <c r="H37" s="129" t="s">
        <v>87</v>
      </c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52"/>
    </row>
    <row r="38" spans="1:20" ht="13.5" customHeight="1" thickBot="1">
      <c r="A38" s="163"/>
      <c r="B38" s="144"/>
      <c r="C38" s="145"/>
      <c r="D38" s="146"/>
      <c r="E38" s="147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56"/>
    </row>
    <row r="39" spans="1:20" ht="13.5" customHeight="1" thickTop="1">
      <c r="A39" s="164" t="s">
        <v>42</v>
      </c>
      <c r="B39" s="231" t="s">
        <v>43</v>
      </c>
      <c r="C39" s="231"/>
      <c r="D39" s="231"/>
      <c r="E39" s="176"/>
      <c r="F39" s="150" t="s">
        <v>44</v>
      </c>
      <c r="G39" s="150" t="s">
        <v>46</v>
      </c>
      <c r="H39" s="150" t="s">
        <v>46</v>
      </c>
      <c r="I39" s="150"/>
      <c r="J39" s="150"/>
      <c r="K39" s="150"/>
      <c r="L39" s="150"/>
      <c r="M39" s="150"/>
      <c r="N39" s="150"/>
      <c r="O39" s="150"/>
      <c r="P39" s="150"/>
      <c r="Q39" s="150"/>
      <c r="R39" s="150"/>
      <c r="S39" s="150"/>
      <c r="T39" s="157"/>
    </row>
    <row r="40" spans="1:20" ht="13.5" customHeight="1">
      <c r="A40" s="163"/>
      <c r="B40" s="252" t="s">
        <v>47</v>
      </c>
      <c r="C40" s="252"/>
      <c r="D40" s="252"/>
      <c r="E40" s="104"/>
      <c r="F40" s="134" t="s">
        <v>48</v>
      </c>
      <c r="G40" s="134" t="s">
        <v>48</v>
      </c>
      <c r="H40" s="134" t="s">
        <v>48</v>
      </c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58"/>
    </row>
    <row r="41" spans="1:20" ht="13.5" customHeight="1">
      <c r="A41" s="163"/>
      <c r="B41" s="229" t="s">
        <v>49</v>
      </c>
      <c r="C41" s="229"/>
      <c r="D41" s="229"/>
      <c r="E41" s="105"/>
      <c r="F41" s="106">
        <v>42832</v>
      </c>
      <c r="G41" s="106">
        <v>42832</v>
      </c>
      <c r="H41" s="106">
        <v>42832</v>
      </c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59"/>
    </row>
    <row r="42" spans="1:20" ht="11.25" thickBot="1">
      <c r="A42" s="169"/>
      <c r="B42" s="230" t="s">
        <v>50</v>
      </c>
      <c r="C42" s="230"/>
      <c r="D42" s="230"/>
      <c r="E42" s="160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</row>
    <row r="43" spans="1:20" ht="11.25" thickTop="1">
      <c r="A43" s="151"/>
    </row>
  </sheetData>
  <mergeCells count="29">
    <mergeCell ref="A2:B2"/>
    <mergeCell ref="C2:E2"/>
    <mergeCell ref="F2:K2"/>
    <mergeCell ref="L2:T2"/>
    <mergeCell ref="A3:B3"/>
    <mergeCell ref="C3:E3"/>
    <mergeCell ref="F3:K3"/>
    <mergeCell ref="L3:T3"/>
    <mergeCell ref="A4:B4"/>
    <mergeCell ref="C4:D4"/>
    <mergeCell ref="F4:K4"/>
    <mergeCell ref="L4:T4"/>
    <mergeCell ref="A5:B5"/>
    <mergeCell ref="C5:T5"/>
    <mergeCell ref="O6:T6"/>
    <mergeCell ref="A7:B7"/>
    <mergeCell ref="C7:E7"/>
    <mergeCell ref="F7:K7"/>
    <mergeCell ref="O7:T7"/>
    <mergeCell ref="B42:D42"/>
    <mergeCell ref="A6:B6"/>
    <mergeCell ref="C6:E6"/>
    <mergeCell ref="F6:K6"/>
    <mergeCell ref="L6:N6"/>
    <mergeCell ref="B11:D11"/>
    <mergeCell ref="D19:E19"/>
    <mergeCell ref="B39:D39"/>
    <mergeCell ref="B40:D40"/>
    <mergeCell ref="B41:D41"/>
  </mergeCells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topLeftCell="A22" workbookViewId="0">
      <selection activeCell="O51" sqref="O51"/>
    </sheetView>
  </sheetViews>
  <sheetFormatPr defaultRowHeight="13.5" customHeight="1"/>
  <cols>
    <col min="1" max="1" width="8.125" style="77" customWidth="1"/>
    <col min="2" max="2" width="13.375" style="81" customWidth="1"/>
    <col min="3" max="3" width="10.75" style="77" customWidth="1"/>
    <col min="4" max="4" width="11.375" style="78" customWidth="1"/>
    <col min="5" max="5" width="1.75" style="77" hidden="1" customWidth="1"/>
    <col min="6" max="7" width="2.875" style="77" bestFit="1" customWidth="1"/>
    <col min="8" max="8" width="2.875" style="77" customWidth="1"/>
    <col min="9" max="10" width="2.875" style="77" bestFit="1" customWidth="1"/>
    <col min="11" max="19" width="2.875" style="77" customWidth="1"/>
    <col min="20" max="20" width="2.875" style="77" bestFit="1" customWidth="1"/>
    <col min="21" max="21" width="2.875" style="77" customWidth="1"/>
    <col min="22" max="16384" width="9" style="77"/>
  </cols>
  <sheetData>
    <row r="1" spans="1:23" ht="13.5" customHeight="1" thickBot="1">
      <c r="A1" s="75"/>
      <c r="B1" s="76"/>
    </row>
    <row r="2" spans="1:23" ht="13.5" customHeight="1">
      <c r="A2" s="245" t="s">
        <v>57</v>
      </c>
      <c r="B2" s="246"/>
      <c r="C2" s="247" t="s">
        <v>205</v>
      </c>
      <c r="D2" s="248"/>
      <c r="E2" s="249"/>
      <c r="F2" s="250" t="s">
        <v>20</v>
      </c>
      <c r="G2" s="251"/>
      <c r="H2" s="251"/>
      <c r="I2" s="251"/>
      <c r="J2" s="251"/>
      <c r="K2" s="251"/>
      <c r="L2" s="217" t="s">
        <v>206</v>
      </c>
      <c r="M2" s="218"/>
      <c r="N2" s="218"/>
      <c r="O2" s="218"/>
      <c r="P2" s="218"/>
      <c r="Q2" s="218"/>
      <c r="R2" s="218"/>
      <c r="S2" s="218"/>
      <c r="T2" s="219"/>
      <c r="V2" s="79"/>
    </row>
    <row r="3" spans="1:23" ht="13.5" customHeight="1">
      <c r="A3" s="238" t="s">
        <v>58</v>
      </c>
      <c r="B3" s="239"/>
      <c r="C3" s="232" t="s">
        <v>204</v>
      </c>
      <c r="D3" s="233"/>
      <c r="E3" s="234"/>
      <c r="F3" s="222" t="s">
        <v>59</v>
      </c>
      <c r="G3" s="223"/>
      <c r="H3" s="223"/>
      <c r="I3" s="223"/>
      <c r="J3" s="223"/>
      <c r="K3" s="224"/>
      <c r="L3" s="211" t="s">
        <v>203</v>
      </c>
      <c r="M3" s="212"/>
      <c r="N3" s="212"/>
      <c r="O3" s="212"/>
      <c r="P3" s="212"/>
      <c r="Q3" s="212"/>
      <c r="R3" s="212"/>
      <c r="S3" s="212"/>
      <c r="T3" s="213"/>
    </row>
    <row r="4" spans="1:23" ht="13.5" customHeight="1">
      <c r="A4" s="238" t="s">
        <v>60</v>
      </c>
      <c r="B4" s="239"/>
      <c r="C4" s="257">
        <v>2</v>
      </c>
      <c r="D4" s="258"/>
      <c r="E4" s="143"/>
      <c r="F4" s="222" t="s">
        <v>61</v>
      </c>
      <c r="G4" s="223"/>
      <c r="H4" s="223"/>
      <c r="I4" s="223"/>
      <c r="J4" s="223"/>
      <c r="K4" s="224"/>
      <c r="L4" s="225">
        <f xml:space="preserve"> IF(FunctionList!E6&lt;&gt;"N/A",SUM(C4*FunctionList!E6/1000,- O7),"N/A")</f>
        <v>-2.8</v>
      </c>
      <c r="M4" s="226"/>
      <c r="N4" s="226"/>
      <c r="O4" s="226"/>
      <c r="P4" s="226"/>
      <c r="Q4" s="226"/>
      <c r="R4" s="226"/>
      <c r="S4" s="226"/>
      <c r="T4" s="227"/>
      <c r="V4" s="79"/>
    </row>
    <row r="5" spans="1:23" ht="13.5" customHeight="1">
      <c r="A5" s="238" t="s">
        <v>62</v>
      </c>
      <c r="B5" s="239"/>
      <c r="C5" s="240" t="s">
        <v>56</v>
      </c>
      <c r="D5" s="240"/>
      <c r="E5" s="240"/>
      <c r="F5" s="241"/>
      <c r="G5" s="241"/>
      <c r="H5" s="241"/>
      <c r="I5" s="241"/>
      <c r="J5" s="241"/>
      <c r="K5" s="241"/>
      <c r="L5" s="240"/>
      <c r="M5" s="240"/>
      <c r="N5" s="240"/>
      <c r="O5" s="240"/>
      <c r="P5" s="240"/>
      <c r="Q5" s="240"/>
      <c r="R5" s="240"/>
      <c r="S5" s="240"/>
      <c r="T5" s="240"/>
    </row>
    <row r="6" spans="1:23" ht="13.5" customHeight="1">
      <c r="A6" s="236" t="s">
        <v>27</v>
      </c>
      <c r="B6" s="237"/>
      <c r="C6" s="220" t="s">
        <v>28</v>
      </c>
      <c r="D6" s="215"/>
      <c r="E6" s="221"/>
      <c r="F6" s="220" t="s">
        <v>29</v>
      </c>
      <c r="G6" s="215"/>
      <c r="H6" s="215"/>
      <c r="I6" s="215"/>
      <c r="J6" s="215"/>
      <c r="K6" s="228"/>
      <c r="L6" s="215" t="s">
        <v>63</v>
      </c>
      <c r="M6" s="215"/>
      <c r="N6" s="215"/>
      <c r="O6" s="214" t="s">
        <v>30</v>
      </c>
      <c r="P6" s="215"/>
      <c r="Q6" s="215"/>
      <c r="R6" s="215"/>
      <c r="S6" s="215"/>
      <c r="T6" s="216"/>
      <c r="V6" s="79"/>
    </row>
    <row r="7" spans="1:23" ht="13.5" customHeight="1" thickBot="1">
      <c r="A7" s="256">
        <v>3</v>
      </c>
      <c r="B7" s="255"/>
      <c r="C7" s="253">
        <v>0</v>
      </c>
      <c r="D7" s="243"/>
      <c r="E7" s="255"/>
      <c r="F7" s="253">
        <v>0</v>
      </c>
      <c r="G7" s="243"/>
      <c r="H7" s="243"/>
      <c r="I7" s="243"/>
      <c r="J7" s="243"/>
      <c r="K7" s="254"/>
      <c r="L7" s="135">
        <v>1</v>
      </c>
      <c r="M7" s="135">
        <v>2</v>
      </c>
      <c r="N7" s="135">
        <v>0</v>
      </c>
      <c r="O7" s="242">
        <v>3</v>
      </c>
      <c r="P7" s="243"/>
      <c r="Q7" s="243"/>
      <c r="R7" s="243"/>
      <c r="S7" s="243"/>
      <c r="T7" s="244"/>
      <c r="U7" s="80"/>
    </row>
    <row r="8" spans="1:23" ht="11.25" thickBot="1"/>
    <row r="9" spans="1:23" ht="46.5" customHeight="1" thickTop="1" thickBot="1">
      <c r="A9" s="170"/>
      <c r="B9" s="171"/>
      <c r="C9" s="172"/>
      <c r="D9" s="173"/>
      <c r="E9" s="172"/>
      <c r="F9" s="174" t="s">
        <v>38</v>
      </c>
      <c r="G9" s="174" t="s">
        <v>39</v>
      </c>
      <c r="H9" s="174" t="s">
        <v>40</v>
      </c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5"/>
      <c r="U9" s="82"/>
      <c r="V9" s="83"/>
      <c r="W9" s="84"/>
    </row>
    <row r="10" spans="1:23" ht="13.5" customHeight="1">
      <c r="A10" s="165" t="s">
        <v>64</v>
      </c>
      <c r="B10" s="166" t="s">
        <v>65</v>
      </c>
      <c r="C10" s="167"/>
      <c r="D10" s="168"/>
      <c r="E10" s="88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55"/>
    </row>
    <row r="11" spans="1:23" ht="13.5" customHeight="1">
      <c r="A11" s="153"/>
      <c r="B11" s="208"/>
      <c r="C11" s="209"/>
      <c r="D11" s="210"/>
      <c r="E11" s="88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52"/>
      <c r="V11" s="79"/>
    </row>
    <row r="12" spans="1:23" ht="13.5" customHeight="1">
      <c r="A12" s="153"/>
      <c r="B12" s="85"/>
      <c r="C12" s="86"/>
      <c r="D12" s="182"/>
      <c r="E12" s="88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52"/>
    </row>
    <row r="13" spans="1:23" ht="13.5" customHeight="1">
      <c r="A13" s="153"/>
      <c r="B13" s="85"/>
      <c r="C13" s="86"/>
      <c r="D13" s="182"/>
      <c r="E13" s="8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52"/>
    </row>
    <row r="14" spans="1:23" ht="13.5" customHeight="1">
      <c r="A14" s="153"/>
      <c r="B14" s="85"/>
      <c r="C14" s="86"/>
      <c r="D14" s="182"/>
      <c r="E14" s="90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52"/>
    </row>
    <row r="15" spans="1:23" ht="13.5" customHeight="1">
      <c r="A15" s="153"/>
      <c r="B15" s="85"/>
      <c r="C15" s="86"/>
      <c r="D15" s="182"/>
      <c r="E15" s="90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52"/>
    </row>
    <row r="16" spans="1:23" ht="13.5" customHeight="1">
      <c r="A16" s="153"/>
      <c r="B16" s="85"/>
      <c r="C16" s="86"/>
      <c r="D16" s="182"/>
      <c r="E16" s="90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52"/>
    </row>
    <row r="17" spans="1:21" ht="13.5" customHeight="1">
      <c r="A17" s="153"/>
      <c r="B17" s="85"/>
      <c r="C17" s="86"/>
      <c r="D17" s="182"/>
      <c r="E17" s="90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52"/>
      <c r="U17" s="130"/>
    </row>
    <row r="18" spans="1:21" ht="13.5" customHeight="1">
      <c r="A18" s="153"/>
      <c r="B18" s="85"/>
      <c r="C18" s="86"/>
      <c r="D18" s="182"/>
      <c r="E18" s="90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52"/>
      <c r="U18" s="130"/>
    </row>
    <row r="19" spans="1:21" ht="13.5" customHeight="1">
      <c r="A19" s="153"/>
      <c r="B19" s="85"/>
      <c r="C19" s="86"/>
      <c r="D19" s="235"/>
      <c r="E19" s="235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52"/>
    </row>
    <row r="20" spans="1:21" ht="13.5" customHeight="1">
      <c r="A20" s="153"/>
      <c r="B20" s="85"/>
      <c r="C20" s="86"/>
      <c r="D20" s="182"/>
      <c r="E20" s="90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52"/>
    </row>
    <row r="21" spans="1:21" ht="13.5" customHeight="1">
      <c r="A21" s="153"/>
      <c r="B21" s="85"/>
      <c r="C21" s="86"/>
      <c r="D21" s="182"/>
      <c r="E21" s="90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52"/>
    </row>
    <row r="22" spans="1:21" ht="13.5" customHeight="1">
      <c r="A22" s="153"/>
      <c r="B22" s="85"/>
      <c r="C22" s="86"/>
      <c r="D22" s="182"/>
      <c r="E22" s="90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52"/>
    </row>
    <row r="23" spans="1:21" ht="13.5" customHeight="1">
      <c r="A23" s="153"/>
      <c r="B23" s="85"/>
      <c r="C23" s="86"/>
      <c r="D23" s="182"/>
      <c r="E23" s="90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52"/>
    </row>
    <row r="24" spans="1:21" ht="13.5" customHeight="1">
      <c r="A24" s="153"/>
      <c r="B24" s="85"/>
      <c r="C24" s="86"/>
      <c r="D24" s="182"/>
      <c r="E24" s="90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52"/>
    </row>
    <row r="25" spans="1:21" ht="13.5" customHeight="1">
      <c r="A25" s="153"/>
      <c r="B25" s="85"/>
      <c r="C25" s="86"/>
      <c r="D25" s="182"/>
      <c r="E25" s="90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52"/>
    </row>
    <row r="26" spans="1:21" ht="13.5" customHeight="1">
      <c r="A26" s="153"/>
      <c r="B26" s="85"/>
      <c r="C26" s="86"/>
      <c r="D26" s="182"/>
      <c r="E26" s="90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52"/>
    </row>
    <row r="27" spans="1:21" ht="13.5" customHeight="1">
      <c r="A27" s="153"/>
      <c r="B27" s="85"/>
      <c r="C27" s="86"/>
      <c r="D27" s="182"/>
      <c r="E27" s="90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52"/>
    </row>
    <row r="28" spans="1:21" ht="13.5" customHeight="1">
      <c r="A28" s="153"/>
      <c r="B28" s="85"/>
      <c r="C28" s="86"/>
      <c r="D28" s="182"/>
      <c r="E28" s="90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52"/>
    </row>
    <row r="29" spans="1:21" ht="13.5" customHeight="1">
      <c r="A29" s="153"/>
      <c r="B29" s="85"/>
      <c r="C29" s="86"/>
      <c r="D29" s="182"/>
      <c r="E29" s="90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52"/>
    </row>
    <row r="30" spans="1:21" ht="13.5" customHeight="1" thickBot="1">
      <c r="A30" s="153"/>
      <c r="B30" s="91"/>
      <c r="C30" s="92"/>
      <c r="D30" s="93"/>
      <c r="E30" s="94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54"/>
    </row>
    <row r="31" spans="1:21" ht="13.5" customHeight="1" thickTop="1">
      <c r="A31" s="164" t="s">
        <v>66</v>
      </c>
      <c r="B31" s="95" t="s">
        <v>67</v>
      </c>
      <c r="C31" s="96"/>
      <c r="D31" s="97"/>
      <c r="E31" s="98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55"/>
    </row>
    <row r="32" spans="1:21" ht="13.5" customHeight="1">
      <c r="A32" s="163"/>
      <c r="B32" s="99"/>
      <c r="C32" s="100"/>
      <c r="D32" s="101" t="s">
        <v>169</v>
      </c>
      <c r="E32" s="102"/>
      <c r="F32" s="129" t="s">
        <v>87</v>
      </c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52"/>
    </row>
    <row r="33" spans="1:20" ht="13.5" customHeight="1">
      <c r="A33" s="163"/>
      <c r="B33" s="99"/>
      <c r="C33" s="133"/>
      <c r="D33" s="101" t="s">
        <v>41</v>
      </c>
      <c r="E33" s="103"/>
      <c r="F33" s="129"/>
      <c r="G33" s="129" t="s">
        <v>87</v>
      </c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52"/>
    </row>
    <row r="34" spans="1:20" ht="13.5" customHeight="1">
      <c r="A34" s="163"/>
      <c r="C34" s="133"/>
      <c r="D34" s="101"/>
      <c r="E34" s="103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52"/>
    </row>
    <row r="35" spans="1:20" ht="13.5" customHeight="1">
      <c r="A35" s="163"/>
      <c r="B35" s="99"/>
      <c r="C35" s="133"/>
      <c r="D35" s="101"/>
      <c r="E35" s="103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52"/>
    </row>
    <row r="36" spans="1:20" ht="13.5" customHeight="1">
      <c r="A36" s="163"/>
      <c r="B36" s="99" t="s">
        <v>68</v>
      </c>
      <c r="C36" s="133"/>
      <c r="D36" s="101"/>
      <c r="E36" s="103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52"/>
    </row>
    <row r="37" spans="1:20" ht="13.5" customHeight="1">
      <c r="A37" s="163"/>
      <c r="B37" s="99"/>
      <c r="C37" s="133"/>
      <c r="D37" s="101" t="s">
        <v>168</v>
      </c>
      <c r="E37" s="103"/>
      <c r="F37" s="129"/>
      <c r="G37" s="129"/>
      <c r="H37" s="129" t="s">
        <v>87</v>
      </c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52"/>
    </row>
    <row r="38" spans="1:20" ht="13.5" customHeight="1" thickBot="1">
      <c r="A38" s="163"/>
      <c r="B38" s="144"/>
      <c r="C38" s="145"/>
      <c r="D38" s="146"/>
      <c r="E38" s="147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56"/>
    </row>
    <row r="39" spans="1:20" ht="13.5" customHeight="1" thickTop="1">
      <c r="A39" s="164" t="s">
        <v>42</v>
      </c>
      <c r="B39" s="231" t="s">
        <v>43</v>
      </c>
      <c r="C39" s="231"/>
      <c r="D39" s="231"/>
      <c r="E39" s="176"/>
      <c r="F39" s="150" t="s">
        <v>44</v>
      </c>
      <c r="G39" s="150" t="s">
        <v>46</v>
      </c>
      <c r="H39" s="150" t="s">
        <v>46</v>
      </c>
      <c r="I39" s="150"/>
      <c r="J39" s="150"/>
      <c r="K39" s="150"/>
      <c r="L39" s="150"/>
      <c r="M39" s="150"/>
      <c r="N39" s="150"/>
      <c r="O39" s="150"/>
      <c r="P39" s="150"/>
      <c r="Q39" s="150"/>
      <c r="R39" s="150"/>
      <c r="S39" s="150"/>
      <c r="T39" s="157"/>
    </row>
    <row r="40" spans="1:20" ht="13.5" customHeight="1">
      <c r="A40" s="163"/>
      <c r="B40" s="252" t="s">
        <v>47</v>
      </c>
      <c r="C40" s="252"/>
      <c r="D40" s="252"/>
      <c r="E40" s="104"/>
      <c r="F40" s="134" t="s">
        <v>48</v>
      </c>
      <c r="G40" s="134" t="s">
        <v>48</v>
      </c>
      <c r="H40" s="134" t="s">
        <v>48</v>
      </c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58"/>
    </row>
    <row r="41" spans="1:20" ht="13.5" customHeight="1">
      <c r="A41" s="163"/>
      <c r="B41" s="229" t="s">
        <v>49</v>
      </c>
      <c r="C41" s="229"/>
      <c r="D41" s="229"/>
      <c r="E41" s="105"/>
      <c r="F41" s="106">
        <v>42834</v>
      </c>
      <c r="G41" s="106">
        <v>42834</v>
      </c>
      <c r="H41" s="106">
        <v>42834</v>
      </c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59"/>
    </row>
    <row r="42" spans="1:20" ht="11.25" thickBot="1">
      <c r="A42" s="169"/>
      <c r="B42" s="230" t="s">
        <v>50</v>
      </c>
      <c r="C42" s="230"/>
      <c r="D42" s="230"/>
      <c r="E42" s="160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</row>
    <row r="43" spans="1:20" ht="11.25" thickTop="1">
      <c r="A43" s="151"/>
    </row>
  </sheetData>
  <mergeCells count="29">
    <mergeCell ref="A2:B2"/>
    <mergeCell ref="C2:E2"/>
    <mergeCell ref="F2:K2"/>
    <mergeCell ref="L2:T2"/>
    <mergeCell ref="A3:B3"/>
    <mergeCell ref="C3:E3"/>
    <mergeCell ref="F3:K3"/>
    <mergeCell ref="L3:T3"/>
    <mergeCell ref="A4:B4"/>
    <mergeCell ref="C4:D4"/>
    <mergeCell ref="F4:K4"/>
    <mergeCell ref="L4:T4"/>
    <mergeCell ref="A5:B5"/>
    <mergeCell ref="C5:T5"/>
    <mergeCell ref="O6:T6"/>
    <mergeCell ref="A7:B7"/>
    <mergeCell ref="C7:E7"/>
    <mergeCell ref="F7:K7"/>
    <mergeCell ref="O7:T7"/>
    <mergeCell ref="B42:D42"/>
    <mergeCell ref="A6:B6"/>
    <mergeCell ref="C6:E6"/>
    <mergeCell ref="F6:K6"/>
    <mergeCell ref="L6:N6"/>
    <mergeCell ref="B11:D11"/>
    <mergeCell ref="D19:E19"/>
    <mergeCell ref="B39:D39"/>
    <mergeCell ref="B40:D40"/>
    <mergeCell ref="B41:D41"/>
  </mergeCells>
  <dataValidations count="3">
    <dataValidation type="list" allowBlank="1" showInputMessage="1" showErrorMessage="1" sqref="F10:T38">
      <formula1>"O,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39:T39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topLeftCell="A28" workbookViewId="0">
      <selection activeCell="F41" sqref="F41"/>
    </sheetView>
  </sheetViews>
  <sheetFormatPr defaultRowHeight="13.5" customHeight="1"/>
  <cols>
    <col min="1" max="1" width="8.125" style="77" customWidth="1"/>
    <col min="2" max="2" width="13.375" style="81" customWidth="1"/>
    <col min="3" max="3" width="10.75" style="77" customWidth="1"/>
    <col min="4" max="4" width="11.375" style="78" customWidth="1"/>
    <col min="5" max="5" width="1.75" style="77" hidden="1" customWidth="1"/>
    <col min="6" max="7" width="2.875" style="77" bestFit="1" customWidth="1"/>
    <col min="8" max="8" width="2.875" style="77" customWidth="1"/>
    <col min="9" max="10" width="2.875" style="77" bestFit="1" customWidth="1"/>
    <col min="11" max="19" width="2.875" style="77" customWidth="1"/>
    <col min="20" max="20" width="2.875" style="77" bestFit="1" customWidth="1"/>
    <col min="21" max="21" width="2.875" style="77" customWidth="1"/>
    <col min="22" max="16384" width="9" style="77"/>
  </cols>
  <sheetData>
    <row r="1" spans="1:23" ht="13.5" customHeight="1" thickBot="1">
      <c r="A1" s="75"/>
      <c r="B1" s="76"/>
    </row>
    <row r="2" spans="1:23" ht="13.5" customHeight="1">
      <c r="A2" s="245" t="s">
        <v>57</v>
      </c>
      <c r="B2" s="246"/>
      <c r="C2" s="247" t="s">
        <v>213</v>
      </c>
      <c r="D2" s="248"/>
      <c r="E2" s="249"/>
      <c r="F2" s="250" t="s">
        <v>20</v>
      </c>
      <c r="G2" s="251"/>
      <c r="H2" s="251"/>
      <c r="I2" s="251"/>
      <c r="J2" s="251"/>
      <c r="K2" s="251"/>
      <c r="L2" s="217" t="s">
        <v>214</v>
      </c>
      <c r="M2" s="218"/>
      <c r="N2" s="218"/>
      <c r="O2" s="218"/>
      <c r="P2" s="218"/>
      <c r="Q2" s="218"/>
      <c r="R2" s="218"/>
      <c r="S2" s="218"/>
      <c r="T2" s="219"/>
      <c r="V2" s="79"/>
    </row>
    <row r="3" spans="1:23" ht="13.5" customHeight="1">
      <c r="A3" s="238" t="s">
        <v>58</v>
      </c>
      <c r="B3" s="239"/>
      <c r="C3" s="232" t="s">
        <v>204</v>
      </c>
      <c r="D3" s="233"/>
      <c r="E3" s="234"/>
      <c r="F3" s="222" t="s">
        <v>59</v>
      </c>
      <c r="G3" s="223"/>
      <c r="H3" s="223"/>
      <c r="I3" s="223"/>
      <c r="J3" s="223"/>
      <c r="K3" s="224"/>
      <c r="L3" s="211" t="s">
        <v>203</v>
      </c>
      <c r="M3" s="212"/>
      <c r="N3" s="212"/>
      <c r="O3" s="212"/>
      <c r="P3" s="212"/>
      <c r="Q3" s="212"/>
      <c r="R3" s="212"/>
      <c r="S3" s="212"/>
      <c r="T3" s="213"/>
    </row>
    <row r="4" spans="1:23" ht="13.5" customHeight="1">
      <c r="A4" s="238" t="s">
        <v>60</v>
      </c>
      <c r="B4" s="239"/>
      <c r="C4" s="257">
        <v>2</v>
      </c>
      <c r="D4" s="258"/>
      <c r="E4" s="143"/>
      <c r="F4" s="222" t="s">
        <v>61</v>
      </c>
      <c r="G4" s="223"/>
      <c r="H4" s="223"/>
      <c r="I4" s="223"/>
      <c r="J4" s="223"/>
      <c r="K4" s="224"/>
      <c r="L4" s="225">
        <f xml:space="preserve"> IF(FunctionList!E6&lt;&gt;"N/A",SUM(C4*FunctionList!E6/1000,- O7),"N/A")</f>
        <v>-2.8</v>
      </c>
      <c r="M4" s="226"/>
      <c r="N4" s="226"/>
      <c r="O4" s="226"/>
      <c r="P4" s="226"/>
      <c r="Q4" s="226"/>
      <c r="R4" s="226"/>
      <c r="S4" s="226"/>
      <c r="T4" s="227"/>
      <c r="V4" s="79"/>
    </row>
    <row r="5" spans="1:23" ht="13.5" customHeight="1">
      <c r="A5" s="238" t="s">
        <v>62</v>
      </c>
      <c r="B5" s="239"/>
      <c r="C5" s="240" t="s">
        <v>56</v>
      </c>
      <c r="D5" s="240"/>
      <c r="E5" s="240"/>
      <c r="F5" s="241"/>
      <c r="G5" s="241"/>
      <c r="H5" s="241"/>
      <c r="I5" s="241"/>
      <c r="J5" s="241"/>
      <c r="K5" s="241"/>
      <c r="L5" s="240"/>
      <c r="M5" s="240"/>
      <c r="N5" s="240"/>
      <c r="O5" s="240"/>
      <c r="P5" s="240"/>
      <c r="Q5" s="240"/>
      <c r="R5" s="240"/>
      <c r="S5" s="240"/>
      <c r="T5" s="240"/>
    </row>
    <row r="6" spans="1:23" ht="13.5" customHeight="1">
      <c r="A6" s="236" t="s">
        <v>27</v>
      </c>
      <c r="B6" s="237"/>
      <c r="C6" s="220" t="s">
        <v>28</v>
      </c>
      <c r="D6" s="215"/>
      <c r="E6" s="221"/>
      <c r="F6" s="220" t="s">
        <v>29</v>
      </c>
      <c r="G6" s="215"/>
      <c r="H6" s="215"/>
      <c r="I6" s="215"/>
      <c r="J6" s="215"/>
      <c r="K6" s="228"/>
      <c r="L6" s="215" t="s">
        <v>63</v>
      </c>
      <c r="M6" s="215"/>
      <c r="N6" s="215"/>
      <c r="O6" s="214" t="s">
        <v>30</v>
      </c>
      <c r="P6" s="215"/>
      <c r="Q6" s="215"/>
      <c r="R6" s="215"/>
      <c r="S6" s="215"/>
      <c r="T6" s="216"/>
      <c r="V6" s="79"/>
    </row>
    <row r="7" spans="1:23" ht="13.5" customHeight="1" thickBot="1">
      <c r="A7" s="256">
        <v>3</v>
      </c>
      <c r="B7" s="255"/>
      <c r="C7" s="253">
        <v>0</v>
      </c>
      <c r="D7" s="243"/>
      <c r="E7" s="255"/>
      <c r="F7" s="253">
        <v>0</v>
      </c>
      <c r="G7" s="243"/>
      <c r="H7" s="243"/>
      <c r="I7" s="243"/>
      <c r="J7" s="243"/>
      <c r="K7" s="254"/>
      <c r="L7" s="135">
        <v>1</v>
      </c>
      <c r="M7" s="135">
        <v>2</v>
      </c>
      <c r="N7" s="135">
        <v>0</v>
      </c>
      <c r="O7" s="242">
        <v>3</v>
      </c>
      <c r="P7" s="243"/>
      <c r="Q7" s="243"/>
      <c r="R7" s="243"/>
      <c r="S7" s="243"/>
      <c r="T7" s="244"/>
      <c r="U7" s="80"/>
    </row>
    <row r="8" spans="1:23" ht="11.25" thickBot="1"/>
    <row r="9" spans="1:23" ht="46.5" customHeight="1" thickTop="1" thickBot="1">
      <c r="A9" s="170"/>
      <c r="B9" s="171"/>
      <c r="C9" s="172"/>
      <c r="D9" s="173"/>
      <c r="E9" s="172"/>
      <c r="F9" s="174" t="s">
        <v>38</v>
      </c>
      <c r="G9" s="174" t="s">
        <v>39</v>
      </c>
      <c r="H9" s="174" t="s">
        <v>40</v>
      </c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5"/>
      <c r="U9" s="82"/>
      <c r="V9" s="83"/>
      <c r="W9" s="84"/>
    </row>
    <row r="10" spans="1:23" ht="13.5" customHeight="1">
      <c r="A10" s="165" t="s">
        <v>64</v>
      </c>
      <c r="B10" s="166" t="s">
        <v>65</v>
      </c>
      <c r="C10" s="167"/>
      <c r="D10" s="168"/>
      <c r="E10" s="88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55"/>
    </row>
    <row r="11" spans="1:23" ht="13.5" customHeight="1">
      <c r="A11" s="153"/>
      <c r="B11" s="208"/>
      <c r="C11" s="209"/>
      <c r="D11" s="210"/>
      <c r="E11" s="88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52"/>
      <c r="V11" s="79"/>
    </row>
    <row r="12" spans="1:23" ht="13.5" customHeight="1">
      <c r="A12" s="153"/>
      <c r="B12" s="85"/>
      <c r="C12" s="86"/>
      <c r="D12" s="182"/>
      <c r="E12" s="88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52"/>
    </row>
    <row r="13" spans="1:23" ht="13.5" customHeight="1">
      <c r="A13" s="153"/>
      <c r="B13" s="85"/>
      <c r="C13" s="86"/>
      <c r="D13" s="182"/>
      <c r="E13" s="8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52"/>
    </row>
    <row r="14" spans="1:23" ht="13.5" customHeight="1">
      <c r="A14" s="153"/>
      <c r="B14" s="85"/>
      <c r="C14" s="86"/>
      <c r="D14" s="182"/>
      <c r="E14" s="90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52"/>
    </row>
    <row r="15" spans="1:23" ht="13.5" customHeight="1">
      <c r="A15" s="153"/>
      <c r="B15" s="85"/>
      <c r="C15" s="86"/>
      <c r="D15" s="182"/>
      <c r="E15" s="90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52"/>
    </row>
    <row r="16" spans="1:23" ht="13.5" customHeight="1">
      <c r="A16" s="153"/>
      <c r="B16" s="85"/>
      <c r="C16" s="86"/>
      <c r="D16" s="182"/>
      <c r="E16" s="90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52"/>
    </row>
    <row r="17" spans="1:21" ht="15">
      <c r="A17" s="153"/>
      <c r="B17" s="85"/>
      <c r="C17" s="86"/>
      <c r="D17" s="182"/>
      <c r="E17" s="90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52"/>
      <c r="U17" s="130"/>
    </row>
    <row r="18" spans="1:21" ht="15">
      <c r="A18" s="153"/>
      <c r="B18" s="85"/>
      <c r="C18" s="86"/>
      <c r="D18" s="182"/>
      <c r="E18" s="90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52"/>
      <c r="U18" s="130"/>
    </row>
    <row r="19" spans="1:21" ht="15">
      <c r="A19" s="153"/>
      <c r="B19" s="85"/>
      <c r="C19" s="86"/>
      <c r="D19" s="235"/>
      <c r="E19" s="235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52"/>
    </row>
    <row r="20" spans="1:21" ht="15">
      <c r="A20" s="153"/>
      <c r="B20" s="85"/>
      <c r="C20" s="86"/>
      <c r="D20" s="182"/>
      <c r="E20" s="90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52"/>
    </row>
    <row r="21" spans="1:21" ht="15">
      <c r="A21" s="153"/>
      <c r="B21" s="85"/>
      <c r="C21" s="86"/>
      <c r="D21" s="182"/>
      <c r="E21" s="90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52"/>
    </row>
    <row r="22" spans="1:21" ht="15">
      <c r="A22" s="153"/>
      <c r="B22" s="85"/>
      <c r="C22" s="86"/>
      <c r="D22" s="182"/>
      <c r="E22" s="90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52"/>
    </row>
    <row r="23" spans="1:21" ht="15">
      <c r="A23" s="153"/>
      <c r="B23" s="85"/>
      <c r="C23" s="86"/>
      <c r="D23" s="182"/>
      <c r="E23" s="90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52"/>
    </row>
    <row r="24" spans="1:21" ht="15">
      <c r="A24" s="153"/>
      <c r="B24" s="85"/>
      <c r="C24" s="86"/>
      <c r="D24" s="182"/>
      <c r="E24" s="90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52"/>
    </row>
    <row r="25" spans="1:21" ht="15">
      <c r="A25" s="153"/>
      <c r="B25" s="85"/>
      <c r="C25" s="86"/>
      <c r="D25" s="182"/>
      <c r="E25" s="90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52"/>
    </row>
    <row r="26" spans="1:21" ht="15">
      <c r="A26" s="153"/>
      <c r="B26" s="85"/>
      <c r="C26" s="86"/>
      <c r="D26" s="182"/>
      <c r="E26" s="90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52"/>
    </row>
    <row r="27" spans="1:21" ht="15">
      <c r="A27" s="153"/>
      <c r="B27" s="85"/>
      <c r="C27" s="86"/>
      <c r="D27" s="182"/>
      <c r="E27" s="90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52"/>
    </row>
    <row r="28" spans="1:21" ht="15">
      <c r="A28" s="153"/>
      <c r="B28" s="85"/>
      <c r="C28" s="86"/>
      <c r="D28" s="182"/>
      <c r="E28" s="90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52"/>
    </row>
    <row r="29" spans="1:21" ht="15">
      <c r="A29" s="153"/>
      <c r="B29" s="85"/>
      <c r="C29" s="86"/>
      <c r="D29" s="182"/>
      <c r="E29" s="90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52"/>
    </row>
    <row r="30" spans="1:21" ht="15.75" thickBot="1">
      <c r="A30" s="153"/>
      <c r="B30" s="91"/>
      <c r="C30" s="92"/>
      <c r="D30" s="93"/>
      <c r="E30" s="94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54"/>
    </row>
    <row r="31" spans="1:21" ht="15.75" thickTop="1">
      <c r="A31" s="164" t="s">
        <v>66</v>
      </c>
      <c r="B31" s="95" t="s">
        <v>67</v>
      </c>
      <c r="C31" s="96"/>
      <c r="D31" s="97"/>
      <c r="E31" s="98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55"/>
    </row>
    <row r="32" spans="1:21" ht="15">
      <c r="A32" s="163"/>
      <c r="B32" s="99"/>
      <c r="C32" s="100"/>
      <c r="D32" s="101" t="s">
        <v>169</v>
      </c>
      <c r="E32" s="102"/>
      <c r="F32" s="129" t="s">
        <v>87</v>
      </c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52"/>
    </row>
    <row r="33" spans="1:20" ht="15">
      <c r="A33" s="163"/>
      <c r="B33" s="99"/>
      <c r="C33" s="133"/>
      <c r="D33" s="101" t="s">
        <v>41</v>
      </c>
      <c r="E33" s="103"/>
      <c r="F33" s="129"/>
      <c r="G33" s="129" t="s">
        <v>87</v>
      </c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52"/>
    </row>
    <row r="34" spans="1:20" ht="15">
      <c r="A34" s="163"/>
      <c r="C34" s="133"/>
      <c r="D34" s="101"/>
      <c r="E34" s="103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52"/>
    </row>
    <row r="35" spans="1:20" ht="15">
      <c r="A35" s="163"/>
      <c r="B35" s="99"/>
      <c r="C35" s="133"/>
      <c r="D35" s="101"/>
      <c r="E35" s="103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52"/>
    </row>
    <row r="36" spans="1:20" ht="15">
      <c r="A36" s="163"/>
      <c r="B36" s="99" t="s">
        <v>68</v>
      </c>
      <c r="C36" s="133"/>
      <c r="D36" s="101"/>
      <c r="E36" s="103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52"/>
    </row>
    <row r="37" spans="1:20" ht="15">
      <c r="A37" s="163"/>
      <c r="B37" s="99"/>
      <c r="C37" s="133"/>
      <c r="D37" s="101" t="s">
        <v>168</v>
      </c>
      <c r="E37" s="103"/>
      <c r="F37" s="129"/>
      <c r="G37" s="129"/>
      <c r="H37" s="129" t="s">
        <v>87</v>
      </c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52"/>
    </row>
    <row r="38" spans="1:20" ht="15.75" thickBot="1">
      <c r="A38" s="163"/>
      <c r="B38" s="144"/>
      <c r="C38" s="145"/>
      <c r="D38" s="146"/>
      <c r="E38" s="147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56"/>
    </row>
    <row r="39" spans="1:20" ht="11.25" thickTop="1">
      <c r="A39" s="164" t="s">
        <v>42</v>
      </c>
      <c r="B39" s="231" t="s">
        <v>43</v>
      </c>
      <c r="C39" s="231"/>
      <c r="D39" s="231"/>
      <c r="E39" s="176"/>
      <c r="F39" s="150" t="s">
        <v>44</v>
      </c>
      <c r="G39" s="150" t="s">
        <v>46</v>
      </c>
      <c r="H39" s="150" t="s">
        <v>46</v>
      </c>
      <c r="I39" s="150"/>
      <c r="J39" s="150"/>
      <c r="K39" s="150"/>
      <c r="L39" s="150"/>
      <c r="M39" s="150"/>
      <c r="N39" s="150"/>
      <c r="O39" s="150"/>
      <c r="P39" s="150"/>
      <c r="Q39" s="150"/>
      <c r="R39" s="150"/>
      <c r="S39" s="150"/>
      <c r="T39" s="157"/>
    </row>
    <row r="40" spans="1:20" ht="10.5">
      <c r="A40" s="163"/>
      <c r="B40" s="252" t="s">
        <v>47</v>
      </c>
      <c r="C40" s="252"/>
      <c r="D40" s="252"/>
      <c r="E40" s="104"/>
      <c r="F40" s="134" t="s">
        <v>48</v>
      </c>
      <c r="G40" s="134" t="s">
        <v>48</v>
      </c>
      <c r="H40" s="134" t="s">
        <v>48</v>
      </c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58"/>
    </row>
    <row r="41" spans="1:20" ht="12.75" customHeight="1">
      <c r="A41" s="163"/>
      <c r="B41" s="229" t="s">
        <v>49</v>
      </c>
      <c r="C41" s="229"/>
      <c r="D41" s="229"/>
      <c r="E41" s="105"/>
      <c r="F41" s="106">
        <v>42834</v>
      </c>
      <c r="G41" s="106">
        <v>42834</v>
      </c>
      <c r="H41" s="106">
        <v>42834</v>
      </c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59"/>
    </row>
    <row r="42" spans="1:20" ht="11.25" thickBot="1">
      <c r="A42" s="169"/>
      <c r="B42" s="230" t="s">
        <v>50</v>
      </c>
      <c r="C42" s="230"/>
      <c r="D42" s="230"/>
      <c r="E42" s="160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</row>
    <row r="43" spans="1:20" ht="11.25" thickTop="1">
      <c r="A43" s="151"/>
    </row>
  </sheetData>
  <mergeCells count="29">
    <mergeCell ref="B11:D11"/>
    <mergeCell ref="D19:E19"/>
    <mergeCell ref="B39:D39"/>
    <mergeCell ref="B40:D40"/>
    <mergeCell ref="B41:D41"/>
    <mergeCell ref="B42:D42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T3"/>
  </mergeCells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8"/>
  <sheetViews>
    <sheetView topLeftCell="A4" workbookViewId="0">
      <selection activeCell="D17" sqref="D17"/>
    </sheetView>
  </sheetViews>
  <sheetFormatPr defaultRowHeight="12.75"/>
  <cols>
    <col min="1" max="1" width="21.375" style="27" customWidth="1"/>
    <col min="2" max="2" width="10" style="3" customWidth="1"/>
    <col min="3" max="3" width="14.375" style="3" customWidth="1"/>
    <col min="4" max="4" width="8" style="3" customWidth="1"/>
    <col min="5" max="5" width="38" style="3" customWidth="1"/>
    <col min="6" max="6" width="48.25" style="3" customWidth="1"/>
    <col min="7" max="16384" width="9" style="3"/>
  </cols>
  <sheetData>
    <row r="2" spans="1:6" s="2" customFormat="1" ht="75.75" customHeight="1">
      <c r="A2" s="1"/>
      <c r="B2" s="183" t="s">
        <v>0</v>
      </c>
      <c r="C2" s="183"/>
      <c r="D2" s="183"/>
      <c r="E2" s="183"/>
      <c r="F2" s="183"/>
    </row>
    <row r="3" spans="1:6">
      <c r="A3" s="4"/>
      <c r="B3" s="5"/>
      <c r="E3" s="6"/>
    </row>
    <row r="4" spans="1:6" ht="14.25" customHeight="1">
      <c r="A4" s="123" t="s">
        <v>1</v>
      </c>
      <c r="B4" s="184" t="s">
        <v>115</v>
      </c>
      <c r="C4" s="184"/>
      <c r="D4" s="184"/>
      <c r="E4" s="123" t="s">
        <v>2</v>
      </c>
      <c r="F4" s="7" t="s">
        <v>131</v>
      </c>
    </row>
    <row r="5" spans="1:6" ht="14.25" customHeight="1">
      <c r="A5" s="123" t="s">
        <v>3</v>
      </c>
      <c r="B5" s="184" t="s">
        <v>116</v>
      </c>
      <c r="C5" s="184"/>
      <c r="D5" s="184"/>
      <c r="E5" s="123" t="s">
        <v>4</v>
      </c>
      <c r="F5" s="7"/>
    </row>
    <row r="6" spans="1:6" ht="15.75" customHeight="1">
      <c r="A6" s="185" t="s">
        <v>5</v>
      </c>
      <c r="B6" s="186" t="str">
        <f>B5&amp;"_"&amp;"UnitTestCase"&amp;"_"&amp;"v2.0"</f>
        <v>LiMS_UnitTestCase_v2.0</v>
      </c>
      <c r="C6" s="186"/>
      <c r="D6" s="186"/>
      <c r="E6" s="123" t="s">
        <v>6</v>
      </c>
      <c r="F6" s="178">
        <v>42832</v>
      </c>
    </row>
    <row r="7" spans="1:6" ht="13.5" customHeight="1">
      <c r="A7" s="185"/>
      <c r="B7" s="186"/>
      <c r="C7" s="186"/>
      <c r="D7" s="186"/>
      <c r="E7" s="123" t="s">
        <v>7</v>
      </c>
      <c r="F7" s="177" t="s">
        <v>117</v>
      </c>
    </row>
    <row r="8" spans="1:6">
      <c r="A8" s="124"/>
      <c r="B8" s="8"/>
      <c r="C8" s="9"/>
      <c r="D8" s="9"/>
      <c r="E8" s="10"/>
      <c r="F8" s="11"/>
    </row>
    <row r="9" spans="1:6">
      <c r="A9" s="12"/>
      <c r="B9" s="13"/>
      <c r="C9" s="13"/>
      <c r="D9" s="13"/>
      <c r="E9" s="13"/>
    </row>
    <row r="10" spans="1:6">
      <c r="A10" s="125" t="s">
        <v>8</v>
      </c>
    </row>
    <row r="11" spans="1:6" s="14" customFormat="1">
      <c r="A11" s="15" t="s">
        <v>9</v>
      </c>
      <c r="B11" s="16" t="s">
        <v>7</v>
      </c>
      <c r="C11" s="16" t="s">
        <v>10</v>
      </c>
      <c r="D11" s="16" t="s">
        <v>11</v>
      </c>
      <c r="E11" s="16" t="s">
        <v>12</v>
      </c>
      <c r="F11" s="17" t="s">
        <v>13</v>
      </c>
    </row>
    <row r="12" spans="1:6" s="18" customFormat="1" ht="26.25" customHeight="1">
      <c r="A12" s="259">
        <v>42818</v>
      </c>
      <c r="B12" s="19" t="s">
        <v>132</v>
      </c>
      <c r="C12" s="20"/>
      <c r="D12" s="20" t="s">
        <v>46</v>
      </c>
      <c r="E12" s="21" t="s">
        <v>133</v>
      </c>
      <c r="F12" s="107"/>
    </row>
    <row r="13" spans="1:6" s="18" customFormat="1" ht="21.75" customHeight="1">
      <c r="A13" s="259">
        <v>42824</v>
      </c>
      <c r="B13" s="19" t="s">
        <v>134</v>
      </c>
      <c r="C13" s="20" t="s">
        <v>139</v>
      </c>
      <c r="D13" s="20" t="s">
        <v>46</v>
      </c>
      <c r="E13" s="20"/>
      <c r="F13" s="22"/>
    </row>
    <row r="14" spans="1:6" s="18" customFormat="1" ht="19.5" customHeight="1">
      <c r="A14" s="259">
        <v>42827</v>
      </c>
      <c r="B14" s="19" t="s">
        <v>135</v>
      </c>
      <c r="C14" s="20" t="s">
        <v>140</v>
      </c>
      <c r="D14" s="20" t="s">
        <v>46</v>
      </c>
      <c r="E14" s="20"/>
      <c r="F14" s="22"/>
    </row>
    <row r="15" spans="1:6" s="18" customFormat="1" ht="21.75" customHeight="1">
      <c r="A15" s="259">
        <v>42830</v>
      </c>
      <c r="B15" s="19" t="s">
        <v>136</v>
      </c>
      <c r="C15" s="20" t="s">
        <v>141</v>
      </c>
      <c r="D15" s="20" t="s">
        <v>46</v>
      </c>
      <c r="E15" s="20"/>
      <c r="F15" s="22"/>
    </row>
    <row r="16" spans="1:6" s="18" customFormat="1" ht="19.5" customHeight="1">
      <c r="A16" s="259">
        <v>42832</v>
      </c>
      <c r="B16" s="19" t="s">
        <v>137</v>
      </c>
      <c r="C16" s="20" t="s">
        <v>141</v>
      </c>
      <c r="D16" s="20" t="s">
        <v>138</v>
      </c>
      <c r="E16" s="20"/>
      <c r="F16" s="22"/>
    </row>
    <row r="17" spans="1:6" s="18" customFormat="1" ht="19.5" customHeight="1">
      <c r="A17" s="259">
        <v>42834</v>
      </c>
      <c r="B17" s="19" t="s">
        <v>117</v>
      </c>
      <c r="C17" s="20" t="s">
        <v>141</v>
      </c>
      <c r="D17" s="20" t="s">
        <v>138</v>
      </c>
      <c r="E17" s="20"/>
      <c r="F17" s="22"/>
    </row>
    <row r="18" spans="1:6" s="18" customFormat="1" ht="19.5" customHeight="1">
      <c r="A18" s="23"/>
      <c r="B18" s="24"/>
      <c r="C18" s="25"/>
      <c r="D18" s="25"/>
      <c r="E18" s="25"/>
      <c r="F18" s="26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use&amp;R&amp;"tahomaTahoma,Regular"&amp;8&amp;P/&amp;N</oddFooter>
  </headerFooter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topLeftCell="A25" workbookViewId="0">
      <selection activeCell="A41" sqref="A41"/>
    </sheetView>
  </sheetViews>
  <sheetFormatPr defaultRowHeight="13.5" customHeight="1"/>
  <cols>
    <col min="1" max="1" width="8.125" style="77" customWidth="1"/>
    <col min="2" max="2" width="13.375" style="81" customWidth="1"/>
    <col min="3" max="3" width="10.75" style="77" customWidth="1"/>
    <col min="4" max="4" width="11.375" style="78" customWidth="1"/>
    <col min="5" max="5" width="1.75" style="77" hidden="1" customWidth="1"/>
    <col min="6" max="7" width="2.875" style="77" bestFit="1" customWidth="1"/>
    <col min="8" max="8" width="2.875" style="77" customWidth="1"/>
    <col min="9" max="10" width="2.875" style="77" bestFit="1" customWidth="1"/>
    <col min="11" max="19" width="2.875" style="77" customWidth="1"/>
    <col min="20" max="20" width="2.875" style="77" bestFit="1" customWidth="1"/>
    <col min="21" max="21" width="2.875" style="77" customWidth="1"/>
    <col min="22" max="16384" width="9" style="77"/>
  </cols>
  <sheetData>
    <row r="1" spans="1:23" ht="13.5" customHeight="1" thickBot="1">
      <c r="A1" s="75"/>
      <c r="B1" s="76"/>
    </row>
    <row r="2" spans="1:23" ht="13.5" customHeight="1">
      <c r="A2" s="245" t="s">
        <v>57</v>
      </c>
      <c r="B2" s="246"/>
      <c r="C2" s="247" t="s">
        <v>211</v>
      </c>
      <c r="D2" s="248"/>
      <c r="E2" s="249"/>
      <c r="F2" s="250" t="s">
        <v>20</v>
      </c>
      <c r="G2" s="251"/>
      <c r="H2" s="251"/>
      <c r="I2" s="251"/>
      <c r="J2" s="251"/>
      <c r="K2" s="251"/>
      <c r="L2" s="217" t="s">
        <v>212</v>
      </c>
      <c r="M2" s="218"/>
      <c r="N2" s="218"/>
      <c r="O2" s="218"/>
      <c r="P2" s="218"/>
      <c r="Q2" s="218"/>
      <c r="R2" s="218"/>
      <c r="S2" s="218"/>
      <c r="T2" s="219"/>
      <c r="V2" s="79"/>
    </row>
    <row r="3" spans="1:23" ht="13.5" customHeight="1">
      <c r="A3" s="238" t="s">
        <v>58</v>
      </c>
      <c r="B3" s="239"/>
      <c r="C3" s="232" t="s">
        <v>204</v>
      </c>
      <c r="D3" s="233"/>
      <c r="E3" s="234"/>
      <c r="F3" s="222" t="s">
        <v>59</v>
      </c>
      <c r="G3" s="223"/>
      <c r="H3" s="223"/>
      <c r="I3" s="223"/>
      <c r="J3" s="223"/>
      <c r="K3" s="224"/>
      <c r="L3" s="211" t="s">
        <v>203</v>
      </c>
      <c r="M3" s="212"/>
      <c r="N3" s="212"/>
      <c r="O3" s="212"/>
      <c r="P3" s="212"/>
      <c r="Q3" s="212"/>
      <c r="R3" s="212"/>
      <c r="S3" s="212"/>
      <c r="T3" s="213"/>
    </row>
    <row r="4" spans="1:23" ht="13.5" customHeight="1">
      <c r="A4" s="238" t="s">
        <v>60</v>
      </c>
      <c r="B4" s="239"/>
      <c r="C4" s="257">
        <v>2</v>
      </c>
      <c r="D4" s="258"/>
      <c r="E4" s="143"/>
      <c r="F4" s="222" t="s">
        <v>61</v>
      </c>
      <c r="G4" s="223"/>
      <c r="H4" s="223"/>
      <c r="I4" s="223"/>
      <c r="J4" s="223"/>
      <c r="K4" s="224"/>
      <c r="L4" s="225">
        <f xml:space="preserve"> IF(FunctionList!E6&lt;&gt;"N/A",SUM(C4*FunctionList!E6/1000,- O7),"N/A")</f>
        <v>-2.8</v>
      </c>
      <c r="M4" s="226"/>
      <c r="N4" s="226"/>
      <c r="O4" s="226"/>
      <c r="P4" s="226"/>
      <c r="Q4" s="226"/>
      <c r="R4" s="226"/>
      <c r="S4" s="226"/>
      <c r="T4" s="227"/>
      <c r="V4" s="79"/>
    </row>
    <row r="5" spans="1:23" ht="13.5" customHeight="1">
      <c r="A5" s="238" t="s">
        <v>62</v>
      </c>
      <c r="B5" s="239"/>
      <c r="C5" s="240" t="s">
        <v>56</v>
      </c>
      <c r="D5" s="240"/>
      <c r="E5" s="240"/>
      <c r="F5" s="241"/>
      <c r="G5" s="241"/>
      <c r="H5" s="241"/>
      <c r="I5" s="241"/>
      <c r="J5" s="241"/>
      <c r="K5" s="241"/>
      <c r="L5" s="240"/>
      <c r="M5" s="240"/>
      <c r="N5" s="240"/>
      <c r="O5" s="240"/>
      <c r="P5" s="240"/>
      <c r="Q5" s="240"/>
      <c r="R5" s="240"/>
      <c r="S5" s="240"/>
      <c r="T5" s="240"/>
    </row>
    <row r="6" spans="1:23" ht="13.5" customHeight="1">
      <c r="A6" s="236" t="s">
        <v>27</v>
      </c>
      <c r="B6" s="237"/>
      <c r="C6" s="220" t="s">
        <v>28</v>
      </c>
      <c r="D6" s="215"/>
      <c r="E6" s="221"/>
      <c r="F6" s="220" t="s">
        <v>29</v>
      </c>
      <c r="G6" s="215"/>
      <c r="H6" s="215"/>
      <c r="I6" s="215"/>
      <c r="J6" s="215"/>
      <c r="K6" s="228"/>
      <c r="L6" s="215" t="s">
        <v>63</v>
      </c>
      <c r="M6" s="215"/>
      <c r="N6" s="215"/>
      <c r="O6" s="214" t="s">
        <v>30</v>
      </c>
      <c r="P6" s="215"/>
      <c r="Q6" s="215"/>
      <c r="R6" s="215"/>
      <c r="S6" s="215"/>
      <c r="T6" s="216"/>
      <c r="V6" s="79"/>
    </row>
    <row r="7" spans="1:23" ht="13.5" customHeight="1" thickBot="1">
      <c r="A7" s="256">
        <v>3</v>
      </c>
      <c r="B7" s="255"/>
      <c r="C7" s="253">
        <v>0</v>
      </c>
      <c r="D7" s="243"/>
      <c r="E7" s="255"/>
      <c r="F7" s="253">
        <v>0</v>
      </c>
      <c r="G7" s="243"/>
      <c r="H7" s="243"/>
      <c r="I7" s="243"/>
      <c r="J7" s="243"/>
      <c r="K7" s="254"/>
      <c r="L7" s="135">
        <v>1</v>
      </c>
      <c r="M7" s="135">
        <v>2</v>
      </c>
      <c r="N7" s="135">
        <v>0</v>
      </c>
      <c r="O7" s="242">
        <v>3</v>
      </c>
      <c r="P7" s="243"/>
      <c r="Q7" s="243"/>
      <c r="R7" s="243"/>
      <c r="S7" s="243"/>
      <c r="T7" s="244"/>
      <c r="U7" s="80"/>
    </row>
    <row r="8" spans="1:23" ht="11.25" thickBot="1"/>
    <row r="9" spans="1:23" ht="46.5" customHeight="1" thickTop="1" thickBot="1">
      <c r="A9" s="170"/>
      <c r="B9" s="171"/>
      <c r="C9" s="172"/>
      <c r="D9" s="173"/>
      <c r="E9" s="172"/>
      <c r="F9" s="174" t="s">
        <v>38</v>
      </c>
      <c r="G9" s="174" t="s">
        <v>39</v>
      </c>
      <c r="H9" s="174" t="s">
        <v>40</v>
      </c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5"/>
      <c r="U9" s="82"/>
      <c r="V9" s="83"/>
      <c r="W9" s="84"/>
    </row>
    <row r="10" spans="1:23" ht="13.5" customHeight="1">
      <c r="A10" s="165" t="s">
        <v>64</v>
      </c>
      <c r="B10" s="166" t="s">
        <v>65</v>
      </c>
      <c r="C10" s="167"/>
      <c r="D10" s="168"/>
      <c r="E10" s="88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55"/>
    </row>
    <row r="11" spans="1:23" ht="13.5" customHeight="1">
      <c r="A11" s="153"/>
      <c r="B11" s="208"/>
      <c r="C11" s="209"/>
      <c r="D11" s="210"/>
      <c r="E11" s="88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52"/>
      <c r="V11" s="79"/>
    </row>
    <row r="12" spans="1:23" ht="13.5" customHeight="1">
      <c r="A12" s="153"/>
      <c r="B12" s="85"/>
      <c r="C12" s="86"/>
      <c r="D12" s="182"/>
      <c r="E12" s="88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52"/>
    </row>
    <row r="13" spans="1:23" ht="13.5" customHeight="1">
      <c r="A13" s="153"/>
      <c r="B13" s="85"/>
      <c r="C13" s="86"/>
      <c r="D13" s="182"/>
      <c r="E13" s="8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52"/>
    </row>
    <row r="14" spans="1:23" ht="13.5" customHeight="1">
      <c r="A14" s="153"/>
      <c r="B14" s="85"/>
      <c r="C14" s="86"/>
      <c r="D14" s="182"/>
      <c r="E14" s="90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52"/>
    </row>
    <row r="15" spans="1:23" ht="13.5" customHeight="1">
      <c r="A15" s="153"/>
      <c r="B15" s="85"/>
      <c r="C15" s="86"/>
      <c r="D15" s="182"/>
      <c r="E15" s="90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52"/>
    </row>
    <row r="16" spans="1:23" ht="13.5" customHeight="1">
      <c r="A16" s="153"/>
      <c r="B16" s="85"/>
      <c r="C16" s="86"/>
      <c r="D16" s="182"/>
      <c r="E16" s="90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52"/>
    </row>
    <row r="17" spans="1:21" ht="15">
      <c r="A17" s="153"/>
      <c r="B17" s="85"/>
      <c r="C17" s="86"/>
      <c r="D17" s="182"/>
      <c r="E17" s="90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52"/>
      <c r="U17" s="130"/>
    </row>
    <row r="18" spans="1:21" ht="15">
      <c r="A18" s="153"/>
      <c r="B18" s="85"/>
      <c r="C18" s="86"/>
      <c r="D18" s="182"/>
      <c r="E18" s="90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52"/>
      <c r="U18" s="130"/>
    </row>
    <row r="19" spans="1:21" ht="15">
      <c r="A19" s="153"/>
      <c r="B19" s="85"/>
      <c r="C19" s="86"/>
      <c r="D19" s="235"/>
      <c r="E19" s="235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52"/>
    </row>
    <row r="20" spans="1:21" ht="15">
      <c r="A20" s="153"/>
      <c r="B20" s="85"/>
      <c r="C20" s="86"/>
      <c r="D20" s="182"/>
      <c r="E20" s="90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52"/>
    </row>
    <row r="21" spans="1:21" ht="15">
      <c r="A21" s="153"/>
      <c r="B21" s="85"/>
      <c r="C21" s="86"/>
      <c r="D21" s="182"/>
      <c r="E21" s="90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52"/>
    </row>
    <row r="22" spans="1:21" ht="15">
      <c r="A22" s="153"/>
      <c r="B22" s="85"/>
      <c r="C22" s="86"/>
      <c r="D22" s="182"/>
      <c r="E22" s="90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52"/>
    </row>
    <row r="23" spans="1:21" ht="15">
      <c r="A23" s="153"/>
      <c r="B23" s="85"/>
      <c r="C23" s="86"/>
      <c r="D23" s="182"/>
      <c r="E23" s="90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52"/>
    </row>
    <row r="24" spans="1:21" ht="15">
      <c r="A24" s="153"/>
      <c r="B24" s="85"/>
      <c r="C24" s="86"/>
      <c r="D24" s="182"/>
      <c r="E24" s="90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52"/>
    </row>
    <row r="25" spans="1:21" ht="15">
      <c r="A25" s="153"/>
      <c r="B25" s="85"/>
      <c r="C25" s="86"/>
      <c r="D25" s="182"/>
      <c r="E25" s="90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52"/>
    </row>
    <row r="26" spans="1:21" ht="15">
      <c r="A26" s="153"/>
      <c r="B26" s="85"/>
      <c r="C26" s="86"/>
      <c r="D26" s="182"/>
      <c r="E26" s="90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52"/>
    </row>
    <row r="27" spans="1:21" ht="15">
      <c r="A27" s="153"/>
      <c r="B27" s="85"/>
      <c r="C27" s="86"/>
      <c r="D27" s="182"/>
      <c r="E27" s="90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52"/>
    </row>
    <row r="28" spans="1:21" ht="15">
      <c r="A28" s="153"/>
      <c r="B28" s="85"/>
      <c r="C28" s="86"/>
      <c r="D28" s="182"/>
      <c r="E28" s="90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52"/>
    </row>
    <row r="29" spans="1:21" ht="15">
      <c r="A29" s="153"/>
      <c r="B29" s="85"/>
      <c r="C29" s="86"/>
      <c r="D29" s="182"/>
      <c r="E29" s="90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52"/>
    </row>
    <row r="30" spans="1:21" ht="15.75" thickBot="1">
      <c r="A30" s="153"/>
      <c r="B30" s="91"/>
      <c r="C30" s="92"/>
      <c r="D30" s="93"/>
      <c r="E30" s="94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54"/>
    </row>
    <row r="31" spans="1:21" ht="15.75" thickTop="1">
      <c r="A31" s="164" t="s">
        <v>66</v>
      </c>
      <c r="B31" s="95" t="s">
        <v>67</v>
      </c>
      <c r="C31" s="96"/>
      <c r="D31" s="97"/>
      <c r="E31" s="98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55"/>
    </row>
    <row r="32" spans="1:21" ht="15">
      <c r="A32" s="163"/>
      <c r="B32" s="99"/>
      <c r="C32" s="100"/>
      <c r="D32" s="101" t="s">
        <v>169</v>
      </c>
      <c r="E32" s="102"/>
      <c r="F32" s="129" t="s">
        <v>87</v>
      </c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52"/>
    </row>
    <row r="33" spans="1:20" ht="15">
      <c r="A33" s="163"/>
      <c r="B33" s="99"/>
      <c r="C33" s="133"/>
      <c r="D33" s="101" t="s">
        <v>41</v>
      </c>
      <c r="E33" s="103"/>
      <c r="F33" s="129"/>
      <c r="G33" s="129" t="s">
        <v>87</v>
      </c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52"/>
    </row>
    <row r="34" spans="1:20" ht="15">
      <c r="A34" s="163"/>
      <c r="C34" s="133"/>
      <c r="D34" s="101"/>
      <c r="E34" s="103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52"/>
    </row>
    <row r="35" spans="1:20" ht="15">
      <c r="A35" s="163"/>
      <c r="B35" s="99"/>
      <c r="C35" s="133"/>
      <c r="D35" s="101"/>
      <c r="E35" s="103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52"/>
    </row>
    <row r="36" spans="1:20" ht="15">
      <c r="A36" s="163"/>
      <c r="B36" s="99" t="s">
        <v>68</v>
      </c>
      <c r="C36" s="133"/>
      <c r="D36" s="101"/>
      <c r="E36" s="103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52"/>
    </row>
    <row r="37" spans="1:20" ht="15">
      <c r="A37" s="163"/>
      <c r="B37" s="99"/>
      <c r="C37" s="133"/>
      <c r="D37" s="101" t="s">
        <v>168</v>
      </c>
      <c r="E37" s="103"/>
      <c r="F37" s="129"/>
      <c r="G37" s="129"/>
      <c r="H37" s="129" t="s">
        <v>87</v>
      </c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52"/>
    </row>
    <row r="38" spans="1:20" ht="15.75" thickBot="1">
      <c r="A38" s="163"/>
      <c r="B38" s="144"/>
      <c r="C38" s="145"/>
      <c r="D38" s="146"/>
      <c r="E38" s="147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56"/>
    </row>
    <row r="39" spans="1:20" ht="11.25" thickTop="1">
      <c r="A39" s="164" t="s">
        <v>42</v>
      </c>
      <c r="B39" s="231" t="s">
        <v>43</v>
      </c>
      <c r="C39" s="231"/>
      <c r="D39" s="231"/>
      <c r="E39" s="176"/>
      <c r="F39" s="150" t="s">
        <v>44</v>
      </c>
      <c r="G39" s="150" t="s">
        <v>46</v>
      </c>
      <c r="H39" s="150" t="s">
        <v>46</v>
      </c>
      <c r="I39" s="150"/>
      <c r="J39" s="150"/>
      <c r="K39" s="150"/>
      <c r="L39" s="150"/>
      <c r="M39" s="150"/>
      <c r="N39" s="150"/>
      <c r="O39" s="150"/>
      <c r="P39" s="150"/>
      <c r="Q39" s="150"/>
      <c r="R39" s="150"/>
      <c r="S39" s="150"/>
      <c r="T39" s="157"/>
    </row>
    <row r="40" spans="1:20" ht="10.5">
      <c r="A40" s="163"/>
      <c r="B40" s="252" t="s">
        <v>47</v>
      </c>
      <c r="C40" s="252"/>
      <c r="D40" s="252"/>
      <c r="E40" s="104"/>
      <c r="F40" s="134" t="s">
        <v>48</v>
      </c>
      <c r="G40" s="134" t="s">
        <v>48</v>
      </c>
      <c r="H40" s="134" t="s">
        <v>48</v>
      </c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58"/>
    </row>
    <row r="41" spans="1:20" ht="12" customHeight="1">
      <c r="A41" s="163"/>
      <c r="B41" s="229" t="s">
        <v>49</v>
      </c>
      <c r="C41" s="229"/>
      <c r="D41" s="229"/>
      <c r="E41" s="105"/>
      <c r="F41" s="106">
        <v>42834</v>
      </c>
      <c r="G41" s="106">
        <v>42834</v>
      </c>
      <c r="H41" s="106">
        <v>42834</v>
      </c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59"/>
    </row>
    <row r="42" spans="1:20" ht="11.25" thickBot="1">
      <c r="A42" s="169"/>
      <c r="B42" s="230" t="s">
        <v>50</v>
      </c>
      <c r="C42" s="230"/>
      <c r="D42" s="230"/>
      <c r="E42" s="160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</row>
    <row r="43" spans="1:20" ht="11.25" thickTop="1">
      <c r="A43" s="151"/>
    </row>
  </sheetData>
  <mergeCells count="29">
    <mergeCell ref="B11:D11"/>
    <mergeCell ref="D19:E19"/>
    <mergeCell ref="B39:D39"/>
    <mergeCell ref="B40:D40"/>
    <mergeCell ref="B41:D41"/>
    <mergeCell ref="B42:D42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T3"/>
  </mergeCells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topLeftCell="A28" workbookViewId="0">
      <selection activeCell="L2" sqref="L2:T2"/>
    </sheetView>
  </sheetViews>
  <sheetFormatPr defaultRowHeight="13.5" customHeight="1"/>
  <cols>
    <col min="1" max="1" width="8.125" style="77" customWidth="1"/>
    <col min="2" max="2" width="13.375" style="81" customWidth="1"/>
    <col min="3" max="3" width="10.75" style="77" customWidth="1"/>
    <col min="4" max="4" width="11.375" style="78" customWidth="1"/>
    <col min="5" max="5" width="1.75" style="77" hidden="1" customWidth="1"/>
    <col min="6" max="7" width="2.875" style="77" bestFit="1" customWidth="1"/>
    <col min="8" max="8" width="2.875" style="77" customWidth="1"/>
    <col min="9" max="10" width="2.875" style="77" bestFit="1" customWidth="1"/>
    <col min="11" max="19" width="2.875" style="77" customWidth="1"/>
    <col min="20" max="20" width="2.875" style="77" bestFit="1" customWidth="1"/>
    <col min="21" max="21" width="2.875" style="77" customWidth="1"/>
    <col min="22" max="16384" width="9" style="77"/>
  </cols>
  <sheetData>
    <row r="1" spans="1:23" ht="13.5" customHeight="1" thickBot="1">
      <c r="A1" s="75"/>
      <c r="B1" s="76"/>
    </row>
    <row r="2" spans="1:23" ht="13.5" customHeight="1">
      <c r="A2" s="245" t="s">
        <v>57</v>
      </c>
      <c r="B2" s="246"/>
      <c r="C2" s="247" t="s">
        <v>209</v>
      </c>
      <c r="D2" s="248"/>
      <c r="E2" s="249"/>
      <c r="F2" s="250" t="s">
        <v>20</v>
      </c>
      <c r="G2" s="251"/>
      <c r="H2" s="251"/>
      <c r="I2" s="251"/>
      <c r="J2" s="251"/>
      <c r="K2" s="251"/>
      <c r="L2" s="217" t="s">
        <v>210</v>
      </c>
      <c r="M2" s="218"/>
      <c r="N2" s="218"/>
      <c r="O2" s="218"/>
      <c r="P2" s="218"/>
      <c r="Q2" s="218"/>
      <c r="R2" s="218"/>
      <c r="S2" s="218"/>
      <c r="T2" s="219"/>
      <c r="V2" s="79"/>
    </row>
    <row r="3" spans="1:23" ht="13.5" customHeight="1">
      <c r="A3" s="238" t="s">
        <v>58</v>
      </c>
      <c r="B3" s="239"/>
      <c r="C3" s="232" t="s">
        <v>204</v>
      </c>
      <c r="D3" s="233"/>
      <c r="E3" s="234"/>
      <c r="F3" s="222" t="s">
        <v>59</v>
      </c>
      <c r="G3" s="223"/>
      <c r="H3" s="223"/>
      <c r="I3" s="223"/>
      <c r="J3" s="223"/>
      <c r="K3" s="224"/>
      <c r="L3" s="211" t="s">
        <v>203</v>
      </c>
      <c r="M3" s="212"/>
      <c r="N3" s="212"/>
      <c r="O3" s="212"/>
      <c r="P3" s="212"/>
      <c r="Q3" s="212"/>
      <c r="R3" s="212"/>
      <c r="S3" s="212"/>
      <c r="T3" s="213"/>
    </row>
    <row r="4" spans="1:23" ht="13.5" customHeight="1">
      <c r="A4" s="238" t="s">
        <v>60</v>
      </c>
      <c r="B4" s="239"/>
      <c r="C4" s="257">
        <v>2</v>
      </c>
      <c r="D4" s="258"/>
      <c r="E4" s="143"/>
      <c r="F4" s="222" t="s">
        <v>61</v>
      </c>
      <c r="G4" s="223"/>
      <c r="H4" s="223"/>
      <c r="I4" s="223"/>
      <c r="J4" s="223"/>
      <c r="K4" s="224"/>
      <c r="L4" s="225">
        <f xml:space="preserve"> IF(FunctionList!E6&lt;&gt;"N/A",SUM(C4*FunctionList!E6/1000,- O7),"N/A")</f>
        <v>-2.8</v>
      </c>
      <c r="M4" s="226"/>
      <c r="N4" s="226"/>
      <c r="O4" s="226"/>
      <c r="P4" s="226"/>
      <c r="Q4" s="226"/>
      <c r="R4" s="226"/>
      <c r="S4" s="226"/>
      <c r="T4" s="227"/>
      <c r="V4" s="79"/>
    </row>
    <row r="5" spans="1:23" ht="13.5" customHeight="1">
      <c r="A5" s="238" t="s">
        <v>62</v>
      </c>
      <c r="B5" s="239"/>
      <c r="C5" s="240" t="s">
        <v>56</v>
      </c>
      <c r="D5" s="240"/>
      <c r="E5" s="240"/>
      <c r="F5" s="241"/>
      <c r="G5" s="241"/>
      <c r="H5" s="241"/>
      <c r="I5" s="241"/>
      <c r="J5" s="241"/>
      <c r="K5" s="241"/>
      <c r="L5" s="240"/>
      <c r="M5" s="240"/>
      <c r="N5" s="240"/>
      <c r="O5" s="240"/>
      <c r="P5" s="240"/>
      <c r="Q5" s="240"/>
      <c r="R5" s="240"/>
      <c r="S5" s="240"/>
      <c r="T5" s="240"/>
    </row>
    <row r="6" spans="1:23" ht="13.5" customHeight="1">
      <c r="A6" s="236" t="s">
        <v>27</v>
      </c>
      <c r="B6" s="237"/>
      <c r="C6" s="220" t="s">
        <v>28</v>
      </c>
      <c r="D6" s="215"/>
      <c r="E6" s="221"/>
      <c r="F6" s="220" t="s">
        <v>29</v>
      </c>
      <c r="G6" s="215"/>
      <c r="H6" s="215"/>
      <c r="I6" s="215"/>
      <c r="J6" s="215"/>
      <c r="K6" s="228"/>
      <c r="L6" s="215" t="s">
        <v>63</v>
      </c>
      <c r="M6" s="215"/>
      <c r="N6" s="215"/>
      <c r="O6" s="214" t="s">
        <v>30</v>
      </c>
      <c r="P6" s="215"/>
      <c r="Q6" s="215"/>
      <c r="R6" s="215"/>
      <c r="S6" s="215"/>
      <c r="T6" s="216"/>
      <c r="V6" s="79"/>
    </row>
    <row r="7" spans="1:23" ht="13.5" customHeight="1" thickBot="1">
      <c r="A7" s="256">
        <v>3</v>
      </c>
      <c r="B7" s="255"/>
      <c r="C7" s="253">
        <v>0</v>
      </c>
      <c r="D7" s="243"/>
      <c r="E7" s="255"/>
      <c r="F7" s="253">
        <v>0</v>
      </c>
      <c r="G7" s="243"/>
      <c r="H7" s="243"/>
      <c r="I7" s="243"/>
      <c r="J7" s="243"/>
      <c r="K7" s="254"/>
      <c r="L7" s="135">
        <v>1</v>
      </c>
      <c r="M7" s="135">
        <v>2</v>
      </c>
      <c r="N7" s="135">
        <v>0</v>
      </c>
      <c r="O7" s="242">
        <v>3</v>
      </c>
      <c r="P7" s="243"/>
      <c r="Q7" s="243"/>
      <c r="R7" s="243"/>
      <c r="S7" s="243"/>
      <c r="T7" s="244"/>
      <c r="U7" s="80"/>
    </row>
    <row r="8" spans="1:23" ht="11.25" thickBot="1"/>
    <row r="9" spans="1:23" ht="46.5" customHeight="1" thickTop="1" thickBot="1">
      <c r="A9" s="170"/>
      <c r="B9" s="171"/>
      <c r="C9" s="172"/>
      <c r="D9" s="173"/>
      <c r="E9" s="172"/>
      <c r="F9" s="174" t="s">
        <v>38</v>
      </c>
      <c r="G9" s="174" t="s">
        <v>39</v>
      </c>
      <c r="H9" s="174" t="s">
        <v>40</v>
      </c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5"/>
      <c r="U9" s="82"/>
      <c r="V9" s="83"/>
      <c r="W9" s="84"/>
    </row>
    <row r="10" spans="1:23" ht="13.5" customHeight="1">
      <c r="A10" s="165" t="s">
        <v>64</v>
      </c>
      <c r="B10" s="166" t="s">
        <v>65</v>
      </c>
      <c r="C10" s="167"/>
      <c r="D10" s="168"/>
      <c r="E10" s="88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55"/>
    </row>
    <row r="11" spans="1:23" ht="13.5" customHeight="1">
      <c r="A11" s="153"/>
      <c r="B11" s="208"/>
      <c r="C11" s="209"/>
      <c r="D11" s="210"/>
      <c r="E11" s="88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52"/>
      <c r="V11" s="79"/>
    </row>
    <row r="12" spans="1:23" ht="13.5" customHeight="1">
      <c r="A12" s="153"/>
      <c r="B12" s="85"/>
      <c r="C12" s="86"/>
      <c r="D12" s="182"/>
      <c r="E12" s="88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52"/>
    </row>
    <row r="13" spans="1:23" ht="13.5" customHeight="1">
      <c r="A13" s="153"/>
      <c r="B13" s="85"/>
      <c r="C13" s="86"/>
      <c r="D13" s="182"/>
      <c r="E13" s="8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52"/>
    </row>
    <row r="14" spans="1:23" ht="13.5" customHeight="1">
      <c r="A14" s="153"/>
      <c r="B14" s="85"/>
      <c r="C14" s="86"/>
      <c r="D14" s="182"/>
      <c r="E14" s="90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52"/>
    </row>
    <row r="15" spans="1:23" ht="13.5" customHeight="1">
      <c r="A15" s="153"/>
      <c r="B15" s="85"/>
      <c r="C15" s="86"/>
      <c r="D15" s="182"/>
      <c r="E15" s="90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52"/>
    </row>
    <row r="16" spans="1:23" ht="13.5" customHeight="1">
      <c r="A16" s="153"/>
      <c r="B16" s="85"/>
      <c r="C16" s="86"/>
      <c r="D16" s="182"/>
      <c r="E16" s="90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52"/>
    </row>
    <row r="17" spans="1:21" ht="15">
      <c r="A17" s="153"/>
      <c r="B17" s="85"/>
      <c r="C17" s="86"/>
      <c r="D17" s="182"/>
      <c r="E17" s="90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52"/>
      <c r="U17" s="130"/>
    </row>
    <row r="18" spans="1:21" ht="15">
      <c r="A18" s="153"/>
      <c r="B18" s="85"/>
      <c r="C18" s="86"/>
      <c r="D18" s="182"/>
      <c r="E18" s="90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52"/>
      <c r="U18" s="130"/>
    </row>
    <row r="19" spans="1:21" ht="15">
      <c r="A19" s="153"/>
      <c r="B19" s="85"/>
      <c r="C19" s="86"/>
      <c r="D19" s="235"/>
      <c r="E19" s="235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52"/>
    </row>
    <row r="20" spans="1:21" ht="15">
      <c r="A20" s="153"/>
      <c r="B20" s="85"/>
      <c r="C20" s="86"/>
      <c r="D20" s="182"/>
      <c r="E20" s="90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52"/>
    </row>
    <row r="21" spans="1:21" ht="15">
      <c r="A21" s="153"/>
      <c r="B21" s="85"/>
      <c r="C21" s="86"/>
      <c r="D21" s="182"/>
      <c r="E21" s="90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52"/>
    </row>
    <row r="22" spans="1:21" ht="15">
      <c r="A22" s="153"/>
      <c r="B22" s="85"/>
      <c r="C22" s="86"/>
      <c r="D22" s="182"/>
      <c r="E22" s="90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52"/>
    </row>
    <row r="23" spans="1:21" ht="15">
      <c r="A23" s="153"/>
      <c r="B23" s="85"/>
      <c r="C23" s="86"/>
      <c r="D23" s="182"/>
      <c r="E23" s="90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52"/>
    </row>
    <row r="24" spans="1:21" ht="15">
      <c r="A24" s="153"/>
      <c r="B24" s="85"/>
      <c r="C24" s="86"/>
      <c r="D24" s="182"/>
      <c r="E24" s="90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52"/>
    </row>
    <row r="25" spans="1:21" ht="15">
      <c r="A25" s="153"/>
      <c r="B25" s="85"/>
      <c r="C25" s="86"/>
      <c r="D25" s="182"/>
      <c r="E25" s="90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52"/>
    </row>
    <row r="26" spans="1:21" ht="15">
      <c r="A26" s="153"/>
      <c r="B26" s="85"/>
      <c r="C26" s="86"/>
      <c r="D26" s="182"/>
      <c r="E26" s="90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52"/>
    </row>
    <row r="27" spans="1:21" ht="15">
      <c r="A27" s="153"/>
      <c r="B27" s="85"/>
      <c r="C27" s="86"/>
      <c r="D27" s="182"/>
      <c r="E27" s="90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52"/>
    </row>
    <row r="28" spans="1:21" ht="15">
      <c r="A28" s="153"/>
      <c r="B28" s="85"/>
      <c r="C28" s="86"/>
      <c r="D28" s="182"/>
      <c r="E28" s="90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52"/>
    </row>
    <row r="29" spans="1:21" ht="15">
      <c r="A29" s="153"/>
      <c r="B29" s="85"/>
      <c r="C29" s="86"/>
      <c r="D29" s="182"/>
      <c r="E29" s="90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52"/>
    </row>
    <row r="30" spans="1:21" ht="15.75" thickBot="1">
      <c r="A30" s="153"/>
      <c r="B30" s="91"/>
      <c r="C30" s="92"/>
      <c r="D30" s="93"/>
      <c r="E30" s="94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54"/>
    </row>
    <row r="31" spans="1:21" ht="15.75" thickTop="1">
      <c r="A31" s="164" t="s">
        <v>66</v>
      </c>
      <c r="B31" s="95" t="s">
        <v>67</v>
      </c>
      <c r="C31" s="96"/>
      <c r="D31" s="97"/>
      <c r="E31" s="98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55"/>
    </row>
    <row r="32" spans="1:21" ht="15">
      <c r="A32" s="163"/>
      <c r="B32" s="99"/>
      <c r="C32" s="100"/>
      <c r="D32" s="101" t="s">
        <v>169</v>
      </c>
      <c r="E32" s="102"/>
      <c r="F32" s="129" t="s">
        <v>87</v>
      </c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52"/>
    </row>
    <row r="33" spans="1:20" ht="15">
      <c r="A33" s="163"/>
      <c r="B33" s="99"/>
      <c r="C33" s="133"/>
      <c r="D33" s="101" t="s">
        <v>41</v>
      </c>
      <c r="E33" s="103"/>
      <c r="F33" s="129"/>
      <c r="G33" s="129" t="s">
        <v>87</v>
      </c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52"/>
    </row>
    <row r="34" spans="1:20" ht="15">
      <c r="A34" s="163"/>
      <c r="C34" s="133"/>
      <c r="D34" s="101"/>
      <c r="E34" s="103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52"/>
    </row>
    <row r="35" spans="1:20" ht="15">
      <c r="A35" s="163"/>
      <c r="B35" s="99"/>
      <c r="C35" s="133"/>
      <c r="D35" s="101"/>
      <c r="E35" s="103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52"/>
    </row>
    <row r="36" spans="1:20" ht="15">
      <c r="A36" s="163"/>
      <c r="B36" s="99" t="s">
        <v>68</v>
      </c>
      <c r="C36" s="133"/>
      <c r="D36" s="101"/>
      <c r="E36" s="103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52"/>
    </row>
    <row r="37" spans="1:20" ht="15">
      <c r="A37" s="163"/>
      <c r="B37" s="99"/>
      <c r="C37" s="133"/>
      <c r="D37" s="101" t="s">
        <v>168</v>
      </c>
      <c r="E37" s="103"/>
      <c r="F37" s="129"/>
      <c r="G37" s="129"/>
      <c r="H37" s="129" t="s">
        <v>87</v>
      </c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52"/>
    </row>
    <row r="38" spans="1:20" ht="15.75" thickBot="1">
      <c r="A38" s="163"/>
      <c r="B38" s="144"/>
      <c r="C38" s="145"/>
      <c r="D38" s="146"/>
      <c r="E38" s="147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56"/>
    </row>
    <row r="39" spans="1:20" ht="11.25" thickTop="1">
      <c r="A39" s="164" t="s">
        <v>42</v>
      </c>
      <c r="B39" s="231" t="s">
        <v>43</v>
      </c>
      <c r="C39" s="231"/>
      <c r="D39" s="231"/>
      <c r="E39" s="176"/>
      <c r="F39" s="150" t="s">
        <v>44</v>
      </c>
      <c r="G39" s="150" t="s">
        <v>46</v>
      </c>
      <c r="H39" s="150" t="s">
        <v>46</v>
      </c>
      <c r="I39" s="150"/>
      <c r="J39" s="150"/>
      <c r="K39" s="150"/>
      <c r="L39" s="150"/>
      <c r="M39" s="150"/>
      <c r="N39" s="150"/>
      <c r="O39" s="150"/>
      <c r="P39" s="150"/>
      <c r="Q39" s="150"/>
      <c r="R39" s="150"/>
      <c r="S39" s="150"/>
      <c r="T39" s="157"/>
    </row>
    <row r="40" spans="1:20" ht="10.5">
      <c r="A40" s="163"/>
      <c r="B40" s="252" t="s">
        <v>47</v>
      </c>
      <c r="C40" s="252"/>
      <c r="D40" s="252"/>
      <c r="E40" s="104"/>
      <c r="F40" s="134" t="s">
        <v>48</v>
      </c>
      <c r="G40" s="134" t="s">
        <v>48</v>
      </c>
      <c r="H40" s="134" t="s">
        <v>48</v>
      </c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58"/>
    </row>
    <row r="41" spans="1:20" ht="10.5" customHeight="1">
      <c r="A41" s="163"/>
      <c r="B41" s="229" t="s">
        <v>49</v>
      </c>
      <c r="C41" s="229"/>
      <c r="D41" s="229"/>
      <c r="E41" s="105"/>
      <c r="F41" s="106">
        <v>42834</v>
      </c>
      <c r="G41" s="106">
        <v>42834</v>
      </c>
      <c r="H41" s="106">
        <v>42834</v>
      </c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59"/>
    </row>
    <row r="42" spans="1:20" ht="11.25" thickBot="1">
      <c r="A42" s="169"/>
      <c r="B42" s="230" t="s">
        <v>50</v>
      </c>
      <c r="C42" s="230"/>
      <c r="D42" s="230"/>
      <c r="E42" s="160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</row>
    <row r="43" spans="1:20" ht="11.25" thickTop="1">
      <c r="A43" s="151"/>
    </row>
  </sheetData>
  <mergeCells count="29">
    <mergeCell ref="B11:D11"/>
    <mergeCell ref="D19:E19"/>
    <mergeCell ref="B39:D39"/>
    <mergeCell ref="B40:D40"/>
    <mergeCell ref="B41:D41"/>
    <mergeCell ref="B42:D42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T3"/>
  </mergeCells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topLeftCell="A22" workbookViewId="0">
      <selection activeCell="G42" sqref="G42"/>
    </sheetView>
  </sheetViews>
  <sheetFormatPr defaultRowHeight="13.5" customHeight="1"/>
  <cols>
    <col min="1" max="1" width="8.125" style="77" customWidth="1"/>
    <col min="2" max="2" width="13.375" style="81" customWidth="1"/>
    <col min="3" max="3" width="10.75" style="77" customWidth="1"/>
    <col min="4" max="4" width="11.375" style="78" customWidth="1"/>
    <col min="5" max="5" width="1.75" style="77" hidden="1" customWidth="1"/>
    <col min="6" max="7" width="2.875" style="77" bestFit="1" customWidth="1"/>
    <col min="8" max="8" width="2.875" style="77" customWidth="1"/>
    <col min="9" max="10" width="2.875" style="77" bestFit="1" customWidth="1"/>
    <col min="11" max="19" width="2.875" style="77" customWidth="1"/>
    <col min="20" max="20" width="2.875" style="77" bestFit="1" customWidth="1"/>
    <col min="21" max="21" width="2.875" style="77" customWidth="1"/>
    <col min="22" max="16384" width="9" style="77"/>
  </cols>
  <sheetData>
    <row r="1" spans="1:23" ht="13.5" customHeight="1" thickBot="1">
      <c r="A1" s="75"/>
      <c r="B1" s="76"/>
    </row>
    <row r="2" spans="1:23" ht="13.5" customHeight="1">
      <c r="A2" s="245" t="s">
        <v>57</v>
      </c>
      <c r="B2" s="246"/>
      <c r="C2" s="247" t="s">
        <v>208</v>
      </c>
      <c r="D2" s="248"/>
      <c r="E2" s="249"/>
      <c r="F2" s="250" t="s">
        <v>20</v>
      </c>
      <c r="G2" s="251"/>
      <c r="H2" s="251"/>
      <c r="I2" s="251"/>
      <c r="J2" s="251"/>
      <c r="K2" s="251"/>
      <c r="L2" s="217" t="s">
        <v>207</v>
      </c>
      <c r="M2" s="218"/>
      <c r="N2" s="218"/>
      <c r="O2" s="218"/>
      <c r="P2" s="218"/>
      <c r="Q2" s="218"/>
      <c r="R2" s="218"/>
      <c r="S2" s="218"/>
      <c r="T2" s="219"/>
      <c r="V2" s="79"/>
    </row>
    <row r="3" spans="1:23" ht="13.5" customHeight="1">
      <c r="A3" s="238" t="s">
        <v>58</v>
      </c>
      <c r="B3" s="239"/>
      <c r="C3" s="232" t="s">
        <v>204</v>
      </c>
      <c r="D3" s="233"/>
      <c r="E3" s="234"/>
      <c r="F3" s="222" t="s">
        <v>59</v>
      </c>
      <c r="G3" s="223"/>
      <c r="H3" s="223"/>
      <c r="I3" s="223"/>
      <c r="J3" s="223"/>
      <c r="K3" s="224"/>
      <c r="L3" s="211" t="s">
        <v>203</v>
      </c>
      <c r="M3" s="212"/>
      <c r="N3" s="212"/>
      <c r="O3" s="212"/>
      <c r="P3" s="212"/>
      <c r="Q3" s="212"/>
      <c r="R3" s="212"/>
      <c r="S3" s="212"/>
      <c r="T3" s="213"/>
    </row>
    <row r="4" spans="1:23" ht="13.5" customHeight="1">
      <c r="A4" s="238" t="s">
        <v>60</v>
      </c>
      <c r="B4" s="239"/>
      <c r="C4" s="257">
        <v>2</v>
      </c>
      <c r="D4" s="258"/>
      <c r="E4" s="143"/>
      <c r="F4" s="222" t="s">
        <v>61</v>
      </c>
      <c r="G4" s="223"/>
      <c r="H4" s="223"/>
      <c r="I4" s="223"/>
      <c r="J4" s="223"/>
      <c r="K4" s="224"/>
      <c r="L4" s="225">
        <f xml:space="preserve"> IF(FunctionList!E6&lt;&gt;"N/A",SUM(C4*FunctionList!E6/1000,- O7),"N/A")</f>
        <v>-2.8</v>
      </c>
      <c r="M4" s="226"/>
      <c r="N4" s="226"/>
      <c r="O4" s="226"/>
      <c r="P4" s="226"/>
      <c r="Q4" s="226"/>
      <c r="R4" s="226"/>
      <c r="S4" s="226"/>
      <c r="T4" s="227"/>
      <c r="V4" s="79"/>
    </row>
    <row r="5" spans="1:23" ht="13.5" customHeight="1">
      <c r="A5" s="238" t="s">
        <v>62</v>
      </c>
      <c r="B5" s="239"/>
      <c r="C5" s="240" t="s">
        <v>56</v>
      </c>
      <c r="D5" s="240"/>
      <c r="E5" s="240"/>
      <c r="F5" s="241"/>
      <c r="G5" s="241"/>
      <c r="H5" s="241"/>
      <c r="I5" s="241"/>
      <c r="J5" s="241"/>
      <c r="K5" s="241"/>
      <c r="L5" s="240"/>
      <c r="M5" s="240"/>
      <c r="N5" s="240"/>
      <c r="O5" s="240"/>
      <c r="P5" s="240"/>
      <c r="Q5" s="240"/>
      <c r="R5" s="240"/>
      <c r="S5" s="240"/>
      <c r="T5" s="240"/>
    </row>
    <row r="6" spans="1:23" ht="13.5" customHeight="1">
      <c r="A6" s="236" t="s">
        <v>27</v>
      </c>
      <c r="B6" s="237"/>
      <c r="C6" s="220" t="s">
        <v>28</v>
      </c>
      <c r="D6" s="215"/>
      <c r="E6" s="221"/>
      <c r="F6" s="220" t="s">
        <v>29</v>
      </c>
      <c r="G6" s="215"/>
      <c r="H6" s="215"/>
      <c r="I6" s="215"/>
      <c r="J6" s="215"/>
      <c r="K6" s="228"/>
      <c r="L6" s="215" t="s">
        <v>63</v>
      </c>
      <c r="M6" s="215"/>
      <c r="N6" s="215"/>
      <c r="O6" s="214" t="s">
        <v>30</v>
      </c>
      <c r="P6" s="215"/>
      <c r="Q6" s="215"/>
      <c r="R6" s="215"/>
      <c r="S6" s="215"/>
      <c r="T6" s="216"/>
      <c r="V6" s="79"/>
    </row>
    <row r="7" spans="1:23" ht="13.5" customHeight="1" thickBot="1">
      <c r="A7" s="256">
        <v>3</v>
      </c>
      <c r="B7" s="255"/>
      <c r="C7" s="253">
        <v>0</v>
      </c>
      <c r="D7" s="243"/>
      <c r="E7" s="255"/>
      <c r="F7" s="253">
        <v>0</v>
      </c>
      <c r="G7" s="243"/>
      <c r="H7" s="243"/>
      <c r="I7" s="243"/>
      <c r="J7" s="243"/>
      <c r="K7" s="254"/>
      <c r="L7" s="135">
        <v>1</v>
      </c>
      <c r="M7" s="135">
        <v>2</v>
      </c>
      <c r="N7" s="135">
        <v>0</v>
      </c>
      <c r="O7" s="242">
        <v>3</v>
      </c>
      <c r="P7" s="243"/>
      <c r="Q7" s="243"/>
      <c r="R7" s="243"/>
      <c r="S7" s="243"/>
      <c r="T7" s="244"/>
      <c r="U7" s="80"/>
    </row>
    <row r="8" spans="1:23" ht="11.25" thickBot="1"/>
    <row r="9" spans="1:23" ht="46.5" customHeight="1" thickTop="1" thickBot="1">
      <c r="A9" s="170"/>
      <c r="B9" s="171"/>
      <c r="C9" s="172"/>
      <c r="D9" s="173"/>
      <c r="E9" s="172"/>
      <c r="F9" s="174" t="s">
        <v>38</v>
      </c>
      <c r="G9" s="174" t="s">
        <v>39</v>
      </c>
      <c r="H9" s="174" t="s">
        <v>40</v>
      </c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5"/>
      <c r="U9" s="82"/>
      <c r="V9" s="83"/>
      <c r="W9" s="84"/>
    </row>
    <row r="10" spans="1:23" ht="13.5" customHeight="1">
      <c r="A10" s="165" t="s">
        <v>64</v>
      </c>
      <c r="B10" s="166" t="s">
        <v>65</v>
      </c>
      <c r="C10" s="167"/>
      <c r="D10" s="168"/>
      <c r="E10" s="88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55"/>
    </row>
    <row r="11" spans="1:23" ht="13.5" customHeight="1">
      <c r="A11" s="153"/>
      <c r="B11" s="208"/>
      <c r="C11" s="209"/>
      <c r="D11" s="210"/>
      <c r="E11" s="88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52"/>
      <c r="V11" s="79"/>
    </row>
    <row r="12" spans="1:23" ht="13.5" customHeight="1">
      <c r="A12" s="153"/>
      <c r="B12" s="85"/>
      <c r="C12" s="86"/>
      <c r="D12" s="182"/>
      <c r="E12" s="88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52"/>
    </row>
    <row r="13" spans="1:23" ht="13.5" customHeight="1">
      <c r="A13" s="153"/>
      <c r="B13" s="85"/>
      <c r="C13" s="86"/>
      <c r="D13" s="182"/>
      <c r="E13" s="8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52"/>
    </row>
    <row r="14" spans="1:23" ht="13.5" customHeight="1">
      <c r="A14" s="153"/>
      <c r="B14" s="85"/>
      <c r="C14" s="86"/>
      <c r="D14" s="182"/>
      <c r="E14" s="90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52"/>
    </row>
    <row r="15" spans="1:23" ht="13.5" customHeight="1">
      <c r="A15" s="153"/>
      <c r="B15" s="85"/>
      <c r="C15" s="86"/>
      <c r="D15" s="182"/>
      <c r="E15" s="90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52"/>
    </row>
    <row r="16" spans="1:23" ht="13.5" customHeight="1">
      <c r="A16" s="153"/>
      <c r="B16" s="85"/>
      <c r="C16" s="86"/>
      <c r="D16" s="182"/>
      <c r="E16" s="90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52"/>
    </row>
    <row r="17" spans="1:21" ht="15">
      <c r="A17" s="153"/>
      <c r="B17" s="85"/>
      <c r="C17" s="86"/>
      <c r="D17" s="182"/>
      <c r="E17" s="90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52"/>
      <c r="U17" s="130"/>
    </row>
    <row r="18" spans="1:21" ht="15">
      <c r="A18" s="153"/>
      <c r="B18" s="85"/>
      <c r="C18" s="86"/>
      <c r="D18" s="182"/>
      <c r="E18" s="90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52"/>
      <c r="U18" s="130"/>
    </row>
    <row r="19" spans="1:21" ht="15">
      <c r="A19" s="153"/>
      <c r="B19" s="85"/>
      <c r="C19" s="86"/>
      <c r="D19" s="235"/>
      <c r="E19" s="235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52"/>
    </row>
    <row r="20" spans="1:21" ht="15">
      <c r="A20" s="153"/>
      <c r="B20" s="85"/>
      <c r="C20" s="86"/>
      <c r="D20" s="182"/>
      <c r="E20" s="90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52"/>
    </row>
    <row r="21" spans="1:21" ht="15">
      <c r="A21" s="153"/>
      <c r="B21" s="85"/>
      <c r="C21" s="86"/>
      <c r="D21" s="182"/>
      <c r="E21" s="90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52"/>
    </row>
    <row r="22" spans="1:21" ht="15">
      <c r="A22" s="153"/>
      <c r="B22" s="85"/>
      <c r="C22" s="86"/>
      <c r="D22" s="182"/>
      <c r="E22" s="90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52"/>
    </row>
    <row r="23" spans="1:21" ht="15">
      <c r="A23" s="153"/>
      <c r="B23" s="85"/>
      <c r="C23" s="86"/>
      <c r="D23" s="182"/>
      <c r="E23" s="90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52"/>
    </row>
    <row r="24" spans="1:21" ht="15">
      <c r="A24" s="153"/>
      <c r="B24" s="85"/>
      <c r="C24" s="86"/>
      <c r="D24" s="182"/>
      <c r="E24" s="90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52"/>
    </row>
    <row r="25" spans="1:21" ht="15">
      <c r="A25" s="153"/>
      <c r="B25" s="85"/>
      <c r="C25" s="86"/>
      <c r="D25" s="182"/>
      <c r="E25" s="90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52"/>
    </row>
    <row r="26" spans="1:21" ht="15">
      <c r="A26" s="153"/>
      <c r="B26" s="85"/>
      <c r="C26" s="86"/>
      <c r="D26" s="182"/>
      <c r="E26" s="90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52"/>
    </row>
    <row r="27" spans="1:21" ht="15">
      <c r="A27" s="153"/>
      <c r="B27" s="85"/>
      <c r="C27" s="86"/>
      <c r="D27" s="182"/>
      <c r="E27" s="90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52"/>
    </row>
    <row r="28" spans="1:21" ht="15">
      <c r="A28" s="153"/>
      <c r="B28" s="85"/>
      <c r="C28" s="86"/>
      <c r="D28" s="182"/>
      <c r="E28" s="90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52"/>
    </row>
    <row r="29" spans="1:21" ht="15">
      <c r="A29" s="153"/>
      <c r="B29" s="85"/>
      <c r="C29" s="86"/>
      <c r="D29" s="182"/>
      <c r="E29" s="90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52"/>
    </row>
    <row r="30" spans="1:21" ht="15.75" thickBot="1">
      <c r="A30" s="153"/>
      <c r="B30" s="91"/>
      <c r="C30" s="92"/>
      <c r="D30" s="93"/>
      <c r="E30" s="94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54"/>
    </row>
    <row r="31" spans="1:21" ht="15.75" thickTop="1">
      <c r="A31" s="164" t="s">
        <v>66</v>
      </c>
      <c r="B31" s="95" t="s">
        <v>67</v>
      </c>
      <c r="C31" s="96"/>
      <c r="D31" s="97"/>
      <c r="E31" s="98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55"/>
    </row>
    <row r="32" spans="1:21" ht="15">
      <c r="A32" s="163"/>
      <c r="B32" s="99"/>
      <c r="C32" s="100"/>
      <c r="D32" s="101" t="s">
        <v>169</v>
      </c>
      <c r="E32" s="102"/>
      <c r="F32" s="129" t="s">
        <v>87</v>
      </c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52"/>
    </row>
    <row r="33" spans="1:20" ht="15">
      <c r="A33" s="163"/>
      <c r="B33" s="99"/>
      <c r="C33" s="133"/>
      <c r="D33" s="101" t="s">
        <v>41</v>
      </c>
      <c r="E33" s="103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52"/>
    </row>
    <row r="34" spans="1:20" ht="15">
      <c r="A34" s="163"/>
      <c r="C34" s="133"/>
      <c r="D34" s="101"/>
      <c r="E34" s="103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52"/>
    </row>
    <row r="35" spans="1:20" ht="15">
      <c r="A35" s="163"/>
      <c r="B35" s="99"/>
      <c r="C35" s="133"/>
      <c r="D35" s="101"/>
      <c r="E35" s="103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52"/>
    </row>
    <row r="36" spans="1:20" ht="15">
      <c r="A36" s="163"/>
      <c r="B36" s="99" t="s">
        <v>68</v>
      </c>
      <c r="C36" s="133"/>
      <c r="D36" s="101"/>
      <c r="E36" s="103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52"/>
    </row>
    <row r="37" spans="1:20" ht="15">
      <c r="A37" s="163"/>
      <c r="B37" s="99"/>
      <c r="C37" s="133"/>
      <c r="D37" s="101" t="s">
        <v>168</v>
      </c>
      <c r="E37" s="103"/>
      <c r="F37" s="129"/>
      <c r="G37" s="129"/>
      <c r="H37" s="129" t="s">
        <v>87</v>
      </c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52"/>
    </row>
    <row r="38" spans="1:20" ht="15.75" thickBot="1">
      <c r="A38" s="163"/>
      <c r="B38" s="144"/>
      <c r="C38" s="145"/>
      <c r="D38" s="146"/>
      <c r="E38" s="147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56"/>
    </row>
    <row r="39" spans="1:20" ht="11.25" thickTop="1">
      <c r="A39" s="164" t="s">
        <v>42</v>
      </c>
      <c r="B39" s="231" t="s">
        <v>43</v>
      </c>
      <c r="C39" s="231"/>
      <c r="D39" s="231"/>
      <c r="E39" s="176"/>
      <c r="F39" s="150" t="s">
        <v>44</v>
      </c>
      <c r="G39" s="150"/>
      <c r="H39" s="150" t="s">
        <v>46</v>
      </c>
      <c r="I39" s="150"/>
      <c r="J39" s="150"/>
      <c r="K39" s="150"/>
      <c r="L39" s="150"/>
      <c r="M39" s="150"/>
      <c r="N39" s="150"/>
      <c r="O39" s="150"/>
      <c r="P39" s="150"/>
      <c r="Q39" s="150"/>
      <c r="R39" s="150"/>
      <c r="S39" s="150"/>
      <c r="T39" s="157"/>
    </row>
    <row r="40" spans="1:20" ht="10.5">
      <c r="A40" s="163"/>
      <c r="B40" s="252" t="s">
        <v>47</v>
      </c>
      <c r="C40" s="252"/>
      <c r="D40" s="252"/>
      <c r="E40" s="104"/>
      <c r="F40" s="134" t="s">
        <v>48</v>
      </c>
      <c r="G40" s="134"/>
      <c r="H40" s="134" t="s">
        <v>48</v>
      </c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58"/>
    </row>
    <row r="41" spans="1:20" ht="12" customHeight="1">
      <c r="A41" s="163"/>
      <c r="B41" s="229" t="s">
        <v>49</v>
      </c>
      <c r="C41" s="229"/>
      <c r="D41" s="229"/>
      <c r="E41" s="105"/>
      <c r="F41" s="106">
        <v>42834</v>
      </c>
      <c r="G41" s="106">
        <v>42834</v>
      </c>
      <c r="H41" s="106">
        <v>42834</v>
      </c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59"/>
    </row>
    <row r="42" spans="1:20" ht="11.25" thickBot="1">
      <c r="A42" s="169"/>
      <c r="B42" s="230" t="s">
        <v>50</v>
      </c>
      <c r="C42" s="230"/>
      <c r="D42" s="230"/>
      <c r="E42" s="160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</row>
    <row r="43" spans="1:20" ht="11.25" thickTop="1">
      <c r="A43" s="151"/>
    </row>
  </sheetData>
  <mergeCells count="29">
    <mergeCell ref="B11:D11"/>
    <mergeCell ref="D19:E19"/>
    <mergeCell ref="B39:D39"/>
    <mergeCell ref="B40:D40"/>
    <mergeCell ref="B41:D41"/>
    <mergeCell ref="B42:D42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T3"/>
  </mergeCells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9"/>
  <sheetViews>
    <sheetView tabSelected="1" topLeftCell="A13" zoomScaleNormal="100" workbookViewId="0">
      <selection activeCell="E18" sqref="E18"/>
    </sheetView>
  </sheetViews>
  <sheetFormatPr defaultRowHeight="12.75"/>
  <cols>
    <col min="1" max="1" width="7.125" style="54" customWidth="1"/>
    <col min="2" max="2" width="20.625" style="54" customWidth="1"/>
    <col min="3" max="3" width="11.125" style="54" bestFit="1" customWidth="1"/>
    <col min="4" max="4" width="20.25" style="29" bestFit="1" customWidth="1"/>
    <col min="5" max="5" width="39.375" style="30" bestFit="1" customWidth="1"/>
    <col min="6" max="6" width="12.375" style="29" customWidth="1"/>
    <col min="7" max="7" width="45" style="29" bestFit="1" customWidth="1"/>
    <col min="8" max="8" width="33.75" style="29" customWidth="1"/>
    <col min="9" max="16384" width="9" style="6"/>
  </cols>
  <sheetData>
    <row r="2" spans="1:8" ht="25.5">
      <c r="A2" s="28"/>
      <c r="B2" s="28"/>
      <c r="C2" s="28"/>
      <c r="E2" s="31" t="s">
        <v>14</v>
      </c>
      <c r="F2" s="31"/>
      <c r="G2" s="32"/>
    </row>
    <row r="3" spans="1:8" ht="13.5" customHeight="1">
      <c r="A3" s="28"/>
      <c r="B3" s="28"/>
      <c r="C3" s="28"/>
      <c r="F3" s="33"/>
      <c r="G3" s="33"/>
    </row>
    <row r="4" spans="1:8" ht="14.25" customHeight="1">
      <c r="A4" s="188" t="s">
        <v>1</v>
      </c>
      <c r="B4" s="188"/>
      <c r="C4" s="188"/>
      <c r="D4" s="188"/>
      <c r="E4" s="189" t="str">
        <f>Cover!B4</f>
        <v xml:space="preserve">Library Management System </v>
      </c>
      <c r="F4" s="190"/>
      <c r="G4" s="190"/>
      <c r="H4" s="191"/>
    </row>
    <row r="5" spans="1:8" ht="14.25" customHeight="1">
      <c r="A5" s="188" t="s">
        <v>3</v>
      </c>
      <c r="B5" s="188"/>
      <c r="C5" s="188"/>
      <c r="D5" s="188"/>
      <c r="E5" s="189" t="str">
        <f>Cover!B5</f>
        <v>LiMS</v>
      </c>
      <c r="F5" s="190"/>
      <c r="G5" s="190"/>
      <c r="H5" s="191"/>
    </row>
    <row r="6" spans="1:8" ht="14.25" customHeight="1">
      <c r="A6" s="195" t="s">
        <v>73</v>
      </c>
      <c r="B6" s="196"/>
      <c r="C6" s="196"/>
      <c r="D6" s="197"/>
      <c r="E6" s="137">
        <v>100</v>
      </c>
      <c r="F6" s="138"/>
      <c r="G6" s="138"/>
      <c r="H6" s="139"/>
    </row>
    <row r="7" spans="1:8" s="34" customFormat="1" ht="12.75" customHeight="1">
      <c r="A7" s="187" t="s">
        <v>15</v>
      </c>
      <c r="B7" s="187"/>
      <c r="C7" s="187"/>
      <c r="D7" s="187"/>
      <c r="E7" s="192" t="s">
        <v>16</v>
      </c>
      <c r="F7" s="193"/>
      <c r="G7" s="193"/>
      <c r="H7" s="194"/>
    </row>
    <row r="8" spans="1:8">
      <c r="A8" s="35"/>
      <c r="B8" s="35"/>
      <c r="C8" s="35"/>
      <c r="D8" s="36"/>
      <c r="E8" s="37"/>
      <c r="F8" s="36"/>
      <c r="G8" s="36"/>
      <c r="H8" s="36"/>
    </row>
    <row r="9" spans="1:8" s="41" customFormat="1">
      <c r="A9" s="38"/>
      <c r="B9" s="38"/>
      <c r="C9" s="38"/>
      <c r="D9" s="39"/>
      <c r="E9" s="40"/>
      <c r="F9" s="39"/>
      <c r="G9" s="39"/>
      <c r="H9" s="39"/>
    </row>
    <row r="10" spans="1:8" s="49" customFormat="1" ht="24" customHeight="1">
      <c r="A10" s="42" t="s">
        <v>17</v>
      </c>
      <c r="B10" s="43" t="s">
        <v>18</v>
      </c>
      <c r="C10" s="44" t="s">
        <v>19</v>
      </c>
      <c r="D10" s="45" t="s">
        <v>20</v>
      </c>
      <c r="E10" s="46" t="s">
        <v>88</v>
      </c>
      <c r="F10" s="45" t="s">
        <v>21</v>
      </c>
      <c r="G10" s="47" t="s">
        <v>22</v>
      </c>
      <c r="H10" s="48" t="s">
        <v>23</v>
      </c>
    </row>
    <row r="11" spans="1:8">
      <c r="A11" s="108">
        <v>1</v>
      </c>
      <c r="B11" s="260" t="str">
        <f t="shared" ref="B11:B23" si="0">UPPER(LEFT(D11,1))&amp;(RIGHT(D11,LEN(D11)-1))</f>
        <v>FindOne</v>
      </c>
      <c r="C11" s="50" t="s">
        <v>151</v>
      </c>
      <c r="D11" s="261" t="s">
        <v>144</v>
      </c>
      <c r="E11" s="51" t="s">
        <v>181</v>
      </c>
      <c r="F11" s="52" t="s">
        <v>89</v>
      </c>
      <c r="G11" s="52"/>
      <c r="H11" s="53"/>
    </row>
    <row r="12" spans="1:8">
      <c r="A12" s="108">
        <v>2</v>
      </c>
      <c r="B12" s="260" t="str">
        <f t="shared" si="0"/>
        <v>FindAll</v>
      </c>
      <c r="C12" s="50" t="s">
        <v>151</v>
      </c>
      <c r="D12" s="261" t="s">
        <v>145</v>
      </c>
      <c r="E12" s="51" t="s">
        <v>153</v>
      </c>
      <c r="F12" s="52" t="s">
        <v>24</v>
      </c>
      <c r="G12" s="52"/>
      <c r="H12" s="53"/>
    </row>
    <row r="13" spans="1:8">
      <c r="A13" s="108">
        <v>3</v>
      </c>
      <c r="B13" s="260" t="str">
        <f t="shared" si="0"/>
        <v>FindAll</v>
      </c>
      <c r="C13" s="50" t="s">
        <v>151</v>
      </c>
      <c r="D13" s="261" t="s">
        <v>145</v>
      </c>
      <c r="E13" s="51" t="s">
        <v>182</v>
      </c>
      <c r="F13" s="52" t="s">
        <v>69</v>
      </c>
      <c r="G13" s="52"/>
      <c r="H13" s="53"/>
    </row>
    <row r="14" spans="1:8">
      <c r="A14" s="108">
        <v>4</v>
      </c>
      <c r="B14" s="260" t="str">
        <f t="shared" si="0"/>
        <v>Count</v>
      </c>
      <c r="C14" s="50" t="s">
        <v>151</v>
      </c>
      <c r="D14" s="261" t="s">
        <v>146</v>
      </c>
      <c r="E14" s="51" t="s">
        <v>154</v>
      </c>
      <c r="F14" s="52" t="s">
        <v>118</v>
      </c>
      <c r="G14" s="179"/>
      <c r="H14" s="53"/>
    </row>
    <row r="15" spans="1:8">
      <c r="A15" s="108">
        <v>5</v>
      </c>
      <c r="B15" s="260" t="str">
        <f t="shared" si="0"/>
        <v>Exists</v>
      </c>
      <c r="C15" s="50" t="s">
        <v>151</v>
      </c>
      <c r="D15" s="261" t="s">
        <v>147</v>
      </c>
      <c r="E15" s="51" t="s">
        <v>183</v>
      </c>
      <c r="F15" s="52" t="s">
        <v>119</v>
      </c>
      <c r="G15" s="179"/>
      <c r="H15" s="53"/>
    </row>
    <row r="16" spans="1:8">
      <c r="A16" s="108">
        <v>6</v>
      </c>
      <c r="B16" s="260" t="str">
        <f t="shared" si="0"/>
        <v>Save</v>
      </c>
      <c r="C16" s="50" t="s">
        <v>151</v>
      </c>
      <c r="D16" s="261" t="s">
        <v>148</v>
      </c>
      <c r="E16" s="51" t="s">
        <v>184</v>
      </c>
      <c r="F16" s="52" t="s">
        <v>120</v>
      </c>
      <c r="G16" s="179"/>
      <c r="H16" s="53"/>
    </row>
    <row r="17" spans="1:8">
      <c r="A17" s="108">
        <v>7</v>
      </c>
      <c r="B17" s="260" t="str">
        <f t="shared" si="0"/>
        <v>Save</v>
      </c>
      <c r="C17" s="50" t="s">
        <v>151</v>
      </c>
      <c r="D17" s="261" t="s">
        <v>148</v>
      </c>
      <c r="E17" s="51" t="s">
        <v>185</v>
      </c>
      <c r="F17" s="52" t="s">
        <v>121</v>
      </c>
      <c r="G17" s="179"/>
      <c r="H17" s="53"/>
    </row>
    <row r="18" spans="1:8">
      <c r="A18" s="108">
        <v>8</v>
      </c>
      <c r="B18" s="260" t="str">
        <f t="shared" si="0"/>
        <v>Delete</v>
      </c>
      <c r="C18" s="50" t="s">
        <v>151</v>
      </c>
      <c r="D18" s="261" t="s">
        <v>149</v>
      </c>
      <c r="E18" s="51" t="s">
        <v>186</v>
      </c>
      <c r="F18" s="52" t="s">
        <v>122</v>
      </c>
      <c r="G18" s="179"/>
      <c r="H18" s="53"/>
    </row>
    <row r="19" spans="1:8">
      <c r="A19" s="108">
        <v>9</v>
      </c>
      <c r="B19" s="260" t="str">
        <f t="shared" si="0"/>
        <v>Delete</v>
      </c>
      <c r="C19" s="50" t="s">
        <v>151</v>
      </c>
      <c r="D19" s="261" t="s">
        <v>149</v>
      </c>
      <c r="E19" s="51" t="s">
        <v>187</v>
      </c>
      <c r="F19" s="52" t="s">
        <v>123</v>
      </c>
      <c r="G19" s="179"/>
      <c r="H19" s="53"/>
    </row>
    <row r="20" spans="1:8">
      <c r="A20" s="108">
        <v>10</v>
      </c>
      <c r="B20" s="260" t="str">
        <f t="shared" si="0"/>
        <v>Delete</v>
      </c>
      <c r="C20" s="50" t="s">
        <v>151</v>
      </c>
      <c r="D20" s="261" t="s">
        <v>149</v>
      </c>
      <c r="E20" s="51" t="s">
        <v>188</v>
      </c>
      <c r="F20" s="52" t="s">
        <v>124</v>
      </c>
      <c r="G20" s="179"/>
      <c r="H20" s="53"/>
    </row>
    <row r="21" spans="1:8">
      <c r="A21" s="108">
        <v>11</v>
      </c>
      <c r="B21" s="260" t="str">
        <f t="shared" si="0"/>
        <v>DeleteAll</v>
      </c>
      <c r="C21" s="50" t="s">
        <v>151</v>
      </c>
      <c r="D21" s="261" t="s">
        <v>150</v>
      </c>
      <c r="E21" s="51" t="s">
        <v>155</v>
      </c>
      <c r="F21" s="52" t="s">
        <v>125</v>
      </c>
      <c r="G21" s="179"/>
      <c r="H21" s="53"/>
    </row>
    <row r="22" spans="1:8">
      <c r="A22" s="108">
        <v>12</v>
      </c>
      <c r="B22" s="260" t="str">
        <f t="shared" si="0"/>
        <v>FindByUserName</v>
      </c>
      <c r="C22" s="50" t="s">
        <v>151</v>
      </c>
      <c r="D22" s="261" t="s">
        <v>142</v>
      </c>
      <c r="E22" s="51" t="s">
        <v>189</v>
      </c>
      <c r="F22" s="52" t="s">
        <v>126</v>
      </c>
      <c r="G22" s="179"/>
      <c r="H22" s="53"/>
    </row>
    <row r="23" spans="1:8">
      <c r="A23" s="108">
        <v>13</v>
      </c>
      <c r="B23" s="260" t="str">
        <f t="shared" si="0"/>
        <v>FindByUserNameContaining</v>
      </c>
      <c r="C23" s="50" t="s">
        <v>151</v>
      </c>
      <c r="D23" s="261" t="s">
        <v>143</v>
      </c>
      <c r="E23" s="51" t="s">
        <v>190</v>
      </c>
      <c r="F23" s="52" t="s">
        <v>127</v>
      </c>
      <c r="G23" s="179"/>
      <c r="H23" s="53"/>
    </row>
    <row r="24" spans="1:8">
      <c r="A24" s="108">
        <v>14</v>
      </c>
      <c r="B24" s="260" t="str">
        <f t="shared" ref="B24:B27" si="1">UPPER(LEFT(D24,1))&amp;(RIGHT(D24,LEN(D24)-1))</f>
        <v>GetAllUsers</v>
      </c>
      <c r="C24" s="50" t="s">
        <v>152</v>
      </c>
      <c r="D24" s="261" t="s">
        <v>156</v>
      </c>
      <c r="E24" s="51" t="s">
        <v>161</v>
      </c>
      <c r="F24" s="52" t="s">
        <v>128</v>
      </c>
      <c r="G24" s="179"/>
      <c r="H24" s="53"/>
    </row>
    <row r="25" spans="1:8">
      <c r="A25" s="108">
        <v>15</v>
      </c>
      <c r="B25" s="260" t="str">
        <f t="shared" si="1"/>
        <v>GetUserById</v>
      </c>
      <c r="C25" s="50" t="s">
        <v>152</v>
      </c>
      <c r="D25" s="261" t="s">
        <v>157</v>
      </c>
      <c r="E25" s="51" t="s">
        <v>215</v>
      </c>
      <c r="F25" s="52" t="s">
        <v>162</v>
      </c>
      <c r="G25" s="179"/>
      <c r="H25" s="53"/>
    </row>
    <row r="26" spans="1:8">
      <c r="A26" s="108">
        <v>16</v>
      </c>
      <c r="B26" s="260" t="str">
        <f t="shared" si="1"/>
        <v>UpdateUser</v>
      </c>
      <c r="C26" s="50" t="s">
        <v>152</v>
      </c>
      <c r="D26" s="261" t="s">
        <v>158</v>
      </c>
      <c r="E26" s="51" t="s">
        <v>216</v>
      </c>
      <c r="F26" s="52" t="s">
        <v>163</v>
      </c>
      <c r="G26" s="179"/>
      <c r="H26" s="53"/>
    </row>
    <row r="27" spans="1:8">
      <c r="A27" s="108">
        <v>17</v>
      </c>
      <c r="B27" s="260" t="str">
        <f t="shared" si="1"/>
        <v>CreateUser</v>
      </c>
      <c r="C27" s="50" t="s">
        <v>152</v>
      </c>
      <c r="D27" s="261" t="s">
        <v>159</v>
      </c>
      <c r="E27" s="51" t="s">
        <v>217</v>
      </c>
      <c r="F27" s="52" t="s">
        <v>164</v>
      </c>
      <c r="G27" s="179"/>
      <c r="H27" s="53"/>
    </row>
    <row r="28" spans="1:8">
      <c r="A28" s="108">
        <v>18</v>
      </c>
      <c r="B28" s="260" t="str">
        <f t="shared" ref="B28" si="2">UPPER(LEFT(D28,1))&amp;(RIGHT(D28,LEN(D28)-1))</f>
        <v>DeleteUserById</v>
      </c>
      <c r="C28" s="50" t="s">
        <v>152</v>
      </c>
      <c r="D28" s="261" t="s">
        <v>160</v>
      </c>
      <c r="E28" s="51" t="s">
        <v>218</v>
      </c>
      <c r="F28" s="52" t="s">
        <v>165</v>
      </c>
      <c r="G28" s="179"/>
      <c r="H28" s="53"/>
    </row>
    <row r="29" spans="1:8">
      <c r="D29" s="180"/>
      <c r="E29" s="181"/>
    </row>
    <row r="30" spans="1:8">
      <c r="D30" s="180"/>
      <c r="E30" s="181"/>
    </row>
    <row r="31" spans="1:8">
      <c r="D31" s="180"/>
      <c r="E31" s="181"/>
    </row>
    <row r="32" spans="1:8">
      <c r="D32" s="180"/>
      <c r="E32" s="181"/>
    </row>
    <row r="33" spans="4:5">
      <c r="D33" s="180"/>
      <c r="E33" s="181"/>
    </row>
    <row r="34" spans="4:5">
      <c r="D34" s="180"/>
      <c r="E34" s="181"/>
    </row>
    <row r="35" spans="4:5">
      <c r="D35" s="180"/>
      <c r="E35" s="181"/>
    </row>
    <row r="36" spans="4:5">
      <c r="D36" s="180"/>
      <c r="E36" s="181"/>
    </row>
    <row r="37" spans="4:5">
      <c r="D37" s="180"/>
      <c r="E37" s="181"/>
    </row>
    <row r="38" spans="4:5">
      <c r="D38" s="180"/>
      <c r="E38" s="181"/>
    </row>
    <row r="39" spans="4:5">
      <c r="D39" s="180"/>
      <c r="E39" s="181"/>
    </row>
    <row r="40" spans="4:5">
      <c r="D40" s="180"/>
      <c r="E40" s="181"/>
    </row>
    <row r="41" spans="4:5">
      <c r="D41" s="180"/>
      <c r="E41" s="181"/>
    </row>
    <row r="42" spans="4:5">
      <c r="D42" s="180"/>
      <c r="E42" s="181"/>
    </row>
    <row r="43" spans="4:5">
      <c r="D43" s="180"/>
      <c r="E43" s="181"/>
    </row>
    <row r="44" spans="4:5">
      <c r="D44" s="180"/>
      <c r="E44" s="181"/>
    </row>
    <row r="45" spans="4:5">
      <c r="D45" s="180"/>
      <c r="E45" s="181"/>
    </row>
    <row r="46" spans="4:5">
      <c r="D46" s="180"/>
      <c r="E46" s="181"/>
    </row>
    <row r="47" spans="4:5">
      <c r="D47" s="180"/>
      <c r="E47" s="181"/>
    </row>
    <row r="48" spans="4:5">
      <c r="D48" s="180"/>
      <c r="E48" s="181"/>
    </row>
    <row r="49" spans="4:5">
      <c r="D49" s="180"/>
      <c r="E49" s="181"/>
    </row>
    <row r="50" spans="4:5">
      <c r="D50" s="180"/>
      <c r="E50" s="181"/>
    </row>
    <row r="51" spans="4:5">
      <c r="D51" s="180"/>
      <c r="E51" s="181"/>
    </row>
    <row r="52" spans="4:5">
      <c r="D52" s="180"/>
      <c r="E52" s="181"/>
    </row>
    <row r="53" spans="4:5">
      <c r="D53" s="180"/>
      <c r="E53" s="181"/>
    </row>
    <row r="54" spans="4:5">
      <c r="D54" s="180"/>
      <c r="E54" s="181"/>
    </row>
    <row r="55" spans="4:5">
      <c r="D55" s="180"/>
      <c r="E55" s="181"/>
    </row>
    <row r="56" spans="4:5">
      <c r="D56" s="180"/>
      <c r="E56" s="181"/>
    </row>
    <row r="57" spans="4:5">
      <c r="D57" s="180"/>
      <c r="E57" s="181"/>
    </row>
    <row r="58" spans="4:5">
      <c r="D58" s="180"/>
      <c r="E58" s="181"/>
    </row>
    <row r="59" spans="4:5">
      <c r="D59" s="180"/>
      <c r="E59" s="181"/>
    </row>
    <row r="60" spans="4:5">
      <c r="D60" s="180"/>
      <c r="E60" s="181"/>
    </row>
    <row r="61" spans="4:5">
      <c r="D61" s="180"/>
      <c r="E61" s="181"/>
    </row>
    <row r="62" spans="4:5">
      <c r="D62" s="180"/>
      <c r="E62" s="181"/>
    </row>
    <row r="63" spans="4:5">
      <c r="D63" s="180"/>
      <c r="E63" s="181"/>
    </row>
    <row r="64" spans="4:5">
      <c r="D64" s="180"/>
      <c r="E64" s="181"/>
    </row>
    <row r="65" spans="4:5">
      <c r="D65" s="180"/>
      <c r="E65" s="181"/>
    </row>
    <row r="66" spans="4:5">
      <c r="D66" s="180"/>
      <c r="E66" s="181"/>
    </row>
    <row r="67" spans="4:5">
      <c r="D67" s="180"/>
      <c r="E67" s="181"/>
    </row>
    <row r="68" spans="4:5">
      <c r="D68" s="180"/>
      <c r="E68" s="181"/>
    </row>
    <row r="69" spans="4:5">
      <c r="D69" s="180"/>
      <c r="E69" s="181"/>
    </row>
    <row r="70" spans="4:5">
      <c r="D70" s="180"/>
      <c r="E70" s="181"/>
    </row>
    <row r="71" spans="4:5">
      <c r="D71" s="180"/>
      <c r="E71" s="181"/>
    </row>
    <row r="72" spans="4:5">
      <c r="D72" s="180"/>
      <c r="E72" s="181"/>
    </row>
    <row r="73" spans="4:5">
      <c r="D73" s="180"/>
      <c r="E73" s="181"/>
    </row>
    <row r="74" spans="4:5">
      <c r="D74" s="180"/>
      <c r="E74" s="181"/>
    </row>
    <row r="75" spans="4:5">
      <c r="D75" s="180"/>
      <c r="E75" s="181"/>
    </row>
    <row r="76" spans="4:5">
      <c r="D76" s="180"/>
      <c r="E76" s="181"/>
    </row>
    <row r="77" spans="4:5">
      <c r="D77" s="180"/>
      <c r="E77" s="181"/>
    </row>
    <row r="78" spans="4:5">
      <c r="D78" s="180"/>
      <c r="E78" s="181"/>
    </row>
    <row r="79" spans="4:5">
      <c r="D79" s="180"/>
      <c r="E79" s="181"/>
    </row>
    <row r="80" spans="4:5">
      <c r="D80" s="180"/>
      <c r="E80" s="181"/>
    </row>
    <row r="81" spans="4:5">
      <c r="D81" s="181"/>
      <c r="E81" s="181"/>
    </row>
    <row r="82" spans="4:5">
      <c r="D82" s="180"/>
      <c r="E82" s="181"/>
    </row>
    <row r="83" spans="4:5">
      <c r="D83" s="180"/>
      <c r="E83" s="181"/>
    </row>
    <row r="84" spans="4:5">
      <c r="D84" s="180"/>
      <c r="E84" s="181"/>
    </row>
    <row r="85" spans="4:5">
      <c r="D85" s="180"/>
      <c r="E85" s="181"/>
    </row>
    <row r="86" spans="4:5">
      <c r="D86" s="180"/>
      <c r="E86" s="181"/>
    </row>
    <row r="87" spans="4:5">
      <c r="D87" s="180"/>
      <c r="E87" s="181"/>
    </row>
    <row r="88" spans="4:5">
      <c r="D88" s="180"/>
      <c r="E88" s="181"/>
    </row>
    <row r="89" spans="4:5">
      <c r="D89" s="180"/>
      <c r="E89" s="181"/>
    </row>
    <row r="90" spans="4:5">
      <c r="D90" s="180"/>
      <c r="E90" s="181"/>
    </row>
    <row r="91" spans="4:5">
      <c r="D91" s="180"/>
      <c r="E91" s="181"/>
    </row>
    <row r="92" spans="4:5">
      <c r="D92" s="180"/>
      <c r="E92" s="181"/>
    </row>
    <row r="93" spans="4:5">
      <c r="D93" s="180"/>
      <c r="E93" s="181"/>
    </row>
    <row r="94" spans="4:5">
      <c r="D94" s="180"/>
      <c r="E94" s="181"/>
    </row>
    <row r="95" spans="4:5">
      <c r="D95" s="180"/>
      <c r="E95" s="181"/>
    </row>
    <row r="96" spans="4:5">
      <c r="D96" s="180"/>
      <c r="E96" s="181"/>
    </row>
    <row r="97" spans="4:5">
      <c r="D97" s="180"/>
      <c r="E97" s="181"/>
    </row>
    <row r="98" spans="4:5">
      <c r="D98" s="180"/>
      <c r="E98" s="181"/>
    </row>
    <row r="99" spans="4:5">
      <c r="D99" s="180"/>
      <c r="E99" s="181"/>
    </row>
    <row r="100" spans="4:5">
      <c r="D100" s="180"/>
      <c r="E100" s="181"/>
    </row>
    <row r="101" spans="4:5">
      <c r="D101" s="180"/>
      <c r="E101" s="181"/>
    </row>
    <row r="102" spans="4:5">
      <c r="D102" s="180"/>
      <c r="E102" s="181"/>
    </row>
    <row r="103" spans="4:5">
      <c r="D103" s="180"/>
      <c r="E103" s="181"/>
    </row>
    <row r="104" spans="4:5">
      <c r="D104" s="180"/>
      <c r="E104" s="181"/>
    </row>
    <row r="105" spans="4:5">
      <c r="D105" s="180"/>
      <c r="E105" s="181"/>
    </row>
    <row r="106" spans="4:5">
      <c r="D106" s="180"/>
      <c r="E106" s="181"/>
    </row>
    <row r="107" spans="4:5">
      <c r="D107" s="180"/>
      <c r="E107" s="181"/>
    </row>
    <row r="108" spans="4:5">
      <c r="D108" s="180"/>
      <c r="E108" s="181"/>
    </row>
    <row r="109" spans="4:5">
      <c r="D109" s="180"/>
      <c r="E109" s="181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F11" location="Function1!A1" display="Function1"/>
    <hyperlink ref="F12" location="Function2!A1" display="Function2"/>
    <hyperlink ref="F13" location="Function3!Print_Area" display="Function3"/>
    <hyperlink ref="F14" location="Function4!Print_Area" display="Function4"/>
    <hyperlink ref="F17" location="Function7!A1" display="Function7"/>
    <hyperlink ref="F23" location="Function13!Print_Area" display="Function13"/>
    <hyperlink ref="F15" location="Function5!Print_Area" display="Function5"/>
    <hyperlink ref="F18" location="Function8!Print_Area" display="Function8"/>
    <hyperlink ref="F21" location="Function11!A1" display="Function11"/>
    <hyperlink ref="F16" location="Function6!Print_Area" display="Function6"/>
    <hyperlink ref="F19" location="Function9!Print_Area" display="Function9"/>
    <hyperlink ref="F22" location="Function12!A1" display="Function12"/>
    <hyperlink ref="F20" location="Function10!A1" display="Function10"/>
    <hyperlink ref="F24" location="Function13!Print_Area" display="Function13"/>
    <hyperlink ref="F25" location="Function13!Print_Area" display="Function13"/>
    <hyperlink ref="F26" location="Function13!Print_Area" display="Function13"/>
    <hyperlink ref="F27" location="Function13!Print_Area" display="Function13"/>
    <hyperlink ref="F28" location="Function13!Print_Area" display="Function13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"/>
  <sheetViews>
    <sheetView topLeftCell="A13" workbookViewId="0">
      <selection activeCell="B7" sqref="B7:I7"/>
    </sheetView>
  </sheetViews>
  <sheetFormatPr defaultRowHeight="12.75"/>
  <cols>
    <col min="1" max="1" width="15.375" style="6" customWidth="1"/>
    <col min="2" max="2" width="26.625" style="6" customWidth="1"/>
    <col min="3" max="3" width="12.125" style="6" customWidth="1"/>
    <col min="4" max="4" width="9.625" style="6" customWidth="1"/>
    <col min="5" max="5" width="9.75" style="6" customWidth="1"/>
    <col min="6" max="6" width="10.875" style="6" customWidth="1"/>
    <col min="7" max="8" width="5.25" style="6" customWidth="1"/>
    <col min="9" max="9" width="21" style="6" customWidth="1"/>
    <col min="10" max="10" width="33.125" style="6" customWidth="1"/>
    <col min="11" max="16384" width="9" style="6"/>
  </cols>
  <sheetData>
    <row r="2" spans="1:9" ht="25.5" customHeight="1">
      <c r="A2" s="207" t="s">
        <v>25</v>
      </c>
      <c r="B2" s="207"/>
      <c r="C2" s="207"/>
      <c r="D2" s="207"/>
      <c r="E2" s="207"/>
      <c r="F2" s="207"/>
      <c r="G2" s="207"/>
      <c r="H2" s="207"/>
      <c r="I2" s="207"/>
    </row>
    <row r="3" spans="1:9" ht="14.25" customHeight="1">
      <c r="A3" s="55"/>
      <c r="B3" s="56"/>
      <c r="C3" s="56"/>
      <c r="D3" s="56"/>
      <c r="E3" s="56"/>
      <c r="F3" s="56"/>
      <c r="G3" s="56"/>
      <c r="H3" s="56"/>
      <c r="I3" s="57"/>
    </row>
    <row r="4" spans="1:9" ht="13.5" customHeight="1">
      <c r="A4" s="136" t="s">
        <v>1</v>
      </c>
      <c r="B4" s="204" t="str">
        <f>Cover!B4</f>
        <v xml:space="preserve">Library Management System </v>
      </c>
      <c r="C4" s="204"/>
      <c r="D4" s="205" t="s">
        <v>2</v>
      </c>
      <c r="E4" s="205"/>
      <c r="F4" s="198" t="s">
        <v>167</v>
      </c>
      <c r="G4" s="199"/>
      <c r="H4" s="199"/>
      <c r="I4" s="200"/>
    </row>
    <row r="5" spans="1:9" ht="13.5" customHeight="1">
      <c r="A5" s="136" t="s">
        <v>3</v>
      </c>
      <c r="B5" s="204" t="str">
        <f>Cover!B5</f>
        <v>LiMS</v>
      </c>
      <c r="C5" s="204"/>
      <c r="D5" s="205" t="s">
        <v>4</v>
      </c>
      <c r="E5" s="205"/>
      <c r="F5" s="198"/>
      <c r="G5" s="199"/>
      <c r="H5" s="199"/>
      <c r="I5" s="200"/>
    </row>
    <row r="6" spans="1:9" ht="12.75" customHeight="1">
      <c r="A6" s="140" t="s">
        <v>5</v>
      </c>
      <c r="B6" s="204" t="str">
        <f>B5&amp;"_"&amp;"Test Report"&amp;"_"&amp;"v2.0"</f>
        <v>LiMS_Test Report_v2.0</v>
      </c>
      <c r="C6" s="204"/>
      <c r="D6" s="205" t="s">
        <v>6</v>
      </c>
      <c r="E6" s="205"/>
      <c r="F6" s="201">
        <v>42834</v>
      </c>
      <c r="G6" s="202"/>
      <c r="H6" s="202"/>
      <c r="I6" s="203"/>
    </row>
    <row r="7" spans="1:9" ht="101.25" customHeight="1">
      <c r="A7" s="140" t="s">
        <v>26</v>
      </c>
      <c r="B7" s="206" t="s">
        <v>166</v>
      </c>
      <c r="C7" s="206"/>
      <c r="D7" s="206"/>
      <c r="E7" s="206"/>
      <c r="F7" s="206"/>
      <c r="G7" s="206"/>
      <c r="H7" s="206"/>
      <c r="I7" s="206"/>
    </row>
    <row r="8" spans="1:9" ht="14.25" customHeight="1">
      <c r="A8" s="58"/>
      <c r="B8" s="59"/>
      <c r="C8" s="56"/>
      <c r="D8" s="56"/>
      <c r="E8" s="56"/>
      <c r="F8" s="56"/>
      <c r="G8" s="56"/>
      <c r="H8" s="56"/>
      <c r="I8" s="57"/>
    </row>
    <row r="9" spans="1:9">
      <c r="A9" s="58"/>
      <c r="B9" s="59"/>
      <c r="C9" s="56"/>
      <c r="D9" s="56"/>
      <c r="E9" s="56"/>
      <c r="F9" s="56"/>
      <c r="G9" s="56"/>
      <c r="H9" s="56"/>
      <c r="I9" s="57"/>
    </row>
    <row r="10" spans="1:9">
      <c r="A10" s="60"/>
      <c r="B10" s="60"/>
      <c r="C10" s="60"/>
      <c r="D10" s="60"/>
      <c r="E10" s="60"/>
      <c r="F10" s="60"/>
      <c r="G10" s="60"/>
      <c r="H10" s="60"/>
      <c r="I10" s="60"/>
    </row>
    <row r="11" spans="1:9" ht="14.25" customHeight="1">
      <c r="A11" s="61" t="s">
        <v>17</v>
      </c>
      <c r="B11" s="62" t="s">
        <v>112</v>
      </c>
      <c r="C11" s="63" t="s">
        <v>27</v>
      </c>
      <c r="D11" s="62" t="s">
        <v>28</v>
      </c>
      <c r="E11" s="64" t="s">
        <v>29</v>
      </c>
      <c r="F11" s="64" t="s">
        <v>44</v>
      </c>
      <c r="G11" s="64" t="s">
        <v>46</v>
      </c>
      <c r="H11" s="64" t="s">
        <v>45</v>
      </c>
      <c r="I11" s="65" t="s">
        <v>30</v>
      </c>
    </row>
    <row r="12" spans="1:9">
      <c r="A12" s="66">
        <v>1</v>
      </c>
      <c r="B12" s="128" t="s">
        <v>89</v>
      </c>
      <c r="C12" s="67">
        <f>Function1!$A$7</f>
        <v>3</v>
      </c>
      <c r="D12" s="67">
        <f>Function1!C7</f>
        <v>0</v>
      </c>
      <c r="E12" s="67">
        <f>Function1!F7</f>
        <v>0</v>
      </c>
      <c r="F12" s="68">
        <f>Function1!L7</f>
        <v>1</v>
      </c>
      <c r="G12" s="67">
        <f>Function1!M7</f>
        <v>2</v>
      </c>
      <c r="H12" s="67">
        <f>Function1!N7</f>
        <v>0</v>
      </c>
      <c r="I12" s="67">
        <f>Function1!O7</f>
        <v>3</v>
      </c>
    </row>
    <row r="13" spans="1:9">
      <c r="A13" s="66">
        <v>2</v>
      </c>
      <c r="B13" s="128" t="s">
        <v>24</v>
      </c>
      <c r="C13" s="67">
        <f>Function2!$A$7</f>
        <v>3</v>
      </c>
      <c r="D13" s="67">
        <f>Function2!C7</f>
        <v>0</v>
      </c>
      <c r="E13" s="67">
        <f>Function2!F7</f>
        <v>0</v>
      </c>
      <c r="F13" s="68">
        <f>Function2!L7</f>
        <v>1</v>
      </c>
      <c r="G13" s="67">
        <f>Function2!M7</f>
        <v>2</v>
      </c>
      <c r="H13" s="67">
        <f>Function2!N7</f>
        <v>0</v>
      </c>
      <c r="I13" s="67">
        <f>Function2!O7</f>
        <v>3</v>
      </c>
    </row>
    <row r="14" spans="1:9">
      <c r="A14" s="66">
        <v>3</v>
      </c>
      <c r="B14" s="128" t="s">
        <v>69</v>
      </c>
      <c r="C14" s="67">
        <f>Function3!$A$7</f>
        <v>3</v>
      </c>
      <c r="D14" s="67">
        <f>Function3!C7</f>
        <v>0</v>
      </c>
      <c r="E14" s="67">
        <f>Function3!F7</f>
        <v>0</v>
      </c>
      <c r="F14" s="68">
        <f>Function3!L7</f>
        <v>1</v>
      </c>
      <c r="G14" s="68">
        <f>Function3!M7</f>
        <v>2</v>
      </c>
      <c r="H14" s="67">
        <f>Function3!N7</f>
        <v>0</v>
      </c>
      <c r="I14" s="67">
        <f>Function3!O7</f>
        <v>3</v>
      </c>
    </row>
    <row r="15" spans="1:9">
      <c r="A15" s="66">
        <v>4</v>
      </c>
      <c r="B15" s="128" t="s">
        <v>118</v>
      </c>
      <c r="C15" s="67">
        <f>Function4!$A$7</f>
        <v>2</v>
      </c>
      <c r="D15" s="67">
        <f>Function4!C7</f>
        <v>0</v>
      </c>
      <c r="E15" s="67">
        <f>Function4!F7</f>
        <v>0</v>
      </c>
      <c r="F15" s="68">
        <f>Function4!L7</f>
        <v>1</v>
      </c>
      <c r="G15" s="68">
        <f>Function4!M7</f>
        <v>1</v>
      </c>
      <c r="H15" s="68">
        <f>Function4!N7</f>
        <v>0</v>
      </c>
      <c r="I15" s="68">
        <f>Function4!O7</f>
        <v>2</v>
      </c>
    </row>
    <row r="16" spans="1:9">
      <c r="A16" s="66">
        <v>5</v>
      </c>
      <c r="B16" s="128" t="s">
        <v>119</v>
      </c>
      <c r="C16" s="67">
        <f>Function5!$A$7</f>
        <v>2</v>
      </c>
      <c r="D16" s="67">
        <f>Function5!C7</f>
        <v>0</v>
      </c>
      <c r="E16" s="67">
        <f>Function5!F7</f>
        <v>0</v>
      </c>
      <c r="F16" s="68">
        <f>Function5!L7</f>
        <v>1</v>
      </c>
      <c r="G16" s="68">
        <f>Function5!M7</f>
        <v>1</v>
      </c>
      <c r="H16" s="68">
        <f>Function5!N7</f>
        <v>0</v>
      </c>
      <c r="I16" s="68">
        <f>Function5!O7</f>
        <v>2</v>
      </c>
    </row>
    <row r="17" spans="1:9">
      <c r="A17" s="66">
        <v>6</v>
      </c>
      <c r="B17" s="128" t="s">
        <v>120</v>
      </c>
      <c r="C17" s="67">
        <f>Function6!$A$7</f>
        <v>3</v>
      </c>
      <c r="D17" s="67">
        <f>Function6!C7</f>
        <v>0</v>
      </c>
      <c r="E17" s="67">
        <f>Function6!F7</f>
        <v>0</v>
      </c>
      <c r="F17" s="68">
        <f>Function6!L7</f>
        <v>1</v>
      </c>
      <c r="G17" s="68">
        <f>Function6!M7</f>
        <v>2</v>
      </c>
      <c r="H17" s="68">
        <f>Function6!N7</f>
        <v>0</v>
      </c>
      <c r="I17" s="68">
        <f>Function6!O7</f>
        <v>3</v>
      </c>
    </row>
    <row r="18" spans="1:9">
      <c r="A18" s="66">
        <v>7</v>
      </c>
      <c r="B18" s="128" t="s">
        <v>121</v>
      </c>
      <c r="C18" s="67">
        <f>Function7!$A$7</f>
        <v>2</v>
      </c>
      <c r="D18" s="67">
        <f>Function7!$C$7</f>
        <v>0</v>
      </c>
      <c r="E18" s="67">
        <f>Function7!$F$7</f>
        <v>0</v>
      </c>
      <c r="F18" s="68">
        <f>Function7!$L$7</f>
        <v>1</v>
      </c>
      <c r="G18" s="68">
        <f>Function7!M7</f>
        <v>1</v>
      </c>
      <c r="H18" s="68">
        <f>Function7!N7</f>
        <v>0</v>
      </c>
      <c r="I18" s="68">
        <f>Function7!O7</f>
        <v>2</v>
      </c>
    </row>
    <row r="19" spans="1:9">
      <c r="A19" s="66">
        <v>8</v>
      </c>
      <c r="B19" s="128" t="s">
        <v>122</v>
      </c>
      <c r="C19" s="67">
        <f>Function8!$A$7</f>
        <v>2</v>
      </c>
      <c r="D19" s="67">
        <f>Function8!$C$7</f>
        <v>0</v>
      </c>
      <c r="E19" s="67">
        <f>Function8!$F$7</f>
        <v>0</v>
      </c>
      <c r="F19" s="68">
        <f>Function8!L7</f>
        <v>1</v>
      </c>
      <c r="G19" s="68">
        <f>Function8!M7</f>
        <v>1</v>
      </c>
      <c r="H19" s="68">
        <f>Function8!N7</f>
        <v>0</v>
      </c>
      <c r="I19" s="68">
        <f>Function8!O7</f>
        <v>2</v>
      </c>
    </row>
    <row r="20" spans="1:9">
      <c r="A20" s="66">
        <v>9</v>
      </c>
      <c r="B20" s="128" t="s">
        <v>123</v>
      </c>
      <c r="C20" s="67">
        <f>Function9!$A$7</f>
        <v>2</v>
      </c>
      <c r="D20" s="67">
        <f>Function9!$C$7</f>
        <v>0</v>
      </c>
      <c r="E20" s="67">
        <f>Function9!$F$7</f>
        <v>0</v>
      </c>
      <c r="F20" s="68">
        <f>Function9!L7</f>
        <v>1</v>
      </c>
      <c r="G20" s="68">
        <f>Function9!M7</f>
        <v>1</v>
      </c>
      <c r="H20" s="68">
        <f>Function9!N7</f>
        <v>0</v>
      </c>
      <c r="I20" s="68">
        <f>Function9!O7</f>
        <v>2</v>
      </c>
    </row>
    <row r="21" spans="1:9">
      <c r="A21" s="66">
        <v>10</v>
      </c>
      <c r="B21" s="128" t="s">
        <v>124</v>
      </c>
      <c r="C21" s="67">
        <f>Function10!$A$7</f>
        <v>2</v>
      </c>
      <c r="D21" s="67">
        <f>Function10!$C$7</f>
        <v>0</v>
      </c>
      <c r="E21" s="67">
        <f>Function10!$F$7</f>
        <v>0</v>
      </c>
      <c r="F21" s="68">
        <f>Function10!L7</f>
        <v>1</v>
      </c>
      <c r="G21" s="68">
        <f>Function10!M7</f>
        <v>1</v>
      </c>
      <c r="H21" s="68">
        <f>Function10!N7</f>
        <v>0</v>
      </c>
      <c r="I21" s="68">
        <f>Function10!O7</f>
        <v>2</v>
      </c>
    </row>
    <row r="22" spans="1:9">
      <c r="A22" s="66">
        <v>11</v>
      </c>
      <c r="B22" s="128" t="s">
        <v>125</v>
      </c>
      <c r="C22" s="67">
        <f>Function11!$A$7</f>
        <v>2</v>
      </c>
      <c r="D22" s="67">
        <f>Function11!$C$7</f>
        <v>0</v>
      </c>
      <c r="E22" s="67">
        <f>Function11!$F$7</f>
        <v>0</v>
      </c>
      <c r="F22" s="68">
        <f>Function11!L7</f>
        <v>1</v>
      </c>
      <c r="G22" s="68">
        <f>Function11!M7</f>
        <v>1</v>
      </c>
      <c r="H22" s="68">
        <f>Function11!N7</f>
        <v>0</v>
      </c>
      <c r="I22" s="68">
        <f>Function11!O7</f>
        <v>2</v>
      </c>
    </row>
    <row r="23" spans="1:9">
      <c r="A23" s="66">
        <v>12</v>
      </c>
      <c r="B23" s="128" t="s">
        <v>126</v>
      </c>
      <c r="C23" s="67">
        <f>Function12!$A$7</f>
        <v>3</v>
      </c>
      <c r="D23" s="67">
        <f>Function12!$C$7</f>
        <v>0</v>
      </c>
      <c r="E23" s="67">
        <f>Function12!$F$7</f>
        <v>0</v>
      </c>
      <c r="F23" s="68">
        <f>Function12!L7</f>
        <v>1</v>
      </c>
      <c r="G23" s="68">
        <f>Function12!M7</f>
        <v>2</v>
      </c>
      <c r="H23" s="68">
        <f>Function12!N7</f>
        <v>0</v>
      </c>
      <c r="I23" s="68">
        <f>Function12!O7</f>
        <v>3</v>
      </c>
    </row>
    <row r="24" spans="1:9">
      <c r="A24" s="66">
        <v>13</v>
      </c>
      <c r="B24" s="128" t="s">
        <v>127</v>
      </c>
      <c r="C24" s="67">
        <f>Function13!$A$7</f>
        <v>3</v>
      </c>
      <c r="D24" s="67">
        <f>Function13!$C$7</f>
        <v>0</v>
      </c>
      <c r="E24" s="67">
        <f>Function13!$F$7</f>
        <v>0</v>
      </c>
      <c r="F24" s="68">
        <f>Function13!L7</f>
        <v>1</v>
      </c>
      <c r="G24" s="68">
        <f>Function13!M7</f>
        <v>2</v>
      </c>
      <c r="H24" s="68">
        <f>Function13!N7</f>
        <v>0</v>
      </c>
      <c r="I24" s="68">
        <f>Function13!O7</f>
        <v>3</v>
      </c>
    </row>
    <row r="25" spans="1:9">
      <c r="A25" s="66">
        <v>14</v>
      </c>
      <c r="B25" s="128" t="s">
        <v>128</v>
      </c>
      <c r="C25" s="67">
        <f>Function14!$A$7</f>
        <v>3</v>
      </c>
      <c r="D25" s="67">
        <f>Function14!$C$7</f>
        <v>0</v>
      </c>
      <c r="E25" s="67">
        <f>Function14!$F$7</f>
        <v>0</v>
      </c>
      <c r="F25" s="68">
        <f>Function14!L7</f>
        <v>1</v>
      </c>
      <c r="G25" s="68">
        <f>Function14!M7</f>
        <v>2</v>
      </c>
      <c r="H25" s="68">
        <f>Function14!N7</f>
        <v>0</v>
      </c>
      <c r="I25" s="68">
        <f>Function14!O7</f>
        <v>3</v>
      </c>
    </row>
    <row r="26" spans="1:9">
      <c r="A26" s="66">
        <v>15</v>
      </c>
      <c r="B26" s="128" t="s">
        <v>162</v>
      </c>
      <c r="C26" s="67">
        <f>Function15!$A$7</f>
        <v>3</v>
      </c>
      <c r="D26" s="67">
        <f>Function15!$C$7</f>
        <v>0</v>
      </c>
      <c r="E26" s="67">
        <f>Function15!$F$7</f>
        <v>0</v>
      </c>
      <c r="F26" s="68">
        <f>Function15!L8</f>
        <v>0</v>
      </c>
      <c r="G26" s="68">
        <f>Function15!M8</f>
        <v>0</v>
      </c>
      <c r="H26" s="68">
        <f>Function15!N8</f>
        <v>0</v>
      </c>
      <c r="I26" s="68">
        <f>Function14!O8</f>
        <v>0</v>
      </c>
    </row>
    <row r="27" spans="1:9">
      <c r="A27" s="66">
        <v>16</v>
      </c>
      <c r="B27" s="128" t="s">
        <v>163</v>
      </c>
      <c r="C27" s="67">
        <f>Function16!$A$7</f>
        <v>3</v>
      </c>
      <c r="D27" s="67">
        <f>Function16!$C$7</f>
        <v>0</v>
      </c>
      <c r="E27" s="67">
        <f>Function16!$F$7</f>
        <v>0</v>
      </c>
      <c r="F27" s="68">
        <f>Function16!L7</f>
        <v>1</v>
      </c>
      <c r="G27" s="68">
        <f>Function16!M7</f>
        <v>2</v>
      </c>
      <c r="H27" s="68">
        <f>Function16!N7</f>
        <v>0</v>
      </c>
      <c r="I27" s="68">
        <f>Function14!O7</f>
        <v>3</v>
      </c>
    </row>
    <row r="28" spans="1:9">
      <c r="A28" s="66">
        <v>17</v>
      </c>
      <c r="B28" s="128" t="s">
        <v>164</v>
      </c>
      <c r="C28" s="67">
        <f>Function17!$A$7</f>
        <v>3</v>
      </c>
      <c r="D28" s="67">
        <f>Function17!$C$7</f>
        <v>0</v>
      </c>
      <c r="E28" s="67">
        <f>Function17!$F$7</f>
        <v>0</v>
      </c>
      <c r="F28" s="68">
        <f>Function17!L10</f>
        <v>0</v>
      </c>
      <c r="G28" s="68">
        <f>Function17!M10</f>
        <v>0</v>
      </c>
      <c r="H28" s="68">
        <f>Function17!N10</f>
        <v>0</v>
      </c>
      <c r="I28" s="68">
        <f>Function14!O10</f>
        <v>0</v>
      </c>
    </row>
    <row r="29" spans="1:9">
      <c r="A29" s="66">
        <v>18</v>
      </c>
      <c r="B29" s="128" t="s">
        <v>165</v>
      </c>
      <c r="C29" s="67">
        <f>Function18!$A$7</f>
        <v>3</v>
      </c>
      <c r="D29" s="67">
        <f>Function18!$C$7</f>
        <v>0</v>
      </c>
      <c r="E29" s="67">
        <f>Function18!$F$7</f>
        <v>0</v>
      </c>
      <c r="F29" s="68">
        <f>Function18!L11</f>
        <v>0</v>
      </c>
      <c r="G29" s="68">
        <f>Function18!M11</f>
        <v>0</v>
      </c>
      <c r="H29" s="68">
        <f>Function18!N11</f>
        <v>0</v>
      </c>
      <c r="I29" s="68">
        <f>Function14!O11</f>
        <v>0</v>
      </c>
    </row>
    <row r="30" spans="1:9" ht="14.25">
      <c r="A30" s="66"/>
      <c r="B30" s="126"/>
      <c r="C30" s="67"/>
      <c r="D30" s="67"/>
      <c r="E30" s="67"/>
      <c r="F30" s="68"/>
      <c r="G30" s="67"/>
      <c r="H30" s="67"/>
      <c r="I30" s="67"/>
    </row>
    <row r="31" spans="1:9" ht="14.25">
      <c r="A31" s="69"/>
      <c r="B31" s="127" t="s">
        <v>31</v>
      </c>
      <c r="C31" s="70">
        <f>SUM(C12:C30)</f>
        <v>47</v>
      </c>
      <c r="D31" s="70">
        <f>SUM(D12:D30)</f>
        <v>0</v>
      </c>
      <c r="E31" s="70">
        <f t="shared" ref="E31:I31" si="0">SUM(E12:E30)</f>
        <v>0</v>
      </c>
      <c r="F31" s="70">
        <f t="shared" si="0"/>
        <v>15</v>
      </c>
      <c r="G31" s="70">
        <f t="shared" si="0"/>
        <v>23</v>
      </c>
      <c r="H31" s="70">
        <f t="shared" si="0"/>
        <v>0</v>
      </c>
      <c r="I31" s="70">
        <f t="shared" si="0"/>
        <v>38</v>
      </c>
    </row>
    <row r="32" spans="1:9">
      <c r="A32" s="71"/>
      <c r="B32" s="60"/>
      <c r="C32" s="72"/>
      <c r="D32" s="73"/>
      <c r="E32" s="73"/>
      <c r="F32" s="73"/>
      <c r="G32" s="73"/>
      <c r="H32" s="73"/>
      <c r="I32" s="73"/>
    </row>
    <row r="33" spans="1:9">
      <c r="A33" s="60"/>
      <c r="B33" s="141" t="s">
        <v>32</v>
      </c>
      <c r="C33" s="60"/>
      <c r="D33" s="142">
        <f>(C31+D31)*100/(I31)</f>
        <v>123.68421052631579</v>
      </c>
      <c r="E33" s="60" t="s">
        <v>33</v>
      </c>
      <c r="F33" s="60"/>
      <c r="G33" s="60"/>
      <c r="H33" s="60"/>
      <c r="I33" s="74"/>
    </row>
    <row r="34" spans="1:9">
      <c r="A34" s="60"/>
      <c r="B34" s="141" t="s">
        <v>34</v>
      </c>
      <c r="C34" s="60"/>
      <c r="D34" s="142">
        <f>C31*100/(I31)</f>
        <v>123.68421052631579</v>
      </c>
      <c r="E34" s="60" t="s">
        <v>33</v>
      </c>
      <c r="F34" s="60"/>
      <c r="G34" s="60"/>
      <c r="H34" s="60"/>
      <c r="I34" s="74"/>
    </row>
    <row r="35" spans="1:9">
      <c r="B35" s="141" t="s">
        <v>35</v>
      </c>
      <c r="C35" s="60"/>
      <c r="D35" s="142">
        <f>F31*100/I31</f>
        <v>39.473684210526315</v>
      </c>
      <c r="E35" s="60" t="s">
        <v>33</v>
      </c>
    </row>
    <row r="36" spans="1:9">
      <c r="B36" s="141" t="s">
        <v>36</v>
      </c>
      <c r="D36" s="142">
        <f>G31*100/I31</f>
        <v>60.526315789473685</v>
      </c>
      <c r="E36" s="60" t="s">
        <v>33</v>
      </c>
    </row>
    <row r="37" spans="1:9">
      <c r="B37" s="141" t="s">
        <v>37</v>
      </c>
      <c r="D37" s="142">
        <f>H31*100/I31</f>
        <v>0</v>
      </c>
      <c r="E37" s="60" t="s">
        <v>33</v>
      </c>
    </row>
  </sheetData>
  <mergeCells count="11">
    <mergeCell ref="B7:I7"/>
    <mergeCell ref="A2:I2"/>
    <mergeCell ref="B4:C4"/>
    <mergeCell ref="D4:E4"/>
    <mergeCell ref="B5:C5"/>
    <mergeCell ref="D5:E5"/>
    <mergeCell ref="F4:I4"/>
    <mergeCell ref="F5:I5"/>
    <mergeCell ref="F6:I6"/>
    <mergeCell ref="B6:C6"/>
    <mergeCell ref="D6:E6"/>
  </mergeCells>
  <phoneticPr fontId="0" type="noConversion"/>
  <hyperlinks>
    <hyperlink ref="B12" location="Function1!A1" display="Function1"/>
    <hyperlink ref="B13" location="Function2!A1" display="Function2"/>
    <hyperlink ref="B14" location="Function2!A1" display="Function2"/>
    <hyperlink ref="B15" location="Function2!A1" display="Function2"/>
    <hyperlink ref="B16" location="Function1!A1" display="Function1"/>
    <hyperlink ref="B17" location="Function2!A1" display="Function2"/>
    <hyperlink ref="B18" location="Function2!A1" display="Function2"/>
    <hyperlink ref="B19" location="Function1!A1" display="Function1"/>
    <hyperlink ref="B20" location="Function2!A1" display="Function2"/>
    <hyperlink ref="B21" location="Function2!A1" display="Function2"/>
    <hyperlink ref="B22" location="Function2!A1" display="Function2"/>
    <hyperlink ref="B23" location="Function1!A1" display="Function1"/>
    <hyperlink ref="B24" location="Function2!A1" display="Function2"/>
    <hyperlink ref="B25" location="Function2!A1" display="Function2"/>
    <hyperlink ref="B26" location="Function2!A1" display="Function2"/>
    <hyperlink ref="B27" location="Function2!A1" display="Function2"/>
    <hyperlink ref="B28" location="Function2!A1" display="Function2"/>
    <hyperlink ref="B29" location="Function2!A1" display="Function2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topLeftCell="A16" workbookViewId="0">
      <selection activeCell="C2" sqref="C2:E2"/>
    </sheetView>
  </sheetViews>
  <sheetFormatPr defaultRowHeight="13.5" customHeight="1"/>
  <cols>
    <col min="1" max="1" width="8.125" style="77" customWidth="1"/>
    <col min="2" max="2" width="13.375" style="81" customWidth="1"/>
    <col min="3" max="3" width="10.75" style="77" customWidth="1"/>
    <col min="4" max="4" width="11.375" style="78" customWidth="1"/>
    <col min="5" max="5" width="1.75" style="77" hidden="1" customWidth="1"/>
    <col min="6" max="7" width="2.875" style="77" bestFit="1" customWidth="1"/>
    <col min="8" max="8" width="2.875" style="77" customWidth="1"/>
    <col min="9" max="10" width="2.875" style="77" bestFit="1" customWidth="1"/>
    <col min="11" max="19" width="2.875" style="77" customWidth="1"/>
    <col min="20" max="20" width="2.875" style="77" bestFit="1" customWidth="1"/>
    <col min="21" max="21" width="2.875" style="77" customWidth="1"/>
    <col min="22" max="16384" width="9" style="77"/>
  </cols>
  <sheetData>
    <row r="1" spans="1:23" ht="13.5" customHeight="1" thickBot="1">
      <c r="A1" s="75"/>
      <c r="B1" s="76"/>
    </row>
    <row r="2" spans="1:23" ht="13.5" customHeight="1">
      <c r="A2" s="245" t="s">
        <v>57</v>
      </c>
      <c r="B2" s="246"/>
      <c r="C2" s="247" t="str">
        <f>FunctionList!E11</f>
        <v>User findOne(Long)</v>
      </c>
      <c r="D2" s="248"/>
      <c r="E2" s="249"/>
      <c r="F2" s="250" t="s">
        <v>20</v>
      </c>
      <c r="G2" s="251"/>
      <c r="H2" s="251"/>
      <c r="I2" s="251"/>
      <c r="J2" s="251"/>
      <c r="K2" s="251"/>
      <c r="L2" s="217" t="str">
        <f>FunctionList!D11</f>
        <v>findOne</v>
      </c>
      <c r="M2" s="218"/>
      <c r="N2" s="218"/>
      <c r="O2" s="218"/>
      <c r="P2" s="218"/>
      <c r="Q2" s="218"/>
      <c r="R2" s="218"/>
      <c r="S2" s="218"/>
      <c r="T2" s="219"/>
      <c r="V2" s="79"/>
    </row>
    <row r="3" spans="1:23" ht="13.5" customHeight="1">
      <c r="A3" s="238" t="s">
        <v>58</v>
      </c>
      <c r="B3" s="239"/>
      <c r="C3" s="232" t="s">
        <v>131</v>
      </c>
      <c r="D3" s="233"/>
      <c r="E3" s="234"/>
      <c r="F3" s="222" t="s">
        <v>59</v>
      </c>
      <c r="G3" s="223"/>
      <c r="H3" s="223"/>
      <c r="I3" s="223"/>
      <c r="J3" s="223"/>
      <c r="K3" s="224"/>
      <c r="L3" s="211" t="s">
        <v>170</v>
      </c>
      <c r="M3" s="212"/>
      <c r="N3" s="212"/>
      <c r="O3" s="212"/>
      <c r="P3" s="212"/>
      <c r="Q3" s="212"/>
      <c r="R3" s="212"/>
      <c r="S3" s="212"/>
      <c r="T3" s="213"/>
    </row>
    <row r="4" spans="1:23" ht="13.5" customHeight="1">
      <c r="A4" s="238" t="s">
        <v>60</v>
      </c>
      <c r="B4" s="239"/>
      <c r="C4" s="257">
        <v>2</v>
      </c>
      <c r="D4" s="258"/>
      <c r="E4" s="143"/>
      <c r="F4" s="222" t="s">
        <v>61</v>
      </c>
      <c r="G4" s="223"/>
      <c r="H4" s="223"/>
      <c r="I4" s="223"/>
      <c r="J4" s="223"/>
      <c r="K4" s="224"/>
      <c r="L4" s="225">
        <f xml:space="preserve"> IF(FunctionList!E6&lt;&gt;"N/A",SUM(C4*FunctionList!E6/1000,- O7),"N/A")</f>
        <v>-2.8</v>
      </c>
      <c r="M4" s="226"/>
      <c r="N4" s="226"/>
      <c r="O4" s="226"/>
      <c r="P4" s="226"/>
      <c r="Q4" s="226"/>
      <c r="R4" s="226"/>
      <c r="S4" s="226"/>
      <c r="T4" s="227"/>
      <c r="V4" s="79"/>
    </row>
    <row r="5" spans="1:23" ht="13.5" customHeight="1">
      <c r="A5" s="238" t="s">
        <v>62</v>
      </c>
      <c r="B5" s="239"/>
      <c r="C5" s="240" t="s">
        <v>56</v>
      </c>
      <c r="D5" s="240"/>
      <c r="E5" s="240"/>
      <c r="F5" s="241"/>
      <c r="G5" s="241"/>
      <c r="H5" s="241"/>
      <c r="I5" s="241"/>
      <c r="J5" s="241"/>
      <c r="K5" s="241"/>
      <c r="L5" s="240"/>
      <c r="M5" s="240"/>
      <c r="N5" s="240"/>
      <c r="O5" s="240"/>
      <c r="P5" s="240"/>
      <c r="Q5" s="240"/>
      <c r="R5" s="240"/>
      <c r="S5" s="240"/>
      <c r="T5" s="240"/>
    </row>
    <row r="6" spans="1:23" ht="13.5" customHeight="1">
      <c r="A6" s="236" t="s">
        <v>27</v>
      </c>
      <c r="B6" s="237"/>
      <c r="C6" s="220" t="s">
        <v>28</v>
      </c>
      <c r="D6" s="215"/>
      <c r="E6" s="221"/>
      <c r="F6" s="220" t="s">
        <v>29</v>
      </c>
      <c r="G6" s="215"/>
      <c r="H6" s="215"/>
      <c r="I6" s="215"/>
      <c r="J6" s="215"/>
      <c r="K6" s="228"/>
      <c r="L6" s="215" t="s">
        <v>63</v>
      </c>
      <c r="M6" s="215"/>
      <c r="N6" s="215"/>
      <c r="O6" s="214" t="s">
        <v>30</v>
      </c>
      <c r="P6" s="215"/>
      <c r="Q6" s="215"/>
      <c r="R6" s="215"/>
      <c r="S6" s="215"/>
      <c r="T6" s="216"/>
      <c r="V6" s="79"/>
    </row>
    <row r="7" spans="1:23" ht="13.5" customHeight="1" thickBot="1">
      <c r="A7" s="256">
        <v>3</v>
      </c>
      <c r="B7" s="255"/>
      <c r="C7" s="253">
        <v>0</v>
      </c>
      <c r="D7" s="243"/>
      <c r="E7" s="255"/>
      <c r="F7" s="253">
        <v>0</v>
      </c>
      <c r="G7" s="243"/>
      <c r="H7" s="243"/>
      <c r="I7" s="243"/>
      <c r="J7" s="243"/>
      <c r="K7" s="254"/>
      <c r="L7" s="135">
        <v>1</v>
      </c>
      <c r="M7" s="135">
        <v>2</v>
      </c>
      <c r="N7" s="135">
        <v>0</v>
      </c>
      <c r="O7" s="242">
        <f>COUNTA(E9:HT9)</f>
        <v>3</v>
      </c>
      <c r="P7" s="243"/>
      <c r="Q7" s="243"/>
      <c r="R7" s="243"/>
      <c r="S7" s="243"/>
      <c r="T7" s="244"/>
      <c r="U7" s="80"/>
    </row>
    <row r="8" spans="1:23" ht="11.25" thickBot="1"/>
    <row r="9" spans="1:23" ht="46.5" customHeight="1" thickTop="1" thickBot="1">
      <c r="A9" s="170"/>
      <c r="B9" s="171"/>
      <c r="C9" s="172"/>
      <c r="D9" s="173"/>
      <c r="E9" s="172"/>
      <c r="F9" s="174" t="s">
        <v>38</v>
      </c>
      <c r="G9" s="174" t="s">
        <v>39</v>
      </c>
      <c r="H9" s="174" t="s">
        <v>40</v>
      </c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5"/>
      <c r="U9" s="82"/>
      <c r="V9" s="83"/>
      <c r="W9" s="84"/>
    </row>
    <row r="10" spans="1:23" ht="13.5" customHeight="1">
      <c r="A10" s="165" t="s">
        <v>64</v>
      </c>
      <c r="B10" s="166" t="s">
        <v>65</v>
      </c>
      <c r="C10" s="167"/>
      <c r="D10" s="168"/>
      <c r="E10" s="88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55"/>
    </row>
    <row r="11" spans="1:23" ht="13.5" customHeight="1">
      <c r="A11" s="153"/>
      <c r="B11" s="208"/>
      <c r="C11" s="209"/>
      <c r="D11" s="210"/>
      <c r="E11" s="88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52"/>
      <c r="V11" s="79"/>
    </row>
    <row r="12" spans="1:23" ht="13.5" customHeight="1">
      <c r="A12" s="153"/>
      <c r="B12" s="85"/>
      <c r="C12" s="86"/>
      <c r="D12" s="87"/>
      <c r="E12" s="88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52"/>
    </row>
    <row r="13" spans="1:23" ht="13.5" customHeight="1">
      <c r="A13" s="153"/>
      <c r="B13" s="85"/>
      <c r="C13" s="86"/>
      <c r="D13" s="87"/>
      <c r="E13" s="8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52"/>
    </row>
    <row r="14" spans="1:23" ht="13.5" customHeight="1">
      <c r="A14" s="153"/>
      <c r="B14" s="85"/>
      <c r="C14" s="86"/>
      <c r="D14" s="87"/>
      <c r="E14" s="90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52"/>
    </row>
    <row r="15" spans="1:23" ht="13.5" customHeight="1">
      <c r="A15" s="153"/>
      <c r="B15" s="85"/>
      <c r="C15" s="86"/>
      <c r="D15" s="87"/>
      <c r="E15" s="90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52"/>
    </row>
    <row r="16" spans="1:23" ht="13.5" customHeight="1">
      <c r="A16" s="153"/>
      <c r="B16" s="85"/>
      <c r="C16" s="86"/>
      <c r="D16" s="87"/>
      <c r="E16" s="90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52"/>
    </row>
    <row r="17" spans="1:21" ht="13.5" customHeight="1">
      <c r="A17" s="153"/>
      <c r="B17" s="85"/>
      <c r="C17" s="86"/>
      <c r="D17" s="87"/>
      <c r="E17" s="90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52"/>
      <c r="U17" s="130"/>
    </row>
    <row r="18" spans="1:21" ht="13.5" customHeight="1">
      <c r="A18" s="153"/>
      <c r="B18" s="85"/>
      <c r="C18" s="86"/>
      <c r="D18" s="87"/>
      <c r="E18" s="90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52"/>
      <c r="U18" s="130"/>
    </row>
    <row r="19" spans="1:21" ht="13.5" customHeight="1">
      <c r="A19" s="153"/>
      <c r="B19" s="85"/>
      <c r="C19" s="86"/>
      <c r="D19" s="235"/>
      <c r="E19" s="235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52"/>
    </row>
    <row r="20" spans="1:21" ht="13.5" customHeight="1">
      <c r="A20" s="153"/>
      <c r="B20" s="85"/>
      <c r="C20" s="86"/>
      <c r="D20" s="87"/>
      <c r="E20" s="90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52"/>
    </row>
    <row r="21" spans="1:21" ht="13.5" customHeight="1">
      <c r="A21" s="153"/>
      <c r="B21" s="85"/>
      <c r="C21" s="86"/>
      <c r="D21" s="87"/>
      <c r="E21" s="90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52"/>
    </row>
    <row r="22" spans="1:21" ht="13.5" customHeight="1">
      <c r="A22" s="153"/>
      <c r="B22" s="85"/>
      <c r="C22" s="86"/>
      <c r="D22" s="87"/>
      <c r="E22" s="90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52"/>
    </row>
    <row r="23" spans="1:21" ht="13.5" customHeight="1">
      <c r="A23" s="153"/>
      <c r="B23" s="85"/>
      <c r="C23" s="86"/>
      <c r="D23" s="87"/>
      <c r="E23" s="90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52"/>
    </row>
    <row r="24" spans="1:21" ht="13.5" customHeight="1">
      <c r="A24" s="153"/>
      <c r="B24" s="85"/>
      <c r="C24" s="86"/>
      <c r="D24" s="87"/>
      <c r="E24" s="90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52"/>
    </row>
    <row r="25" spans="1:21" ht="13.5" customHeight="1">
      <c r="A25" s="153"/>
      <c r="B25" s="85"/>
      <c r="C25" s="86"/>
      <c r="D25" s="87"/>
      <c r="E25" s="90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52"/>
    </row>
    <row r="26" spans="1:21" ht="13.5" customHeight="1">
      <c r="A26" s="153"/>
      <c r="B26" s="85"/>
      <c r="C26" s="86"/>
      <c r="D26" s="87"/>
      <c r="E26" s="90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52"/>
    </row>
    <row r="27" spans="1:21" ht="13.5" customHeight="1">
      <c r="A27" s="153"/>
      <c r="B27" s="85"/>
      <c r="C27" s="86"/>
      <c r="D27" s="87"/>
      <c r="E27" s="90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52"/>
    </row>
    <row r="28" spans="1:21" ht="13.5" customHeight="1">
      <c r="A28" s="153"/>
      <c r="B28" s="85"/>
      <c r="C28" s="86"/>
      <c r="D28" s="87"/>
      <c r="E28" s="90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52"/>
    </row>
    <row r="29" spans="1:21" ht="13.5" customHeight="1">
      <c r="A29" s="153"/>
      <c r="B29" s="85"/>
      <c r="C29" s="86"/>
      <c r="D29" s="87"/>
      <c r="E29" s="90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52"/>
    </row>
    <row r="30" spans="1:21" ht="13.5" customHeight="1" thickBot="1">
      <c r="A30" s="153"/>
      <c r="B30" s="91"/>
      <c r="C30" s="92"/>
      <c r="D30" s="93"/>
      <c r="E30" s="94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54"/>
    </row>
    <row r="31" spans="1:21" ht="13.5" customHeight="1" thickTop="1">
      <c r="A31" s="164" t="s">
        <v>66</v>
      </c>
      <c r="B31" s="95" t="s">
        <v>67</v>
      </c>
      <c r="C31" s="96"/>
      <c r="D31" s="97"/>
      <c r="E31" s="98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55"/>
    </row>
    <row r="32" spans="1:21" ht="13.5" customHeight="1">
      <c r="A32" s="163"/>
      <c r="B32" s="99"/>
      <c r="C32" s="100"/>
      <c r="D32" s="101" t="s">
        <v>169</v>
      </c>
      <c r="E32" s="102"/>
      <c r="F32" s="129" t="s">
        <v>87</v>
      </c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52"/>
    </row>
    <row r="33" spans="1:20" ht="13.5" customHeight="1">
      <c r="A33" s="163"/>
      <c r="B33" s="99"/>
      <c r="C33" s="133"/>
      <c r="D33" s="101" t="s">
        <v>41</v>
      </c>
      <c r="E33" s="103"/>
      <c r="F33" s="129"/>
      <c r="G33" s="129" t="s">
        <v>87</v>
      </c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52"/>
    </row>
    <row r="34" spans="1:20" ht="13.5" customHeight="1">
      <c r="A34" s="163"/>
      <c r="C34" s="133"/>
      <c r="D34" s="101"/>
      <c r="E34" s="103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52"/>
    </row>
    <row r="35" spans="1:20" ht="13.5" customHeight="1">
      <c r="A35" s="163"/>
      <c r="B35" s="99"/>
      <c r="C35" s="133"/>
      <c r="D35" s="101"/>
      <c r="E35" s="103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52"/>
    </row>
    <row r="36" spans="1:20" ht="13.5" customHeight="1">
      <c r="A36" s="163"/>
      <c r="B36" s="99" t="s">
        <v>68</v>
      </c>
      <c r="C36" s="133"/>
      <c r="D36" s="101"/>
      <c r="E36" s="103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52"/>
    </row>
    <row r="37" spans="1:20" ht="13.5" customHeight="1">
      <c r="A37" s="163"/>
      <c r="B37" s="99"/>
      <c r="C37" s="133"/>
      <c r="D37" s="101" t="s">
        <v>168</v>
      </c>
      <c r="E37" s="103"/>
      <c r="F37" s="129"/>
      <c r="G37" s="129"/>
      <c r="H37" s="129" t="s">
        <v>87</v>
      </c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52"/>
    </row>
    <row r="38" spans="1:20" ht="13.5" customHeight="1" thickBot="1">
      <c r="A38" s="163"/>
      <c r="B38" s="144"/>
      <c r="C38" s="145"/>
      <c r="D38" s="146"/>
      <c r="E38" s="147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56"/>
    </row>
    <row r="39" spans="1:20" ht="13.5" customHeight="1" thickTop="1">
      <c r="A39" s="164" t="s">
        <v>42</v>
      </c>
      <c r="B39" s="231" t="s">
        <v>43</v>
      </c>
      <c r="C39" s="231"/>
      <c r="D39" s="231"/>
      <c r="E39" s="149"/>
      <c r="F39" s="150" t="s">
        <v>44</v>
      </c>
      <c r="G39" s="150" t="s">
        <v>46</v>
      </c>
      <c r="H39" s="150" t="s">
        <v>46</v>
      </c>
      <c r="I39" s="150"/>
      <c r="J39" s="150"/>
      <c r="K39" s="150"/>
      <c r="L39" s="150"/>
      <c r="M39" s="150"/>
      <c r="N39" s="150"/>
      <c r="O39" s="150"/>
      <c r="P39" s="150"/>
      <c r="Q39" s="150"/>
      <c r="R39" s="150"/>
      <c r="S39" s="150"/>
      <c r="T39" s="157"/>
    </row>
    <row r="40" spans="1:20" ht="13.5" customHeight="1">
      <c r="A40" s="163"/>
      <c r="B40" s="252" t="s">
        <v>47</v>
      </c>
      <c r="C40" s="252"/>
      <c r="D40" s="252"/>
      <c r="E40" s="104"/>
      <c r="F40" s="134" t="s">
        <v>48</v>
      </c>
      <c r="G40" s="134" t="s">
        <v>48</v>
      </c>
      <c r="H40" s="134" t="s">
        <v>48</v>
      </c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58"/>
    </row>
    <row r="41" spans="1:20" ht="13.5" customHeight="1">
      <c r="A41" s="163"/>
      <c r="B41" s="229" t="s">
        <v>49</v>
      </c>
      <c r="C41" s="229"/>
      <c r="D41" s="229"/>
      <c r="E41" s="105"/>
      <c r="F41" s="106">
        <v>42830</v>
      </c>
      <c r="G41" s="106">
        <v>42830</v>
      </c>
      <c r="H41" s="106">
        <v>42830</v>
      </c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59"/>
    </row>
    <row r="42" spans="1:20" ht="11.25" thickBot="1">
      <c r="A42" s="169"/>
      <c r="B42" s="230" t="s">
        <v>50</v>
      </c>
      <c r="C42" s="230"/>
      <c r="D42" s="230"/>
      <c r="E42" s="160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</row>
    <row r="43" spans="1:20" ht="11.25" thickTop="1">
      <c r="A43" s="151"/>
    </row>
  </sheetData>
  <mergeCells count="29">
    <mergeCell ref="B41:D41"/>
    <mergeCell ref="B42:D42"/>
    <mergeCell ref="B39:D39"/>
    <mergeCell ref="C3:E3"/>
    <mergeCell ref="D19:E19"/>
    <mergeCell ref="A6:B6"/>
    <mergeCell ref="A5:B5"/>
    <mergeCell ref="C5:T5"/>
    <mergeCell ref="L6:N6"/>
    <mergeCell ref="O7:T7"/>
    <mergeCell ref="B40:D40"/>
    <mergeCell ref="F7:K7"/>
    <mergeCell ref="C7:E7"/>
    <mergeCell ref="A7:B7"/>
    <mergeCell ref="A3:B3"/>
    <mergeCell ref="A4:B4"/>
    <mergeCell ref="B11:D11"/>
    <mergeCell ref="L3:T3"/>
    <mergeCell ref="O6:T6"/>
    <mergeCell ref="L2:T2"/>
    <mergeCell ref="C6:E6"/>
    <mergeCell ref="F3:K3"/>
    <mergeCell ref="L4:T4"/>
    <mergeCell ref="F6:K6"/>
    <mergeCell ref="F4:K4"/>
    <mergeCell ref="A2:B2"/>
    <mergeCell ref="C2:E2"/>
    <mergeCell ref="F2:K2"/>
    <mergeCell ref="C4:D4"/>
  </mergeCells>
  <phoneticPr fontId="33" type="noConversion"/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topLeftCell="A13" workbookViewId="0">
      <selection activeCell="W9" sqref="A1:XFD1048576"/>
    </sheetView>
  </sheetViews>
  <sheetFormatPr defaultRowHeight="13.5" customHeight="1"/>
  <cols>
    <col min="1" max="1" width="8.125" style="77" customWidth="1"/>
    <col min="2" max="2" width="13.375" style="81" customWidth="1"/>
    <col min="3" max="3" width="10.75" style="77" customWidth="1"/>
    <col min="4" max="4" width="11.375" style="78" customWidth="1"/>
    <col min="5" max="5" width="1.75" style="77" hidden="1" customWidth="1"/>
    <col min="6" max="7" width="2.875" style="77" bestFit="1" customWidth="1"/>
    <col min="8" max="8" width="2.875" style="77" customWidth="1"/>
    <col min="9" max="10" width="2.875" style="77" bestFit="1" customWidth="1"/>
    <col min="11" max="19" width="2.875" style="77" customWidth="1"/>
    <col min="20" max="20" width="2.875" style="77" bestFit="1" customWidth="1"/>
    <col min="21" max="21" width="2.875" style="77" customWidth="1"/>
    <col min="22" max="16384" width="9" style="77"/>
  </cols>
  <sheetData>
    <row r="1" spans="1:23" ht="13.5" customHeight="1" thickBot="1">
      <c r="A1" s="75"/>
      <c r="B1" s="76"/>
    </row>
    <row r="2" spans="1:23" ht="13.5" customHeight="1">
      <c r="A2" s="245" t="s">
        <v>57</v>
      </c>
      <c r="B2" s="246"/>
      <c r="C2" s="247" t="s">
        <v>172</v>
      </c>
      <c r="D2" s="248"/>
      <c r="E2" s="249"/>
      <c r="F2" s="250" t="s">
        <v>20</v>
      </c>
      <c r="G2" s="251"/>
      <c r="H2" s="251"/>
      <c r="I2" s="251"/>
      <c r="J2" s="251"/>
      <c r="K2" s="251"/>
      <c r="L2" s="217" t="s">
        <v>171</v>
      </c>
      <c r="M2" s="218"/>
      <c r="N2" s="218"/>
      <c r="O2" s="218"/>
      <c r="P2" s="218"/>
      <c r="Q2" s="218"/>
      <c r="R2" s="218"/>
      <c r="S2" s="218"/>
      <c r="T2" s="219"/>
      <c r="V2" s="79"/>
    </row>
    <row r="3" spans="1:23" ht="13.5" customHeight="1">
      <c r="A3" s="238" t="s">
        <v>58</v>
      </c>
      <c r="B3" s="239"/>
      <c r="C3" s="232" t="s">
        <v>131</v>
      </c>
      <c r="D3" s="233"/>
      <c r="E3" s="234"/>
      <c r="F3" s="222" t="s">
        <v>59</v>
      </c>
      <c r="G3" s="223"/>
      <c r="H3" s="223"/>
      <c r="I3" s="223"/>
      <c r="J3" s="223"/>
      <c r="K3" s="224"/>
      <c r="L3" s="211" t="s">
        <v>170</v>
      </c>
      <c r="M3" s="212"/>
      <c r="N3" s="212"/>
      <c r="O3" s="212"/>
      <c r="P3" s="212"/>
      <c r="Q3" s="212"/>
      <c r="R3" s="212"/>
      <c r="S3" s="212"/>
      <c r="T3" s="213"/>
    </row>
    <row r="4" spans="1:23" ht="13.5" customHeight="1">
      <c r="A4" s="238" t="s">
        <v>60</v>
      </c>
      <c r="B4" s="239"/>
      <c r="C4" s="257">
        <v>2</v>
      </c>
      <c r="D4" s="258"/>
      <c r="E4" s="143"/>
      <c r="F4" s="222" t="s">
        <v>61</v>
      </c>
      <c r="G4" s="223"/>
      <c r="H4" s="223"/>
      <c r="I4" s="223"/>
      <c r="J4" s="223"/>
      <c r="K4" s="224"/>
      <c r="L4" s="225">
        <f xml:space="preserve"> IF(FunctionList!E6&lt;&gt;"N/A",SUM(C4*FunctionList!E6/1000,- O7),"N/A")</f>
        <v>-2.8</v>
      </c>
      <c r="M4" s="226"/>
      <c r="N4" s="226"/>
      <c r="O4" s="226"/>
      <c r="P4" s="226"/>
      <c r="Q4" s="226"/>
      <c r="R4" s="226"/>
      <c r="S4" s="226"/>
      <c r="T4" s="227"/>
      <c r="V4" s="79"/>
    </row>
    <row r="5" spans="1:23" ht="13.5" customHeight="1">
      <c r="A5" s="238" t="s">
        <v>62</v>
      </c>
      <c r="B5" s="239"/>
      <c r="C5" s="240" t="s">
        <v>56</v>
      </c>
      <c r="D5" s="240"/>
      <c r="E5" s="240"/>
      <c r="F5" s="241"/>
      <c r="G5" s="241"/>
      <c r="H5" s="241"/>
      <c r="I5" s="241"/>
      <c r="J5" s="241"/>
      <c r="K5" s="241"/>
      <c r="L5" s="240"/>
      <c r="M5" s="240"/>
      <c r="N5" s="240"/>
      <c r="O5" s="240"/>
      <c r="P5" s="240"/>
      <c r="Q5" s="240"/>
      <c r="R5" s="240"/>
      <c r="S5" s="240"/>
      <c r="T5" s="240"/>
    </row>
    <row r="6" spans="1:23" ht="13.5" customHeight="1">
      <c r="A6" s="236" t="s">
        <v>27</v>
      </c>
      <c r="B6" s="237"/>
      <c r="C6" s="220" t="s">
        <v>28</v>
      </c>
      <c r="D6" s="215"/>
      <c r="E6" s="221"/>
      <c r="F6" s="220" t="s">
        <v>29</v>
      </c>
      <c r="G6" s="215"/>
      <c r="H6" s="215"/>
      <c r="I6" s="215"/>
      <c r="J6" s="215"/>
      <c r="K6" s="228"/>
      <c r="L6" s="215" t="s">
        <v>63</v>
      </c>
      <c r="M6" s="215"/>
      <c r="N6" s="215"/>
      <c r="O6" s="214" t="s">
        <v>30</v>
      </c>
      <c r="P6" s="215"/>
      <c r="Q6" s="215"/>
      <c r="R6" s="215"/>
      <c r="S6" s="215"/>
      <c r="T6" s="216"/>
      <c r="V6" s="79"/>
    </row>
    <row r="7" spans="1:23" ht="13.5" customHeight="1" thickBot="1">
      <c r="A7" s="256">
        <v>3</v>
      </c>
      <c r="B7" s="255"/>
      <c r="C7" s="253">
        <v>0</v>
      </c>
      <c r="D7" s="243"/>
      <c r="E7" s="255"/>
      <c r="F7" s="253">
        <v>0</v>
      </c>
      <c r="G7" s="243"/>
      <c r="H7" s="243"/>
      <c r="I7" s="243"/>
      <c r="J7" s="243"/>
      <c r="K7" s="254"/>
      <c r="L7" s="135">
        <v>1</v>
      </c>
      <c r="M7" s="135">
        <v>2</v>
      </c>
      <c r="N7" s="135">
        <v>0</v>
      </c>
      <c r="O7" s="242">
        <f>COUNTA(E9:HT9)</f>
        <v>3</v>
      </c>
      <c r="P7" s="243"/>
      <c r="Q7" s="243"/>
      <c r="R7" s="243"/>
      <c r="S7" s="243"/>
      <c r="T7" s="244"/>
      <c r="U7" s="80"/>
    </row>
    <row r="8" spans="1:23" ht="11.25" thickBot="1"/>
    <row r="9" spans="1:23" ht="46.5" customHeight="1" thickTop="1" thickBot="1">
      <c r="A9" s="170"/>
      <c r="B9" s="171"/>
      <c r="C9" s="172"/>
      <c r="D9" s="173"/>
      <c r="E9" s="172"/>
      <c r="F9" s="174" t="s">
        <v>38</v>
      </c>
      <c r="G9" s="174" t="s">
        <v>39</v>
      </c>
      <c r="H9" s="174" t="s">
        <v>40</v>
      </c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5"/>
      <c r="U9" s="82"/>
      <c r="V9" s="83"/>
      <c r="W9" s="84"/>
    </row>
    <row r="10" spans="1:23" ht="13.5" customHeight="1">
      <c r="A10" s="165" t="s">
        <v>64</v>
      </c>
      <c r="B10" s="166" t="s">
        <v>65</v>
      </c>
      <c r="C10" s="167"/>
      <c r="D10" s="168"/>
      <c r="E10" s="88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55"/>
    </row>
    <row r="11" spans="1:23" ht="13.5" customHeight="1">
      <c r="A11" s="153"/>
      <c r="B11" s="208"/>
      <c r="C11" s="209"/>
      <c r="D11" s="210"/>
      <c r="E11" s="88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52"/>
      <c r="V11" s="79"/>
    </row>
    <row r="12" spans="1:23" ht="13.5" customHeight="1">
      <c r="A12" s="153"/>
      <c r="B12" s="85"/>
      <c r="C12" s="86"/>
      <c r="D12" s="182"/>
      <c r="E12" s="88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52"/>
    </row>
    <row r="13" spans="1:23" ht="13.5" customHeight="1">
      <c r="A13" s="153"/>
      <c r="B13" s="85"/>
      <c r="C13" s="86"/>
      <c r="D13" s="182"/>
      <c r="E13" s="8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52"/>
    </row>
    <row r="14" spans="1:23" ht="13.5" customHeight="1">
      <c r="A14" s="153"/>
      <c r="B14" s="85"/>
      <c r="C14" s="86"/>
      <c r="D14" s="182"/>
      <c r="E14" s="90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52"/>
    </row>
    <row r="15" spans="1:23" ht="13.5" customHeight="1">
      <c r="A15" s="153"/>
      <c r="B15" s="85"/>
      <c r="C15" s="86"/>
      <c r="D15" s="182"/>
      <c r="E15" s="90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52"/>
    </row>
    <row r="16" spans="1:23" ht="13.5" customHeight="1">
      <c r="A16" s="153"/>
      <c r="B16" s="85"/>
      <c r="C16" s="86"/>
      <c r="D16" s="182"/>
      <c r="E16" s="90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52"/>
    </row>
    <row r="17" spans="1:21" ht="13.5" customHeight="1">
      <c r="A17" s="153"/>
      <c r="B17" s="85"/>
      <c r="C17" s="86"/>
      <c r="D17" s="182"/>
      <c r="E17" s="90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52"/>
      <c r="U17" s="130"/>
    </row>
    <row r="18" spans="1:21" ht="13.5" customHeight="1">
      <c r="A18" s="153"/>
      <c r="B18" s="85"/>
      <c r="C18" s="86"/>
      <c r="D18" s="182"/>
      <c r="E18" s="90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52"/>
      <c r="U18" s="130"/>
    </row>
    <row r="19" spans="1:21" ht="13.5" customHeight="1">
      <c r="A19" s="153"/>
      <c r="B19" s="85"/>
      <c r="C19" s="86"/>
      <c r="D19" s="235"/>
      <c r="E19" s="235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52"/>
    </row>
    <row r="20" spans="1:21" ht="13.5" customHeight="1">
      <c r="A20" s="153"/>
      <c r="B20" s="85"/>
      <c r="C20" s="86"/>
      <c r="D20" s="182"/>
      <c r="E20" s="90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52"/>
    </row>
    <row r="21" spans="1:21" ht="13.5" customHeight="1">
      <c r="A21" s="153"/>
      <c r="B21" s="85"/>
      <c r="C21" s="86"/>
      <c r="D21" s="182"/>
      <c r="E21" s="90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52"/>
    </row>
    <row r="22" spans="1:21" ht="13.5" customHeight="1">
      <c r="A22" s="153"/>
      <c r="B22" s="85"/>
      <c r="C22" s="86"/>
      <c r="D22" s="182"/>
      <c r="E22" s="90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52"/>
    </row>
    <row r="23" spans="1:21" ht="13.5" customHeight="1">
      <c r="A23" s="153"/>
      <c r="B23" s="85"/>
      <c r="C23" s="86"/>
      <c r="D23" s="182"/>
      <c r="E23" s="90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52"/>
    </row>
    <row r="24" spans="1:21" ht="13.5" customHeight="1">
      <c r="A24" s="153"/>
      <c r="B24" s="85"/>
      <c r="C24" s="86"/>
      <c r="D24" s="182"/>
      <c r="E24" s="90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52"/>
    </row>
    <row r="25" spans="1:21" ht="13.5" customHeight="1">
      <c r="A25" s="153"/>
      <c r="B25" s="85"/>
      <c r="C25" s="86"/>
      <c r="D25" s="182"/>
      <c r="E25" s="90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52"/>
    </row>
    <row r="26" spans="1:21" ht="13.5" customHeight="1">
      <c r="A26" s="153"/>
      <c r="B26" s="85"/>
      <c r="C26" s="86"/>
      <c r="D26" s="182"/>
      <c r="E26" s="90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52"/>
    </row>
    <row r="27" spans="1:21" ht="13.5" customHeight="1">
      <c r="A27" s="153"/>
      <c r="B27" s="85"/>
      <c r="C27" s="86"/>
      <c r="D27" s="182"/>
      <c r="E27" s="90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52"/>
    </row>
    <row r="28" spans="1:21" ht="13.5" customHeight="1">
      <c r="A28" s="153"/>
      <c r="B28" s="85"/>
      <c r="C28" s="86"/>
      <c r="D28" s="182"/>
      <c r="E28" s="90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52"/>
    </row>
    <row r="29" spans="1:21" ht="13.5" customHeight="1">
      <c r="A29" s="153"/>
      <c r="B29" s="85"/>
      <c r="C29" s="86"/>
      <c r="D29" s="182"/>
      <c r="E29" s="90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52"/>
    </row>
    <row r="30" spans="1:21" ht="13.5" customHeight="1" thickBot="1">
      <c r="A30" s="153"/>
      <c r="B30" s="91"/>
      <c r="C30" s="92"/>
      <c r="D30" s="93"/>
      <c r="E30" s="94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54"/>
    </row>
    <row r="31" spans="1:21" ht="13.5" customHeight="1" thickTop="1">
      <c r="A31" s="164" t="s">
        <v>66</v>
      </c>
      <c r="B31" s="95" t="s">
        <v>67</v>
      </c>
      <c r="C31" s="96"/>
      <c r="D31" s="97"/>
      <c r="E31" s="98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55"/>
    </row>
    <row r="32" spans="1:21" ht="13.5" customHeight="1">
      <c r="A32" s="163"/>
      <c r="B32" s="99"/>
      <c r="C32" s="100"/>
      <c r="D32" s="101" t="s">
        <v>169</v>
      </c>
      <c r="E32" s="102"/>
      <c r="F32" s="129" t="s">
        <v>87</v>
      </c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52"/>
    </row>
    <row r="33" spans="1:20" ht="13.5" customHeight="1">
      <c r="A33" s="163"/>
      <c r="B33" s="99"/>
      <c r="C33" s="133"/>
      <c r="D33" s="101" t="s">
        <v>41</v>
      </c>
      <c r="E33" s="103"/>
      <c r="F33" s="129"/>
      <c r="G33" s="129" t="s">
        <v>87</v>
      </c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52"/>
    </row>
    <row r="34" spans="1:20" ht="13.5" customHeight="1">
      <c r="A34" s="163"/>
      <c r="C34" s="133"/>
      <c r="D34" s="101"/>
      <c r="E34" s="103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52"/>
    </row>
    <row r="35" spans="1:20" ht="13.5" customHeight="1">
      <c r="A35" s="163"/>
      <c r="B35" s="99"/>
      <c r="C35" s="133"/>
      <c r="D35" s="101"/>
      <c r="E35" s="103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52"/>
    </row>
    <row r="36" spans="1:20" ht="13.5" customHeight="1">
      <c r="A36" s="163"/>
      <c r="B36" s="99" t="s">
        <v>68</v>
      </c>
      <c r="C36" s="133"/>
      <c r="D36" s="101"/>
      <c r="E36" s="103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52"/>
    </row>
    <row r="37" spans="1:20" ht="13.5" customHeight="1">
      <c r="A37" s="163"/>
      <c r="B37" s="99"/>
      <c r="C37" s="133"/>
      <c r="D37" s="101" t="s">
        <v>168</v>
      </c>
      <c r="E37" s="103"/>
      <c r="F37" s="129"/>
      <c r="G37" s="129"/>
      <c r="H37" s="129" t="s">
        <v>87</v>
      </c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52"/>
    </row>
    <row r="38" spans="1:20" ht="13.5" customHeight="1" thickBot="1">
      <c r="A38" s="163"/>
      <c r="B38" s="144"/>
      <c r="C38" s="145"/>
      <c r="D38" s="146"/>
      <c r="E38" s="147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56"/>
    </row>
    <row r="39" spans="1:20" ht="13.5" customHeight="1" thickTop="1">
      <c r="A39" s="164" t="s">
        <v>42</v>
      </c>
      <c r="B39" s="231" t="s">
        <v>43</v>
      </c>
      <c r="C39" s="231"/>
      <c r="D39" s="231"/>
      <c r="E39" s="176"/>
      <c r="F39" s="150" t="s">
        <v>44</v>
      </c>
      <c r="G39" s="150" t="s">
        <v>46</v>
      </c>
      <c r="H39" s="150" t="s">
        <v>46</v>
      </c>
      <c r="I39" s="150"/>
      <c r="J39" s="150"/>
      <c r="K39" s="150"/>
      <c r="L39" s="150"/>
      <c r="M39" s="150"/>
      <c r="N39" s="150"/>
      <c r="O39" s="150"/>
      <c r="P39" s="150"/>
      <c r="Q39" s="150"/>
      <c r="R39" s="150"/>
      <c r="S39" s="150"/>
      <c r="T39" s="157"/>
    </row>
    <row r="40" spans="1:20" ht="13.5" customHeight="1">
      <c r="A40" s="163"/>
      <c r="B40" s="252" t="s">
        <v>47</v>
      </c>
      <c r="C40" s="252"/>
      <c r="D40" s="252"/>
      <c r="E40" s="104"/>
      <c r="F40" s="134" t="s">
        <v>48</v>
      </c>
      <c r="G40" s="134" t="s">
        <v>48</v>
      </c>
      <c r="H40" s="134" t="s">
        <v>48</v>
      </c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58"/>
    </row>
    <row r="41" spans="1:20" ht="13.5" customHeight="1">
      <c r="A41" s="163"/>
      <c r="B41" s="229" t="s">
        <v>49</v>
      </c>
      <c r="C41" s="229"/>
      <c r="D41" s="229"/>
      <c r="E41" s="105"/>
      <c r="F41" s="106">
        <v>42830</v>
      </c>
      <c r="G41" s="106">
        <v>42830</v>
      </c>
      <c r="H41" s="106">
        <v>42830</v>
      </c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59"/>
    </row>
    <row r="42" spans="1:20" ht="11.25" thickBot="1">
      <c r="A42" s="169"/>
      <c r="B42" s="230" t="s">
        <v>50</v>
      </c>
      <c r="C42" s="230"/>
      <c r="D42" s="230"/>
      <c r="E42" s="160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</row>
    <row r="43" spans="1:20" ht="11.25" thickTop="1">
      <c r="A43" s="151"/>
    </row>
  </sheetData>
  <mergeCells count="29">
    <mergeCell ref="B40:D40"/>
    <mergeCell ref="A5:B5"/>
    <mergeCell ref="C5:T5"/>
    <mergeCell ref="A2:B2"/>
    <mergeCell ref="O7:T7"/>
    <mergeCell ref="F2:K2"/>
    <mergeCell ref="L2:T2"/>
    <mergeCell ref="O6:T6"/>
    <mergeCell ref="C6:E6"/>
    <mergeCell ref="F3:K3"/>
    <mergeCell ref="L4:T4"/>
    <mergeCell ref="C2:E2"/>
    <mergeCell ref="B11:D11"/>
    <mergeCell ref="L3:T3"/>
    <mergeCell ref="B41:D41"/>
    <mergeCell ref="A7:B7"/>
    <mergeCell ref="B42:D42"/>
    <mergeCell ref="B39:D39"/>
    <mergeCell ref="C3:E3"/>
    <mergeCell ref="A3:B3"/>
    <mergeCell ref="A4:B4"/>
    <mergeCell ref="C4:D4"/>
    <mergeCell ref="D19:E19"/>
    <mergeCell ref="A6:B6"/>
    <mergeCell ref="F6:K6"/>
    <mergeCell ref="F4:K4"/>
    <mergeCell ref="L6:N6"/>
    <mergeCell ref="F7:K7"/>
    <mergeCell ref="C7:E7"/>
  </mergeCells>
  <phoneticPr fontId="33" type="noConversion"/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topLeftCell="A10" workbookViewId="0">
      <selection activeCell="O48" sqref="A1:XFD1048576"/>
    </sheetView>
  </sheetViews>
  <sheetFormatPr defaultRowHeight="13.5" customHeight="1"/>
  <cols>
    <col min="1" max="1" width="8.125" style="77" customWidth="1"/>
    <col min="2" max="2" width="13.375" style="81" customWidth="1"/>
    <col min="3" max="3" width="10.75" style="77" customWidth="1"/>
    <col min="4" max="4" width="11.375" style="78" customWidth="1"/>
    <col min="5" max="5" width="1.75" style="77" hidden="1" customWidth="1"/>
    <col min="6" max="7" width="2.875" style="77" bestFit="1" customWidth="1"/>
    <col min="8" max="8" width="2.875" style="77" customWidth="1"/>
    <col min="9" max="10" width="2.875" style="77" bestFit="1" customWidth="1"/>
    <col min="11" max="19" width="2.875" style="77" customWidth="1"/>
    <col min="20" max="20" width="2.875" style="77" bestFit="1" customWidth="1"/>
    <col min="21" max="21" width="2.875" style="77" customWidth="1"/>
    <col min="22" max="16384" width="9" style="77"/>
  </cols>
  <sheetData>
    <row r="1" spans="1:23" ht="13.5" customHeight="1" thickBot="1">
      <c r="A1" s="75"/>
      <c r="B1" s="76"/>
    </row>
    <row r="2" spans="1:23" ht="13.5" customHeight="1">
      <c r="A2" s="245" t="s">
        <v>57</v>
      </c>
      <c r="B2" s="246"/>
      <c r="C2" s="247" t="s">
        <v>173</v>
      </c>
      <c r="D2" s="248"/>
      <c r="E2" s="249"/>
      <c r="F2" s="250" t="s">
        <v>20</v>
      </c>
      <c r="G2" s="251"/>
      <c r="H2" s="251"/>
      <c r="I2" s="251"/>
      <c r="J2" s="251"/>
      <c r="K2" s="251"/>
      <c r="L2" s="217" t="s">
        <v>174</v>
      </c>
      <c r="M2" s="218"/>
      <c r="N2" s="218"/>
      <c r="O2" s="218"/>
      <c r="P2" s="218"/>
      <c r="Q2" s="218"/>
      <c r="R2" s="218"/>
      <c r="S2" s="218"/>
      <c r="T2" s="219"/>
      <c r="V2" s="79"/>
    </row>
    <row r="3" spans="1:23" ht="13.5" customHeight="1">
      <c r="A3" s="238" t="s">
        <v>58</v>
      </c>
      <c r="B3" s="239"/>
      <c r="C3" s="232" t="s">
        <v>131</v>
      </c>
      <c r="D3" s="233"/>
      <c r="E3" s="234"/>
      <c r="F3" s="222" t="s">
        <v>59</v>
      </c>
      <c r="G3" s="223"/>
      <c r="H3" s="223"/>
      <c r="I3" s="223"/>
      <c r="J3" s="223"/>
      <c r="K3" s="224"/>
      <c r="L3" s="211" t="s">
        <v>170</v>
      </c>
      <c r="M3" s="212"/>
      <c r="N3" s="212"/>
      <c r="O3" s="212"/>
      <c r="P3" s="212"/>
      <c r="Q3" s="212"/>
      <c r="R3" s="212"/>
      <c r="S3" s="212"/>
      <c r="T3" s="213"/>
    </row>
    <row r="4" spans="1:23" ht="13.5" customHeight="1">
      <c r="A4" s="238" t="s">
        <v>60</v>
      </c>
      <c r="B4" s="239"/>
      <c r="C4" s="257">
        <v>2</v>
      </c>
      <c r="D4" s="258"/>
      <c r="E4" s="143"/>
      <c r="F4" s="222" t="s">
        <v>61</v>
      </c>
      <c r="G4" s="223"/>
      <c r="H4" s="223"/>
      <c r="I4" s="223"/>
      <c r="J4" s="223"/>
      <c r="K4" s="224"/>
      <c r="L4" s="225">
        <f xml:space="preserve"> IF(FunctionList!E6&lt;&gt;"N/A",SUM(C4*FunctionList!E6/1000,- O7),"N/A")</f>
        <v>-2.8</v>
      </c>
      <c r="M4" s="226"/>
      <c r="N4" s="226"/>
      <c r="O4" s="226"/>
      <c r="P4" s="226"/>
      <c r="Q4" s="226"/>
      <c r="R4" s="226"/>
      <c r="S4" s="226"/>
      <c r="T4" s="227"/>
      <c r="V4" s="79"/>
    </row>
    <row r="5" spans="1:23" ht="13.5" customHeight="1">
      <c r="A5" s="238" t="s">
        <v>62</v>
      </c>
      <c r="B5" s="239"/>
      <c r="C5" s="240" t="s">
        <v>56</v>
      </c>
      <c r="D5" s="240"/>
      <c r="E5" s="240"/>
      <c r="F5" s="241"/>
      <c r="G5" s="241"/>
      <c r="H5" s="241"/>
      <c r="I5" s="241"/>
      <c r="J5" s="241"/>
      <c r="K5" s="241"/>
      <c r="L5" s="240"/>
      <c r="M5" s="240"/>
      <c r="N5" s="240"/>
      <c r="O5" s="240"/>
      <c r="P5" s="240"/>
      <c r="Q5" s="240"/>
      <c r="R5" s="240"/>
      <c r="S5" s="240"/>
      <c r="T5" s="240"/>
    </row>
    <row r="6" spans="1:23" ht="13.5" customHeight="1">
      <c r="A6" s="236" t="s">
        <v>27</v>
      </c>
      <c r="B6" s="237"/>
      <c r="C6" s="220" t="s">
        <v>28</v>
      </c>
      <c r="D6" s="215"/>
      <c r="E6" s="221"/>
      <c r="F6" s="220" t="s">
        <v>29</v>
      </c>
      <c r="G6" s="215"/>
      <c r="H6" s="215"/>
      <c r="I6" s="215"/>
      <c r="J6" s="215"/>
      <c r="K6" s="228"/>
      <c r="L6" s="215" t="s">
        <v>63</v>
      </c>
      <c r="M6" s="215"/>
      <c r="N6" s="215"/>
      <c r="O6" s="214" t="s">
        <v>30</v>
      </c>
      <c r="P6" s="215"/>
      <c r="Q6" s="215"/>
      <c r="R6" s="215"/>
      <c r="S6" s="215"/>
      <c r="T6" s="216"/>
      <c r="V6" s="79"/>
    </row>
    <row r="7" spans="1:23" ht="13.5" customHeight="1" thickBot="1">
      <c r="A7" s="256">
        <v>3</v>
      </c>
      <c r="B7" s="255"/>
      <c r="C7" s="253">
        <v>0</v>
      </c>
      <c r="D7" s="243"/>
      <c r="E7" s="255"/>
      <c r="F7" s="253">
        <v>0</v>
      </c>
      <c r="G7" s="243"/>
      <c r="H7" s="243"/>
      <c r="I7" s="243"/>
      <c r="J7" s="243"/>
      <c r="K7" s="254"/>
      <c r="L7" s="135">
        <v>1</v>
      </c>
      <c r="M7" s="135">
        <v>2</v>
      </c>
      <c r="N7" s="135">
        <v>0</v>
      </c>
      <c r="O7" s="242">
        <f>COUNTA(E9:HT9)</f>
        <v>3</v>
      </c>
      <c r="P7" s="243"/>
      <c r="Q7" s="243"/>
      <c r="R7" s="243"/>
      <c r="S7" s="243"/>
      <c r="T7" s="244"/>
      <c r="U7" s="80"/>
    </row>
    <row r="8" spans="1:23" ht="11.25" thickBot="1"/>
    <row r="9" spans="1:23" ht="46.5" customHeight="1" thickTop="1" thickBot="1">
      <c r="A9" s="170"/>
      <c r="B9" s="171"/>
      <c r="C9" s="172"/>
      <c r="D9" s="173"/>
      <c r="E9" s="172"/>
      <c r="F9" s="174" t="s">
        <v>38</v>
      </c>
      <c r="G9" s="174" t="s">
        <v>39</v>
      </c>
      <c r="H9" s="174" t="s">
        <v>40</v>
      </c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5"/>
      <c r="U9" s="82"/>
      <c r="V9" s="83"/>
      <c r="W9" s="84"/>
    </row>
    <row r="10" spans="1:23" ht="13.5" customHeight="1">
      <c r="A10" s="165" t="s">
        <v>64</v>
      </c>
      <c r="B10" s="166" t="s">
        <v>65</v>
      </c>
      <c r="C10" s="167"/>
      <c r="D10" s="168"/>
      <c r="E10" s="88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55"/>
    </row>
    <row r="11" spans="1:23" ht="13.5" customHeight="1">
      <c r="A11" s="153"/>
      <c r="B11" s="208"/>
      <c r="C11" s="209"/>
      <c r="D11" s="210"/>
      <c r="E11" s="88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52"/>
      <c r="V11" s="79"/>
    </row>
    <row r="12" spans="1:23" ht="13.5" customHeight="1">
      <c r="A12" s="153"/>
      <c r="B12" s="85"/>
      <c r="C12" s="86"/>
      <c r="D12" s="182"/>
      <c r="E12" s="88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52"/>
    </row>
    <row r="13" spans="1:23" ht="13.5" customHeight="1">
      <c r="A13" s="153"/>
      <c r="B13" s="85"/>
      <c r="C13" s="86"/>
      <c r="D13" s="182"/>
      <c r="E13" s="8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52"/>
    </row>
    <row r="14" spans="1:23" ht="13.5" customHeight="1">
      <c r="A14" s="153"/>
      <c r="B14" s="85"/>
      <c r="C14" s="86"/>
      <c r="D14" s="182"/>
      <c r="E14" s="90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52"/>
    </row>
    <row r="15" spans="1:23" ht="13.5" customHeight="1">
      <c r="A15" s="153"/>
      <c r="B15" s="85"/>
      <c r="C15" s="86"/>
      <c r="D15" s="182"/>
      <c r="E15" s="90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52"/>
    </row>
    <row r="16" spans="1:23" ht="13.5" customHeight="1">
      <c r="A16" s="153"/>
      <c r="B16" s="85"/>
      <c r="C16" s="86"/>
      <c r="D16" s="182"/>
      <c r="E16" s="90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52"/>
    </row>
    <row r="17" spans="1:21" ht="13.5" customHeight="1">
      <c r="A17" s="153"/>
      <c r="B17" s="85"/>
      <c r="C17" s="86"/>
      <c r="D17" s="182"/>
      <c r="E17" s="90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52"/>
      <c r="U17" s="130"/>
    </row>
    <row r="18" spans="1:21" ht="13.5" customHeight="1">
      <c r="A18" s="153"/>
      <c r="B18" s="85"/>
      <c r="C18" s="86"/>
      <c r="D18" s="182"/>
      <c r="E18" s="90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52"/>
      <c r="U18" s="130"/>
    </row>
    <row r="19" spans="1:21" ht="13.5" customHeight="1">
      <c r="A19" s="153"/>
      <c r="B19" s="85"/>
      <c r="C19" s="86"/>
      <c r="D19" s="235"/>
      <c r="E19" s="235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52"/>
    </row>
    <row r="20" spans="1:21" ht="13.5" customHeight="1">
      <c r="A20" s="153"/>
      <c r="B20" s="85"/>
      <c r="C20" s="86"/>
      <c r="D20" s="182"/>
      <c r="E20" s="90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52"/>
    </row>
    <row r="21" spans="1:21" ht="13.5" customHeight="1">
      <c r="A21" s="153"/>
      <c r="B21" s="85"/>
      <c r="C21" s="86"/>
      <c r="D21" s="182"/>
      <c r="E21" s="90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52"/>
    </row>
    <row r="22" spans="1:21" ht="13.5" customHeight="1">
      <c r="A22" s="153"/>
      <c r="B22" s="85"/>
      <c r="C22" s="86"/>
      <c r="D22" s="182"/>
      <c r="E22" s="90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52"/>
    </row>
    <row r="23" spans="1:21" ht="13.5" customHeight="1">
      <c r="A23" s="153"/>
      <c r="B23" s="85"/>
      <c r="C23" s="86"/>
      <c r="D23" s="182"/>
      <c r="E23" s="90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52"/>
    </row>
    <row r="24" spans="1:21" ht="13.5" customHeight="1">
      <c r="A24" s="153"/>
      <c r="B24" s="85"/>
      <c r="C24" s="86"/>
      <c r="D24" s="182"/>
      <c r="E24" s="90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52"/>
    </row>
    <row r="25" spans="1:21" ht="13.5" customHeight="1">
      <c r="A25" s="153"/>
      <c r="B25" s="85"/>
      <c r="C25" s="86"/>
      <c r="D25" s="182"/>
      <c r="E25" s="90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52"/>
    </row>
    <row r="26" spans="1:21" ht="13.5" customHeight="1">
      <c r="A26" s="153"/>
      <c r="B26" s="85"/>
      <c r="C26" s="86"/>
      <c r="D26" s="182"/>
      <c r="E26" s="90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52"/>
    </row>
    <row r="27" spans="1:21" ht="13.5" customHeight="1">
      <c r="A27" s="153"/>
      <c r="B27" s="85"/>
      <c r="C27" s="86"/>
      <c r="D27" s="182"/>
      <c r="E27" s="90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52"/>
    </row>
    <row r="28" spans="1:21" ht="13.5" customHeight="1">
      <c r="A28" s="153"/>
      <c r="B28" s="85"/>
      <c r="C28" s="86"/>
      <c r="D28" s="182"/>
      <c r="E28" s="90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52"/>
    </row>
    <row r="29" spans="1:21" ht="13.5" customHeight="1">
      <c r="A29" s="153"/>
      <c r="B29" s="85"/>
      <c r="C29" s="86"/>
      <c r="D29" s="182"/>
      <c r="E29" s="90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52"/>
    </row>
    <row r="30" spans="1:21" ht="13.5" customHeight="1" thickBot="1">
      <c r="A30" s="153"/>
      <c r="B30" s="91"/>
      <c r="C30" s="92"/>
      <c r="D30" s="93"/>
      <c r="E30" s="94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54"/>
    </row>
    <row r="31" spans="1:21" ht="13.5" customHeight="1" thickTop="1">
      <c r="A31" s="164" t="s">
        <v>66</v>
      </c>
      <c r="B31" s="95" t="s">
        <v>67</v>
      </c>
      <c r="C31" s="96"/>
      <c r="D31" s="97"/>
      <c r="E31" s="98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55"/>
    </row>
    <row r="32" spans="1:21" ht="13.5" customHeight="1">
      <c r="A32" s="163"/>
      <c r="B32" s="99"/>
      <c r="C32" s="100"/>
      <c r="D32" s="101" t="s">
        <v>169</v>
      </c>
      <c r="E32" s="102"/>
      <c r="F32" s="129" t="s">
        <v>87</v>
      </c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52"/>
    </row>
    <row r="33" spans="1:20" ht="13.5" customHeight="1">
      <c r="A33" s="163"/>
      <c r="B33" s="99"/>
      <c r="C33" s="133"/>
      <c r="D33" s="101" t="s">
        <v>41</v>
      </c>
      <c r="E33" s="103"/>
      <c r="F33" s="129"/>
      <c r="G33" s="129" t="s">
        <v>87</v>
      </c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52"/>
    </row>
    <row r="34" spans="1:20" ht="13.5" customHeight="1">
      <c r="A34" s="163"/>
      <c r="C34" s="133"/>
      <c r="D34" s="101"/>
      <c r="E34" s="103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52"/>
    </row>
    <row r="35" spans="1:20" ht="13.5" customHeight="1">
      <c r="A35" s="163"/>
      <c r="B35" s="99"/>
      <c r="C35" s="133"/>
      <c r="D35" s="101"/>
      <c r="E35" s="103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52"/>
    </row>
    <row r="36" spans="1:20" ht="13.5" customHeight="1">
      <c r="A36" s="163"/>
      <c r="B36" s="99" t="s">
        <v>68</v>
      </c>
      <c r="C36" s="133"/>
      <c r="D36" s="101"/>
      <c r="E36" s="103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52"/>
    </row>
    <row r="37" spans="1:20" ht="13.5" customHeight="1">
      <c r="A37" s="163"/>
      <c r="B37" s="99"/>
      <c r="C37" s="133"/>
      <c r="D37" s="101" t="s">
        <v>168</v>
      </c>
      <c r="E37" s="103"/>
      <c r="F37" s="129"/>
      <c r="G37" s="129"/>
      <c r="H37" s="129" t="s">
        <v>87</v>
      </c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52"/>
    </row>
    <row r="38" spans="1:20" ht="13.5" customHeight="1" thickBot="1">
      <c r="A38" s="163"/>
      <c r="B38" s="144"/>
      <c r="C38" s="145"/>
      <c r="D38" s="146"/>
      <c r="E38" s="147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56"/>
    </row>
    <row r="39" spans="1:20" ht="13.5" customHeight="1" thickTop="1">
      <c r="A39" s="164" t="s">
        <v>42</v>
      </c>
      <c r="B39" s="231" t="s">
        <v>43</v>
      </c>
      <c r="C39" s="231"/>
      <c r="D39" s="231"/>
      <c r="E39" s="176"/>
      <c r="F39" s="150" t="s">
        <v>44</v>
      </c>
      <c r="G39" s="150" t="s">
        <v>46</v>
      </c>
      <c r="H39" s="150" t="s">
        <v>46</v>
      </c>
      <c r="I39" s="150"/>
      <c r="J39" s="150"/>
      <c r="K39" s="150"/>
      <c r="L39" s="150"/>
      <c r="M39" s="150"/>
      <c r="N39" s="150"/>
      <c r="O39" s="150"/>
      <c r="P39" s="150"/>
      <c r="Q39" s="150"/>
      <c r="R39" s="150"/>
      <c r="S39" s="150"/>
      <c r="T39" s="157"/>
    </row>
    <row r="40" spans="1:20" ht="13.5" customHeight="1">
      <c r="A40" s="163"/>
      <c r="B40" s="252" t="s">
        <v>47</v>
      </c>
      <c r="C40" s="252"/>
      <c r="D40" s="252"/>
      <c r="E40" s="104"/>
      <c r="F40" s="134" t="s">
        <v>48</v>
      </c>
      <c r="G40" s="134" t="s">
        <v>48</v>
      </c>
      <c r="H40" s="134" t="s">
        <v>48</v>
      </c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58"/>
    </row>
    <row r="41" spans="1:20" ht="13.5" customHeight="1">
      <c r="A41" s="163"/>
      <c r="B41" s="229" t="s">
        <v>49</v>
      </c>
      <c r="C41" s="229"/>
      <c r="D41" s="229"/>
      <c r="E41" s="105"/>
      <c r="F41" s="106">
        <v>42830</v>
      </c>
      <c r="G41" s="106">
        <v>42830</v>
      </c>
      <c r="H41" s="106">
        <v>42830</v>
      </c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59"/>
    </row>
    <row r="42" spans="1:20" ht="11.25" thickBot="1">
      <c r="A42" s="169"/>
      <c r="B42" s="230" t="s">
        <v>50</v>
      </c>
      <c r="C42" s="230"/>
      <c r="D42" s="230"/>
      <c r="E42" s="160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</row>
    <row r="43" spans="1:20" ht="11.25" thickTop="1">
      <c r="A43" s="151"/>
    </row>
  </sheetData>
  <mergeCells count="29">
    <mergeCell ref="L2:T2"/>
    <mergeCell ref="F6:K6"/>
    <mergeCell ref="F4:K4"/>
    <mergeCell ref="O6:T6"/>
    <mergeCell ref="L4:T4"/>
    <mergeCell ref="C4:D4"/>
    <mergeCell ref="L3:T3"/>
    <mergeCell ref="C2:E2"/>
    <mergeCell ref="A2:B2"/>
    <mergeCell ref="F2:K2"/>
    <mergeCell ref="B40:D40"/>
    <mergeCell ref="B41:D41"/>
    <mergeCell ref="C7:E7"/>
    <mergeCell ref="A7:B7"/>
    <mergeCell ref="C6:E6"/>
    <mergeCell ref="F3:K3"/>
    <mergeCell ref="A3:B3"/>
    <mergeCell ref="A4:B4"/>
    <mergeCell ref="B11:D11"/>
    <mergeCell ref="B42:D42"/>
    <mergeCell ref="B39:D39"/>
    <mergeCell ref="C3:E3"/>
    <mergeCell ref="D19:E19"/>
    <mergeCell ref="A6:B6"/>
    <mergeCell ref="A5:B5"/>
    <mergeCell ref="C5:T5"/>
    <mergeCell ref="L6:N6"/>
    <mergeCell ref="O7:T7"/>
    <mergeCell ref="F7:K7"/>
  </mergeCells>
  <phoneticPr fontId="33" type="noConversion"/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workbookViewId="0">
      <selection activeCell="O7" sqref="O7:T7"/>
    </sheetView>
  </sheetViews>
  <sheetFormatPr defaultRowHeight="13.5" customHeight="1"/>
  <cols>
    <col min="1" max="1" width="8.125" style="77" customWidth="1"/>
    <col min="2" max="2" width="13.375" style="81" customWidth="1"/>
    <col min="3" max="3" width="10.75" style="77" customWidth="1"/>
    <col min="4" max="4" width="11.375" style="78" customWidth="1"/>
    <col min="5" max="5" width="1.75" style="77" hidden="1" customWidth="1"/>
    <col min="6" max="7" width="2.875" style="77" bestFit="1" customWidth="1"/>
    <col min="8" max="8" width="2.875" style="77" customWidth="1"/>
    <col min="9" max="10" width="2.875" style="77" bestFit="1" customWidth="1"/>
    <col min="11" max="19" width="2.875" style="77" customWidth="1"/>
    <col min="20" max="20" width="2.875" style="77" bestFit="1" customWidth="1"/>
    <col min="21" max="21" width="2.875" style="77" customWidth="1"/>
    <col min="22" max="16384" width="9" style="77"/>
  </cols>
  <sheetData>
    <row r="1" spans="1:23" ht="13.5" customHeight="1" thickBot="1">
      <c r="A1" s="75"/>
      <c r="B1" s="76"/>
    </row>
    <row r="2" spans="1:23" ht="13.5" customHeight="1">
      <c r="A2" s="245" t="s">
        <v>57</v>
      </c>
      <c r="B2" s="246"/>
      <c r="C2" s="247" t="s">
        <v>175</v>
      </c>
      <c r="D2" s="248"/>
      <c r="E2" s="249"/>
      <c r="F2" s="250" t="s">
        <v>20</v>
      </c>
      <c r="G2" s="251"/>
      <c r="H2" s="251"/>
      <c r="I2" s="251"/>
      <c r="J2" s="251"/>
      <c r="K2" s="251"/>
      <c r="L2" s="217" t="s">
        <v>129</v>
      </c>
      <c r="M2" s="218"/>
      <c r="N2" s="218"/>
      <c r="O2" s="218"/>
      <c r="P2" s="218"/>
      <c r="Q2" s="218"/>
      <c r="R2" s="218"/>
      <c r="S2" s="218"/>
      <c r="T2" s="219"/>
      <c r="V2" s="79"/>
    </row>
    <row r="3" spans="1:23" ht="13.5" customHeight="1">
      <c r="A3" s="238" t="s">
        <v>58</v>
      </c>
      <c r="B3" s="239"/>
      <c r="C3" s="232" t="s">
        <v>131</v>
      </c>
      <c r="D3" s="233"/>
      <c r="E3" s="234"/>
      <c r="F3" s="222" t="s">
        <v>59</v>
      </c>
      <c r="G3" s="223"/>
      <c r="H3" s="223"/>
      <c r="I3" s="223"/>
      <c r="J3" s="223"/>
      <c r="K3" s="224"/>
      <c r="L3" s="211" t="s">
        <v>170</v>
      </c>
      <c r="M3" s="212"/>
      <c r="N3" s="212"/>
      <c r="O3" s="212"/>
      <c r="P3" s="212"/>
      <c r="Q3" s="212"/>
      <c r="R3" s="212"/>
      <c r="S3" s="212"/>
      <c r="T3" s="213"/>
    </row>
    <row r="4" spans="1:23" ht="13.5" customHeight="1">
      <c r="A4" s="238" t="s">
        <v>60</v>
      </c>
      <c r="B4" s="239"/>
      <c r="C4" s="257">
        <v>2</v>
      </c>
      <c r="D4" s="258"/>
      <c r="E4" s="143"/>
      <c r="F4" s="222" t="s">
        <v>61</v>
      </c>
      <c r="G4" s="223"/>
      <c r="H4" s="223"/>
      <c r="I4" s="223"/>
      <c r="J4" s="223"/>
      <c r="K4" s="224"/>
      <c r="L4" s="225">
        <f xml:space="preserve"> IF(FunctionList!E6&lt;&gt;"N/A",SUM(C4*FunctionList!E6/1000,- O7),"N/A")</f>
        <v>-1.8</v>
      </c>
      <c r="M4" s="226"/>
      <c r="N4" s="226"/>
      <c r="O4" s="226"/>
      <c r="P4" s="226"/>
      <c r="Q4" s="226"/>
      <c r="R4" s="226"/>
      <c r="S4" s="226"/>
      <c r="T4" s="227"/>
      <c r="V4" s="79"/>
    </row>
    <row r="5" spans="1:23" ht="13.5" customHeight="1">
      <c r="A5" s="238" t="s">
        <v>62</v>
      </c>
      <c r="B5" s="239"/>
      <c r="C5" s="240" t="s">
        <v>56</v>
      </c>
      <c r="D5" s="240"/>
      <c r="E5" s="240"/>
      <c r="F5" s="241"/>
      <c r="G5" s="241"/>
      <c r="H5" s="241"/>
      <c r="I5" s="241"/>
      <c r="J5" s="241"/>
      <c r="K5" s="241"/>
      <c r="L5" s="240"/>
      <c r="M5" s="240"/>
      <c r="N5" s="240"/>
      <c r="O5" s="240"/>
      <c r="P5" s="240"/>
      <c r="Q5" s="240"/>
      <c r="R5" s="240"/>
      <c r="S5" s="240"/>
      <c r="T5" s="240"/>
    </row>
    <row r="6" spans="1:23" ht="13.5" customHeight="1">
      <c r="A6" s="236" t="s">
        <v>27</v>
      </c>
      <c r="B6" s="237"/>
      <c r="C6" s="220" t="s">
        <v>28</v>
      </c>
      <c r="D6" s="215"/>
      <c r="E6" s="221"/>
      <c r="F6" s="220" t="s">
        <v>29</v>
      </c>
      <c r="G6" s="215"/>
      <c r="H6" s="215"/>
      <c r="I6" s="215"/>
      <c r="J6" s="215"/>
      <c r="K6" s="228"/>
      <c r="L6" s="215" t="s">
        <v>63</v>
      </c>
      <c r="M6" s="215"/>
      <c r="N6" s="215"/>
      <c r="O6" s="214" t="s">
        <v>30</v>
      </c>
      <c r="P6" s="215"/>
      <c r="Q6" s="215"/>
      <c r="R6" s="215"/>
      <c r="S6" s="215"/>
      <c r="T6" s="216"/>
      <c r="V6" s="79"/>
    </row>
    <row r="7" spans="1:23" ht="13.5" customHeight="1" thickBot="1">
      <c r="A7" s="256">
        <v>2</v>
      </c>
      <c r="B7" s="255"/>
      <c r="C7" s="253">
        <v>0</v>
      </c>
      <c r="D7" s="243"/>
      <c r="E7" s="255"/>
      <c r="F7" s="253">
        <v>0</v>
      </c>
      <c r="G7" s="243"/>
      <c r="H7" s="243"/>
      <c r="I7" s="243"/>
      <c r="J7" s="243"/>
      <c r="K7" s="254"/>
      <c r="L7" s="135">
        <v>1</v>
      </c>
      <c r="M7" s="135">
        <v>1</v>
      </c>
      <c r="N7" s="135">
        <v>0</v>
      </c>
      <c r="O7" s="242">
        <v>2</v>
      </c>
      <c r="P7" s="243"/>
      <c r="Q7" s="243"/>
      <c r="R7" s="243"/>
      <c r="S7" s="243"/>
      <c r="T7" s="244"/>
      <c r="U7" s="80"/>
    </row>
    <row r="8" spans="1:23" ht="11.25" thickBot="1"/>
    <row r="9" spans="1:23" ht="46.5" customHeight="1" thickTop="1" thickBot="1">
      <c r="A9" s="170"/>
      <c r="B9" s="171"/>
      <c r="C9" s="172"/>
      <c r="D9" s="173"/>
      <c r="E9" s="172"/>
      <c r="F9" s="174" t="s">
        <v>38</v>
      </c>
      <c r="G9" s="174" t="s">
        <v>39</v>
      </c>
      <c r="H9" s="174" t="s">
        <v>40</v>
      </c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5"/>
      <c r="U9" s="82"/>
      <c r="V9" s="83"/>
      <c r="W9" s="84"/>
    </row>
    <row r="10" spans="1:23" ht="13.5" customHeight="1">
      <c r="A10" s="165" t="s">
        <v>64</v>
      </c>
      <c r="B10" s="166" t="s">
        <v>65</v>
      </c>
      <c r="C10" s="167"/>
      <c r="D10" s="168"/>
      <c r="E10" s="88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55"/>
    </row>
    <row r="11" spans="1:23" ht="13.5" customHeight="1">
      <c r="A11" s="153"/>
      <c r="B11" s="208"/>
      <c r="C11" s="209"/>
      <c r="D11" s="210"/>
      <c r="E11" s="88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52"/>
      <c r="V11" s="79"/>
    </row>
    <row r="12" spans="1:23" ht="13.5" customHeight="1">
      <c r="A12" s="153"/>
      <c r="B12" s="85"/>
      <c r="C12" s="86"/>
      <c r="D12" s="182"/>
      <c r="E12" s="88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52"/>
    </row>
    <row r="13" spans="1:23" ht="13.5" customHeight="1">
      <c r="A13" s="153"/>
      <c r="B13" s="85"/>
      <c r="C13" s="86"/>
      <c r="D13" s="182"/>
      <c r="E13" s="8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52"/>
    </row>
    <row r="14" spans="1:23" ht="13.5" customHeight="1">
      <c r="A14" s="153"/>
      <c r="B14" s="85"/>
      <c r="C14" s="86"/>
      <c r="D14" s="182"/>
      <c r="E14" s="90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52"/>
    </row>
    <row r="15" spans="1:23" ht="13.5" customHeight="1">
      <c r="A15" s="153"/>
      <c r="B15" s="85"/>
      <c r="C15" s="86"/>
      <c r="D15" s="182"/>
      <c r="E15" s="90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52"/>
    </row>
    <row r="16" spans="1:23" ht="13.5" customHeight="1">
      <c r="A16" s="153"/>
      <c r="B16" s="85"/>
      <c r="C16" s="86"/>
      <c r="D16" s="182"/>
      <c r="E16" s="90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52"/>
    </row>
    <row r="17" spans="1:21" ht="13.5" customHeight="1">
      <c r="A17" s="153"/>
      <c r="B17" s="85"/>
      <c r="C17" s="86"/>
      <c r="D17" s="182"/>
      <c r="E17" s="90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52"/>
      <c r="U17" s="130"/>
    </row>
    <row r="18" spans="1:21" ht="13.5" customHeight="1">
      <c r="A18" s="153"/>
      <c r="B18" s="85"/>
      <c r="C18" s="86"/>
      <c r="D18" s="182"/>
      <c r="E18" s="90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52"/>
      <c r="U18" s="130"/>
    </row>
    <row r="19" spans="1:21" ht="13.5" customHeight="1">
      <c r="A19" s="153"/>
      <c r="B19" s="85"/>
      <c r="C19" s="86"/>
      <c r="D19" s="235"/>
      <c r="E19" s="235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52"/>
    </row>
    <row r="20" spans="1:21" ht="13.5" customHeight="1">
      <c r="A20" s="153"/>
      <c r="B20" s="85"/>
      <c r="C20" s="86"/>
      <c r="D20" s="182"/>
      <c r="E20" s="90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52"/>
    </row>
    <row r="21" spans="1:21" ht="13.5" customHeight="1">
      <c r="A21" s="153"/>
      <c r="B21" s="85"/>
      <c r="C21" s="86"/>
      <c r="D21" s="182"/>
      <c r="E21" s="90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52"/>
    </row>
    <row r="22" spans="1:21" ht="13.5" customHeight="1">
      <c r="A22" s="153"/>
      <c r="B22" s="85"/>
      <c r="C22" s="86"/>
      <c r="D22" s="182"/>
      <c r="E22" s="90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52"/>
    </row>
    <row r="23" spans="1:21" ht="13.5" customHeight="1">
      <c r="A23" s="153"/>
      <c r="B23" s="85"/>
      <c r="C23" s="86"/>
      <c r="D23" s="182"/>
      <c r="E23" s="90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52"/>
    </row>
    <row r="24" spans="1:21" ht="13.5" customHeight="1">
      <c r="A24" s="153"/>
      <c r="B24" s="85"/>
      <c r="C24" s="86"/>
      <c r="D24" s="182"/>
      <c r="E24" s="90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52"/>
    </row>
    <row r="25" spans="1:21" ht="13.5" customHeight="1">
      <c r="A25" s="153"/>
      <c r="B25" s="85"/>
      <c r="C25" s="86"/>
      <c r="D25" s="182"/>
      <c r="E25" s="90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52"/>
    </row>
    <row r="26" spans="1:21" ht="13.5" customHeight="1">
      <c r="A26" s="153"/>
      <c r="B26" s="85"/>
      <c r="C26" s="86"/>
      <c r="D26" s="182"/>
      <c r="E26" s="90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52"/>
    </row>
    <row r="27" spans="1:21" ht="13.5" customHeight="1">
      <c r="A27" s="153"/>
      <c r="B27" s="85"/>
      <c r="C27" s="86"/>
      <c r="D27" s="182"/>
      <c r="E27" s="90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52"/>
    </row>
    <row r="28" spans="1:21" ht="13.5" customHeight="1">
      <c r="A28" s="153"/>
      <c r="B28" s="85"/>
      <c r="C28" s="86"/>
      <c r="D28" s="182"/>
      <c r="E28" s="90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52"/>
    </row>
    <row r="29" spans="1:21" ht="13.5" customHeight="1">
      <c r="A29" s="153"/>
      <c r="B29" s="85"/>
      <c r="C29" s="86"/>
      <c r="D29" s="182"/>
      <c r="E29" s="90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52"/>
    </row>
    <row r="30" spans="1:21" ht="13.5" customHeight="1" thickBot="1">
      <c r="A30" s="153"/>
      <c r="B30" s="91"/>
      <c r="C30" s="92"/>
      <c r="D30" s="93"/>
      <c r="E30" s="94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54"/>
    </row>
    <row r="31" spans="1:21" ht="13.5" customHeight="1" thickTop="1">
      <c r="A31" s="164" t="s">
        <v>66</v>
      </c>
      <c r="B31" s="95" t="s">
        <v>67</v>
      </c>
      <c r="C31" s="96"/>
      <c r="D31" s="97"/>
      <c r="E31" s="98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55"/>
    </row>
    <row r="32" spans="1:21" ht="13.5" customHeight="1">
      <c r="A32" s="163"/>
      <c r="B32" s="99"/>
      <c r="C32" s="100"/>
      <c r="D32" s="101" t="s">
        <v>169</v>
      </c>
      <c r="E32" s="102"/>
      <c r="F32" s="129" t="s">
        <v>87</v>
      </c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52"/>
    </row>
    <row r="33" spans="1:20" ht="13.5" customHeight="1">
      <c r="A33" s="163"/>
      <c r="B33" s="99"/>
      <c r="C33" s="133"/>
      <c r="D33" s="101"/>
      <c r="E33" s="103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52"/>
    </row>
    <row r="34" spans="1:20" ht="13.5" customHeight="1">
      <c r="A34" s="163"/>
      <c r="C34" s="133"/>
      <c r="D34" s="101"/>
      <c r="E34" s="103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52"/>
    </row>
    <row r="35" spans="1:20" ht="13.5" customHeight="1">
      <c r="A35" s="163"/>
      <c r="B35" s="99"/>
      <c r="C35" s="133"/>
      <c r="D35" s="101"/>
      <c r="E35" s="103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52"/>
    </row>
    <row r="36" spans="1:20" ht="13.5" customHeight="1">
      <c r="A36" s="163"/>
      <c r="B36" s="99" t="s">
        <v>68</v>
      </c>
      <c r="C36" s="133"/>
      <c r="D36" s="101"/>
      <c r="E36" s="103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52"/>
    </row>
    <row r="37" spans="1:20" ht="13.5" customHeight="1">
      <c r="A37" s="163"/>
      <c r="B37" s="99"/>
      <c r="C37" s="133"/>
      <c r="D37" s="101" t="s">
        <v>168</v>
      </c>
      <c r="E37" s="103"/>
      <c r="F37" s="129"/>
      <c r="G37" s="129"/>
      <c r="H37" s="129" t="s">
        <v>87</v>
      </c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52"/>
    </row>
    <row r="38" spans="1:20" ht="13.5" customHeight="1" thickBot="1">
      <c r="A38" s="163"/>
      <c r="B38" s="144"/>
      <c r="C38" s="145"/>
      <c r="D38" s="146"/>
      <c r="E38" s="147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56"/>
    </row>
    <row r="39" spans="1:20" ht="13.5" customHeight="1" thickTop="1">
      <c r="A39" s="164" t="s">
        <v>42</v>
      </c>
      <c r="B39" s="231" t="s">
        <v>43</v>
      </c>
      <c r="C39" s="231"/>
      <c r="D39" s="231"/>
      <c r="E39" s="176"/>
      <c r="F39" s="150" t="s">
        <v>44</v>
      </c>
      <c r="G39" s="150"/>
      <c r="H39" s="150" t="s">
        <v>46</v>
      </c>
      <c r="I39" s="150"/>
      <c r="J39" s="150"/>
      <c r="K39" s="150"/>
      <c r="L39" s="150"/>
      <c r="M39" s="150"/>
      <c r="N39" s="150"/>
      <c r="O39" s="150"/>
      <c r="P39" s="150"/>
      <c r="Q39" s="150"/>
      <c r="R39" s="150"/>
      <c r="S39" s="150"/>
      <c r="T39" s="157"/>
    </row>
    <row r="40" spans="1:20" ht="13.5" customHeight="1">
      <c r="A40" s="163"/>
      <c r="B40" s="252" t="s">
        <v>47</v>
      </c>
      <c r="C40" s="252"/>
      <c r="D40" s="252"/>
      <c r="E40" s="104"/>
      <c r="F40" s="134" t="s">
        <v>48</v>
      </c>
      <c r="G40" s="134"/>
      <c r="H40" s="134" t="s">
        <v>48</v>
      </c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58"/>
    </row>
    <row r="41" spans="1:20" ht="13.5" customHeight="1">
      <c r="A41" s="163"/>
      <c r="B41" s="229" t="s">
        <v>49</v>
      </c>
      <c r="C41" s="229"/>
      <c r="D41" s="229"/>
      <c r="E41" s="105"/>
      <c r="F41" s="106">
        <v>42830</v>
      </c>
      <c r="G41" s="106"/>
      <c r="H41" s="106">
        <v>42830</v>
      </c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59"/>
    </row>
    <row r="42" spans="1:20" ht="11.25" thickBot="1">
      <c r="A42" s="169"/>
      <c r="B42" s="230" t="s">
        <v>50</v>
      </c>
      <c r="C42" s="230"/>
      <c r="D42" s="230"/>
      <c r="E42" s="160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</row>
    <row r="43" spans="1:20" ht="11.25" thickTop="1">
      <c r="A43" s="151"/>
    </row>
  </sheetData>
  <mergeCells count="29">
    <mergeCell ref="B11:D11"/>
    <mergeCell ref="A2:B2"/>
    <mergeCell ref="F2:K2"/>
    <mergeCell ref="L2:T2"/>
    <mergeCell ref="A3:B3"/>
    <mergeCell ref="C3:E3"/>
    <mergeCell ref="F3:K3"/>
    <mergeCell ref="C2:E2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L3:T3"/>
    <mergeCell ref="A6:B6"/>
    <mergeCell ref="C6:E6"/>
    <mergeCell ref="F6:K6"/>
    <mergeCell ref="L6:N6"/>
    <mergeCell ref="O6:T6"/>
    <mergeCell ref="D19:E19"/>
    <mergeCell ref="B39:D39"/>
    <mergeCell ref="B40:D40"/>
    <mergeCell ref="B41:D41"/>
    <mergeCell ref="B42:D42"/>
  </mergeCells>
  <dataValidations count="3">
    <dataValidation type="list" allowBlank="1" showInputMessage="1" showErrorMessage="1" sqref="F10:T38">
      <formula1>"O,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39:T39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topLeftCell="A4" workbookViewId="0">
      <selection activeCell="O15" sqref="O15"/>
    </sheetView>
  </sheetViews>
  <sheetFormatPr defaultRowHeight="13.5" customHeight="1"/>
  <cols>
    <col min="1" max="1" width="8.125" style="77" customWidth="1"/>
    <col min="2" max="2" width="13.375" style="81" customWidth="1"/>
    <col min="3" max="3" width="10.75" style="77" customWidth="1"/>
    <col min="4" max="4" width="11.375" style="78" customWidth="1"/>
    <col min="5" max="5" width="1.75" style="77" hidden="1" customWidth="1"/>
    <col min="6" max="7" width="2.875" style="77" bestFit="1" customWidth="1"/>
    <col min="8" max="8" width="2.875" style="77" customWidth="1"/>
    <col min="9" max="10" width="2.875" style="77" bestFit="1" customWidth="1"/>
    <col min="11" max="19" width="2.875" style="77" customWidth="1"/>
    <col min="20" max="20" width="2.875" style="77" bestFit="1" customWidth="1"/>
    <col min="21" max="21" width="2.875" style="77" customWidth="1"/>
    <col min="22" max="16384" width="9" style="77"/>
  </cols>
  <sheetData>
    <row r="1" spans="1:23" ht="13.5" customHeight="1" thickBot="1">
      <c r="A1" s="75"/>
      <c r="B1" s="76"/>
    </row>
    <row r="2" spans="1:23" ht="13.5" customHeight="1">
      <c r="A2" s="245" t="s">
        <v>57</v>
      </c>
      <c r="B2" s="246"/>
      <c r="C2" s="247" t="s">
        <v>176</v>
      </c>
      <c r="D2" s="248"/>
      <c r="E2" s="249"/>
      <c r="F2" s="250" t="s">
        <v>20</v>
      </c>
      <c r="G2" s="251"/>
      <c r="H2" s="251"/>
      <c r="I2" s="251"/>
      <c r="J2" s="251"/>
      <c r="K2" s="251"/>
      <c r="L2" s="217" t="s">
        <v>130</v>
      </c>
      <c r="M2" s="218"/>
      <c r="N2" s="218"/>
      <c r="O2" s="218"/>
      <c r="P2" s="218"/>
      <c r="Q2" s="218"/>
      <c r="R2" s="218"/>
      <c r="S2" s="218"/>
      <c r="T2" s="219"/>
      <c r="V2" s="79"/>
    </row>
    <row r="3" spans="1:23" ht="13.5" customHeight="1">
      <c r="A3" s="238" t="s">
        <v>58</v>
      </c>
      <c r="B3" s="239"/>
      <c r="C3" s="232" t="s">
        <v>131</v>
      </c>
      <c r="D3" s="233"/>
      <c r="E3" s="234"/>
      <c r="F3" s="222" t="s">
        <v>59</v>
      </c>
      <c r="G3" s="223"/>
      <c r="H3" s="223"/>
      <c r="I3" s="223"/>
      <c r="J3" s="223"/>
      <c r="K3" s="224"/>
      <c r="L3" s="211" t="s">
        <v>170</v>
      </c>
      <c r="M3" s="212"/>
      <c r="N3" s="212"/>
      <c r="O3" s="212"/>
      <c r="P3" s="212"/>
      <c r="Q3" s="212"/>
      <c r="R3" s="212"/>
      <c r="S3" s="212"/>
      <c r="T3" s="213"/>
    </row>
    <row r="4" spans="1:23" ht="13.5" customHeight="1">
      <c r="A4" s="238" t="s">
        <v>60</v>
      </c>
      <c r="B4" s="239"/>
      <c r="C4" s="257">
        <v>2</v>
      </c>
      <c r="D4" s="258"/>
      <c r="E4" s="143"/>
      <c r="F4" s="222" t="s">
        <v>61</v>
      </c>
      <c r="G4" s="223"/>
      <c r="H4" s="223"/>
      <c r="I4" s="223"/>
      <c r="J4" s="223"/>
      <c r="K4" s="224"/>
      <c r="L4" s="225">
        <f xml:space="preserve"> IF(FunctionList!E6&lt;&gt;"N/A",SUM(C4*FunctionList!E6/1000,- O7),"N/A")</f>
        <v>-1.8</v>
      </c>
      <c r="M4" s="226"/>
      <c r="N4" s="226"/>
      <c r="O4" s="226"/>
      <c r="P4" s="226"/>
      <c r="Q4" s="226"/>
      <c r="R4" s="226"/>
      <c r="S4" s="226"/>
      <c r="T4" s="227"/>
      <c r="V4" s="79"/>
    </row>
    <row r="5" spans="1:23" ht="13.5" customHeight="1">
      <c r="A5" s="238" t="s">
        <v>62</v>
      </c>
      <c r="B5" s="239"/>
      <c r="C5" s="240" t="s">
        <v>56</v>
      </c>
      <c r="D5" s="240"/>
      <c r="E5" s="240"/>
      <c r="F5" s="241"/>
      <c r="G5" s="241"/>
      <c r="H5" s="241"/>
      <c r="I5" s="241"/>
      <c r="J5" s="241"/>
      <c r="K5" s="241"/>
      <c r="L5" s="240"/>
      <c r="M5" s="240"/>
      <c r="N5" s="240"/>
      <c r="O5" s="240"/>
      <c r="P5" s="240"/>
      <c r="Q5" s="240"/>
      <c r="R5" s="240"/>
      <c r="S5" s="240"/>
      <c r="T5" s="240"/>
    </row>
    <row r="6" spans="1:23" ht="13.5" customHeight="1">
      <c r="A6" s="236" t="s">
        <v>27</v>
      </c>
      <c r="B6" s="237"/>
      <c r="C6" s="220" t="s">
        <v>28</v>
      </c>
      <c r="D6" s="215"/>
      <c r="E6" s="221"/>
      <c r="F6" s="220" t="s">
        <v>29</v>
      </c>
      <c r="G6" s="215"/>
      <c r="H6" s="215"/>
      <c r="I6" s="215"/>
      <c r="J6" s="215"/>
      <c r="K6" s="228"/>
      <c r="L6" s="215" t="s">
        <v>63</v>
      </c>
      <c r="M6" s="215"/>
      <c r="N6" s="215"/>
      <c r="O6" s="214" t="s">
        <v>30</v>
      </c>
      <c r="P6" s="215"/>
      <c r="Q6" s="215"/>
      <c r="R6" s="215"/>
      <c r="S6" s="215"/>
      <c r="T6" s="216"/>
      <c r="V6" s="79"/>
    </row>
    <row r="7" spans="1:23" ht="13.5" customHeight="1" thickBot="1">
      <c r="A7" s="256">
        <v>2</v>
      </c>
      <c r="B7" s="255"/>
      <c r="C7" s="253">
        <v>0</v>
      </c>
      <c r="D7" s="243"/>
      <c r="E7" s="255"/>
      <c r="F7" s="253">
        <v>0</v>
      </c>
      <c r="G7" s="243"/>
      <c r="H7" s="243"/>
      <c r="I7" s="243"/>
      <c r="J7" s="243"/>
      <c r="K7" s="254"/>
      <c r="L7" s="135">
        <v>1</v>
      </c>
      <c r="M7" s="135">
        <v>1</v>
      </c>
      <c r="N7" s="135">
        <v>0</v>
      </c>
      <c r="O7" s="242">
        <v>2</v>
      </c>
      <c r="P7" s="243"/>
      <c r="Q7" s="243"/>
      <c r="R7" s="243"/>
      <c r="S7" s="243"/>
      <c r="T7" s="244"/>
      <c r="U7" s="80"/>
    </row>
    <row r="8" spans="1:23" ht="11.25" thickBot="1"/>
    <row r="9" spans="1:23" ht="46.5" customHeight="1" thickTop="1" thickBot="1">
      <c r="A9" s="170"/>
      <c r="B9" s="171"/>
      <c r="C9" s="172"/>
      <c r="D9" s="173"/>
      <c r="E9" s="172"/>
      <c r="F9" s="174" t="s">
        <v>38</v>
      </c>
      <c r="G9" s="174" t="s">
        <v>39</v>
      </c>
      <c r="H9" s="174" t="s">
        <v>40</v>
      </c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5"/>
      <c r="U9" s="82"/>
      <c r="V9" s="83"/>
      <c r="W9" s="84"/>
    </row>
    <row r="10" spans="1:23" ht="13.5" customHeight="1">
      <c r="A10" s="165" t="s">
        <v>64</v>
      </c>
      <c r="B10" s="166" t="s">
        <v>65</v>
      </c>
      <c r="C10" s="167"/>
      <c r="D10" s="168"/>
      <c r="E10" s="88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55"/>
    </row>
    <row r="11" spans="1:23" ht="13.5" customHeight="1">
      <c r="A11" s="153"/>
      <c r="B11" s="208"/>
      <c r="C11" s="209"/>
      <c r="D11" s="210"/>
      <c r="E11" s="88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52"/>
      <c r="V11" s="79"/>
    </row>
    <row r="12" spans="1:23" ht="13.5" customHeight="1">
      <c r="A12" s="153"/>
      <c r="B12" s="85"/>
      <c r="C12" s="86"/>
      <c r="D12" s="182"/>
      <c r="E12" s="88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52"/>
    </row>
    <row r="13" spans="1:23" ht="13.5" customHeight="1">
      <c r="A13" s="153"/>
      <c r="B13" s="85"/>
      <c r="C13" s="86"/>
      <c r="D13" s="182"/>
      <c r="E13" s="8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52"/>
    </row>
    <row r="14" spans="1:23" ht="13.5" customHeight="1">
      <c r="A14" s="153"/>
      <c r="B14" s="85"/>
      <c r="C14" s="86"/>
      <c r="D14" s="182"/>
      <c r="E14" s="90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52"/>
    </row>
    <row r="15" spans="1:23" ht="13.5" customHeight="1">
      <c r="A15" s="153"/>
      <c r="B15" s="85"/>
      <c r="C15" s="86"/>
      <c r="D15" s="182"/>
      <c r="E15" s="90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52"/>
    </row>
    <row r="16" spans="1:23" ht="13.5" customHeight="1">
      <c r="A16" s="153"/>
      <c r="B16" s="85"/>
      <c r="C16" s="86"/>
      <c r="D16" s="182"/>
      <c r="E16" s="90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52"/>
    </row>
    <row r="17" spans="1:21" ht="13.5" customHeight="1">
      <c r="A17" s="153"/>
      <c r="B17" s="85"/>
      <c r="C17" s="86"/>
      <c r="D17" s="182"/>
      <c r="E17" s="90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52"/>
      <c r="U17" s="130"/>
    </row>
    <row r="18" spans="1:21" ht="13.5" customHeight="1">
      <c r="A18" s="153"/>
      <c r="B18" s="85"/>
      <c r="C18" s="86"/>
      <c r="D18" s="182"/>
      <c r="E18" s="90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52"/>
      <c r="U18" s="130"/>
    </row>
    <row r="19" spans="1:21" ht="13.5" customHeight="1">
      <c r="A19" s="153"/>
      <c r="B19" s="85"/>
      <c r="C19" s="86"/>
      <c r="D19" s="235"/>
      <c r="E19" s="235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52"/>
    </row>
    <row r="20" spans="1:21" ht="13.5" customHeight="1">
      <c r="A20" s="153"/>
      <c r="B20" s="85"/>
      <c r="C20" s="86"/>
      <c r="D20" s="182"/>
      <c r="E20" s="90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52"/>
    </row>
    <row r="21" spans="1:21" ht="13.5" customHeight="1">
      <c r="A21" s="153"/>
      <c r="B21" s="85"/>
      <c r="C21" s="86"/>
      <c r="D21" s="182"/>
      <c r="E21" s="90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52"/>
    </row>
    <row r="22" spans="1:21" ht="13.5" customHeight="1">
      <c r="A22" s="153"/>
      <c r="B22" s="85"/>
      <c r="C22" s="86"/>
      <c r="D22" s="182"/>
      <c r="E22" s="90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52"/>
    </row>
    <row r="23" spans="1:21" ht="13.5" customHeight="1">
      <c r="A23" s="153"/>
      <c r="B23" s="85"/>
      <c r="C23" s="86"/>
      <c r="D23" s="182"/>
      <c r="E23" s="90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52"/>
    </row>
    <row r="24" spans="1:21" ht="13.5" customHeight="1">
      <c r="A24" s="153"/>
      <c r="B24" s="85"/>
      <c r="C24" s="86"/>
      <c r="D24" s="182"/>
      <c r="E24" s="90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52"/>
    </row>
    <row r="25" spans="1:21" ht="13.5" customHeight="1">
      <c r="A25" s="153"/>
      <c r="B25" s="85"/>
      <c r="C25" s="86"/>
      <c r="D25" s="182"/>
      <c r="E25" s="90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52"/>
    </row>
    <row r="26" spans="1:21" ht="13.5" customHeight="1">
      <c r="A26" s="153"/>
      <c r="B26" s="85"/>
      <c r="C26" s="86"/>
      <c r="D26" s="182"/>
      <c r="E26" s="90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52"/>
    </row>
    <row r="27" spans="1:21" ht="13.5" customHeight="1">
      <c r="A27" s="153"/>
      <c r="B27" s="85"/>
      <c r="C27" s="86"/>
      <c r="D27" s="182"/>
      <c r="E27" s="90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52"/>
    </row>
    <row r="28" spans="1:21" ht="13.5" customHeight="1">
      <c r="A28" s="153"/>
      <c r="B28" s="85"/>
      <c r="C28" s="86"/>
      <c r="D28" s="182"/>
      <c r="E28" s="90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52"/>
    </row>
    <row r="29" spans="1:21" ht="13.5" customHeight="1">
      <c r="A29" s="153"/>
      <c r="B29" s="85"/>
      <c r="C29" s="86"/>
      <c r="D29" s="182"/>
      <c r="E29" s="90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52"/>
    </row>
    <row r="30" spans="1:21" ht="13.5" customHeight="1" thickBot="1">
      <c r="A30" s="153"/>
      <c r="B30" s="91"/>
      <c r="C30" s="92"/>
      <c r="D30" s="93"/>
      <c r="E30" s="94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54"/>
    </row>
    <row r="31" spans="1:21" ht="13.5" customHeight="1" thickTop="1">
      <c r="A31" s="164" t="s">
        <v>66</v>
      </c>
      <c r="B31" s="95" t="s">
        <v>67</v>
      </c>
      <c r="C31" s="96"/>
      <c r="D31" s="97"/>
      <c r="E31" s="98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55"/>
    </row>
    <row r="32" spans="1:21" ht="13.5" customHeight="1">
      <c r="A32" s="163"/>
      <c r="B32" s="99"/>
      <c r="C32" s="100"/>
      <c r="D32" s="101" t="s">
        <v>169</v>
      </c>
      <c r="E32" s="102"/>
      <c r="F32" s="129" t="s">
        <v>87</v>
      </c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52"/>
    </row>
    <row r="33" spans="1:20" ht="13.5" customHeight="1">
      <c r="A33" s="163"/>
      <c r="B33" s="99"/>
      <c r="C33" s="133"/>
      <c r="D33" s="101"/>
      <c r="E33" s="103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52"/>
    </row>
    <row r="34" spans="1:20" ht="13.5" customHeight="1">
      <c r="A34" s="163"/>
      <c r="C34" s="133"/>
      <c r="D34" s="101"/>
      <c r="E34" s="103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52"/>
    </row>
    <row r="35" spans="1:20" ht="13.5" customHeight="1">
      <c r="A35" s="163"/>
      <c r="B35" s="99"/>
      <c r="C35" s="133"/>
      <c r="D35" s="101"/>
      <c r="E35" s="103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52"/>
    </row>
    <row r="36" spans="1:20" ht="13.5" customHeight="1">
      <c r="A36" s="163"/>
      <c r="B36" s="99" t="s">
        <v>68</v>
      </c>
      <c r="C36" s="133"/>
      <c r="D36" s="101"/>
      <c r="E36" s="103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52"/>
    </row>
    <row r="37" spans="1:20" ht="13.5" customHeight="1">
      <c r="A37" s="163"/>
      <c r="B37" s="99"/>
      <c r="C37" s="133"/>
      <c r="D37" s="101" t="s">
        <v>168</v>
      </c>
      <c r="E37" s="103"/>
      <c r="F37" s="129"/>
      <c r="G37" s="129"/>
      <c r="H37" s="129" t="s">
        <v>87</v>
      </c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52"/>
    </row>
    <row r="38" spans="1:20" ht="13.5" customHeight="1" thickBot="1">
      <c r="A38" s="163"/>
      <c r="B38" s="144"/>
      <c r="C38" s="145"/>
      <c r="D38" s="146"/>
      <c r="E38" s="147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56"/>
    </row>
    <row r="39" spans="1:20" ht="13.5" customHeight="1" thickTop="1">
      <c r="A39" s="164" t="s">
        <v>42</v>
      </c>
      <c r="B39" s="231" t="s">
        <v>43</v>
      </c>
      <c r="C39" s="231"/>
      <c r="D39" s="231"/>
      <c r="E39" s="176"/>
      <c r="F39" s="150" t="s">
        <v>44</v>
      </c>
      <c r="G39" s="150"/>
      <c r="H39" s="150" t="s">
        <v>46</v>
      </c>
      <c r="I39" s="150"/>
      <c r="J39" s="150"/>
      <c r="K39" s="150"/>
      <c r="L39" s="150"/>
      <c r="M39" s="150"/>
      <c r="N39" s="150"/>
      <c r="O39" s="150"/>
      <c r="P39" s="150"/>
      <c r="Q39" s="150"/>
      <c r="R39" s="150"/>
      <c r="S39" s="150"/>
      <c r="T39" s="157"/>
    </row>
    <row r="40" spans="1:20" ht="13.5" customHeight="1">
      <c r="A40" s="163"/>
      <c r="B40" s="252" t="s">
        <v>47</v>
      </c>
      <c r="C40" s="252"/>
      <c r="D40" s="252"/>
      <c r="E40" s="104"/>
      <c r="F40" s="134" t="s">
        <v>48</v>
      </c>
      <c r="G40" s="134"/>
      <c r="H40" s="134" t="s">
        <v>48</v>
      </c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58"/>
    </row>
    <row r="41" spans="1:20" ht="13.5" customHeight="1">
      <c r="A41" s="163"/>
      <c r="B41" s="229" t="s">
        <v>49</v>
      </c>
      <c r="C41" s="229"/>
      <c r="D41" s="229"/>
      <c r="E41" s="105"/>
      <c r="F41" s="106">
        <v>42830</v>
      </c>
      <c r="G41" s="106"/>
      <c r="H41" s="106">
        <v>42830</v>
      </c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59"/>
    </row>
    <row r="42" spans="1:20" ht="11.25" thickBot="1">
      <c r="A42" s="169"/>
      <c r="B42" s="230" t="s">
        <v>50</v>
      </c>
      <c r="C42" s="230"/>
      <c r="D42" s="230"/>
      <c r="E42" s="160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</row>
    <row r="43" spans="1:20" ht="11.25" thickTop="1">
      <c r="A43" s="151"/>
    </row>
  </sheetData>
  <mergeCells count="29">
    <mergeCell ref="B11:D11"/>
    <mergeCell ref="A2:B2"/>
    <mergeCell ref="F2:K2"/>
    <mergeCell ref="L2:T2"/>
    <mergeCell ref="A3:B3"/>
    <mergeCell ref="C3:E3"/>
    <mergeCell ref="F3:K3"/>
    <mergeCell ref="C2:E2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L3:T3"/>
    <mergeCell ref="A6:B6"/>
    <mergeCell ref="C6:E6"/>
    <mergeCell ref="F6:K6"/>
    <mergeCell ref="L6:N6"/>
    <mergeCell ref="O6:T6"/>
    <mergeCell ref="D19:E19"/>
    <mergeCell ref="B39:D39"/>
    <mergeCell ref="B40:D40"/>
    <mergeCell ref="B41:D41"/>
    <mergeCell ref="B42:D42"/>
  </mergeCells>
  <dataValidations count="3">
    <dataValidation type="list" allowBlank="1" showInputMessage="1" showErrorMessage="1" sqref="F39:T39">
      <formula1>"N,A,B, "</formula1>
    </dataValidation>
    <dataValidation type="list" allowBlank="1" showInputMessage="1" showErrorMessage="1" sqref="F40:T40">
      <formula1>"P,F, "</formula1>
    </dataValidation>
    <dataValidation type="list" allowBlank="1" showInputMessage="1" showErrorMessage="1" sqref="F10:T38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17</vt:i4>
      </vt:variant>
    </vt:vector>
  </HeadingPairs>
  <TitlesOfParts>
    <vt:vector size="39" baseType="lpstr">
      <vt:lpstr>Guidleline</vt:lpstr>
      <vt:lpstr>Cover</vt:lpstr>
      <vt:lpstr>FunctionList</vt:lpstr>
      <vt:lpstr>Test Report</vt:lpstr>
      <vt:lpstr>Function1</vt:lpstr>
      <vt:lpstr>Function2</vt:lpstr>
      <vt:lpstr>Function3</vt:lpstr>
      <vt:lpstr>Function4</vt:lpstr>
      <vt:lpstr>Function5</vt:lpstr>
      <vt:lpstr>Function6</vt:lpstr>
      <vt:lpstr>Function7</vt:lpstr>
      <vt:lpstr>Function8</vt:lpstr>
      <vt:lpstr>Function9</vt:lpstr>
      <vt:lpstr>Function10</vt:lpstr>
      <vt:lpstr>Function11</vt:lpstr>
      <vt:lpstr>Function12</vt:lpstr>
      <vt:lpstr>Function13</vt:lpstr>
      <vt:lpstr>Function14</vt:lpstr>
      <vt:lpstr>Function15</vt:lpstr>
      <vt:lpstr>Function16</vt:lpstr>
      <vt:lpstr>Function17</vt:lpstr>
      <vt:lpstr>Function18</vt:lpstr>
      <vt:lpstr>Function1!Print_Area</vt:lpstr>
      <vt:lpstr>Function10!Print_Area</vt:lpstr>
      <vt:lpstr>Function11!Print_Area</vt:lpstr>
      <vt:lpstr>Function12!Print_Area</vt:lpstr>
      <vt:lpstr>Function13!Print_Area</vt:lpstr>
      <vt:lpstr>Function14!Print_Area</vt:lpstr>
      <vt:lpstr>Function2!Print_Area</vt:lpstr>
      <vt:lpstr>Function3!Print_Area</vt:lpstr>
      <vt:lpstr>Function4!Print_Area</vt:lpstr>
      <vt:lpstr>Function5!Print_Area</vt:lpstr>
      <vt:lpstr>Function6!Print_Area</vt:lpstr>
      <vt:lpstr>Function7!Print_Area</vt:lpstr>
      <vt:lpstr>Function8!Print_Area</vt:lpstr>
      <vt:lpstr>Function9!Print_Area</vt:lpstr>
      <vt:lpstr>FunctionList!Print_Area</vt:lpstr>
      <vt:lpstr>Guidleline!Print_Area</vt:lpstr>
      <vt:lpstr>'Test Report'!Print_Area</vt:lpstr>
    </vt:vector>
  </TitlesOfParts>
  <Company>FPT-Software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Hoang Anh</dc:creator>
  <cp:lastModifiedBy>USER</cp:lastModifiedBy>
  <cp:lastPrinted>2010-10-05T08:35:56Z</cp:lastPrinted>
  <dcterms:created xsi:type="dcterms:W3CDTF">2007-10-09T09:39:48Z</dcterms:created>
  <dcterms:modified xsi:type="dcterms:W3CDTF">2017-04-09T14:56:39Z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eb389a0f-3c49-4a3f-928f-03455965d91f</vt:lpwstr>
  </property>
</Properties>
</file>