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xampp\htdocs\zzc\WTemplate\soccer\php\result\analyze\"/>
    </mc:Choice>
  </mc:AlternateContent>
  <bookViews>
    <workbookView xWindow="240" yWindow="105" windowWidth="14805" windowHeight="8010" activeTab="3"/>
  </bookViews>
  <sheets>
    <sheet name="分析" sheetId="7" r:id="rId1"/>
    <sheet name="分析-长距离" sheetId="8" r:id="rId2"/>
    <sheet name="历史分析" sheetId="4" r:id="rId3"/>
    <sheet name="赔率分析" sheetId="5" r:id="rId4"/>
    <sheet name="参数" sheetId="2" r:id="rId5"/>
  </sheets>
  <calcPr calcId="152511"/>
  <fileRecoveryPr repairLoad="1"/>
</workbook>
</file>

<file path=xl/calcChain.xml><?xml version="1.0" encoding="utf-8"?>
<calcChain xmlns="http://schemas.openxmlformats.org/spreadsheetml/2006/main">
  <c r="W5" i="5" l="1"/>
  <c r="X5" i="5"/>
  <c r="Y5" i="5"/>
  <c r="Z5" i="5"/>
  <c r="AB5" i="5"/>
  <c r="AC5" i="5"/>
  <c r="V261" i="5" l="1"/>
  <c r="V262" i="5"/>
  <c r="V263" i="5"/>
  <c r="V264" i="5"/>
  <c r="V265" i="5"/>
  <c r="V266" i="5"/>
  <c r="V267" i="5"/>
  <c r="V268" i="5"/>
  <c r="V269" i="5"/>
  <c r="V270" i="5"/>
  <c r="V271" i="5"/>
  <c r="V272" i="5"/>
  <c r="V273" i="5"/>
  <c r="V274" i="5"/>
  <c r="V275" i="5"/>
  <c r="V276" i="5"/>
  <c r="V277" i="5"/>
  <c r="V278" i="5"/>
  <c r="V279" i="5"/>
  <c r="V280" i="5"/>
  <c r="V281" i="5"/>
  <c r="V282" i="5"/>
  <c r="V283" i="5"/>
  <c r="V284" i="5"/>
  <c r="V285" i="5"/>
  <c r="V286" i="5"/>
  <c r="V287" i="5"/>
  <c r="V288" i="5"/>
  <c r="V289" i="5"/>
  <c r="V290" i="5"/>
  <c r="V291" i="5"/>
  <c r="V292" i="5"/>
  <c r="V293" i="5"/>
  <c r="V294" i="5"/>
  <c r="V295" i="5"/>
  <c r="V296" i="5"/>
  <c r="V297" i="5"/>
  <c r="V298" i="5"/>
  <c r="V299" i="5"/>
  <c r="V300" i="5"/>
  <c r="V301" i="5"/>
  <c r="V302" i="5"/>
  <c r="V303" i="5"/>
  <c r="V304" i="5"/>
  <c r="V305" i="5"/>
  <c r="V306" i="5"/>
  <c r="V307" i="5"/>
  <c r="V308" i="5"/>
  <c r="V309" i="5"/>
  <c r="V310" i="5"/>
  <c r="AD5" i="5" l="1"/>
  <c r="V4" i="5"/>
  <c r="V5" i="5" s="1"/>
  <c r="V209" i="5" l="1"/>
  <c r="AE209" i="5"/>
  <c r="AF209" i="5"/>
  <c r="V210" i="5"/>
  <c r="AE210" i="5"/>
  <c r="AF210" i="5"/>
  <c r="V211" i="5"/>
  <c r="AE211" i="5"/>
  <c r="AF211" i="5"/>
  <c r="V212" i="5"/>
  <c r="AE212" i="5"/>
  <c r="AF212" i="5"/>
  <c r="V213" i="5"/>
  <c r="AE213" i="5"/>
  <c r="AF213" i="5"/>
  <c r="V214" i="5"/>
  <c r="AE214" i="5"/>
  <c r="AF214" i="5"/>
  <c r="V215" i="5"/>
  <c r="AE215" i="5"/>
  <c r="AF215" i="5"/>
  <c r="V216" i="5"/>
  <c r="AE216" i="5"/>
  <c r="AF216" i="5"/>
  <c r="V217" i="5"/>
  <c r="AE217" i="5"/>
  <c r="AF217" i="5"/>
  <c r="V218" i="5"/>
  <c r="AE218" i="5"/>
  <c r="AF218" i="5"/>
  <c r="V219" i="5"/>
  <c r="AE219" i="5"/>
  <c r="AF219" i="5"/>
  <c r="V220" i="5"/>
  <c r="AE220" i="5"/>
  <c r="AF220" i="5"/>
  <c r="V221" i="5"/>
  <c r="AE221" i="5"/>
  <c r="AF221" i="5"/>
  <c r="V222" i="5"/>
  <c r="AE222" i="5"/>
  <c r="AF222" i="5"/>
  <c r="V223" i="5"/>
  <c r="AE223" i="5"/>
  <c r="AF223" i="5"/>
  <c r="V224" i="5"/>
  <c r="AE224" i="5"/>
  <c r="AF224" i="5"/>
  <c r="V225" i="5"/>
  <c r="AE225" i="5"/>
  <c r="AF225" i="5"/>
  <c r="V226" i="5"/>
  <c r="AE226" i="5"/>
  <c r="AF226" i="5"/>
  <c r="V227" i="5"/>
  <c r="AE227" i="5"/>
  <c r="AF227" i="5"/>
  <c r="V228" i="5"/>
  <c r="AE228" i="5"/>
  <c r="AF228" i="5"/>
  <c r="V229" i="5"/>
  <c r="AE229" i="5"/>
  <c r="AF229" i="5"/>
  <c r="V230" i="5"/>
  <c r="AE230" i="5"/>
  <c r="AF230" i="5"/>
  <c r="V231" i="5"/>
  <c r="AE231" i="5"/>
  <c r="AF231" i="5"/>
  <c r="V232" i="5"/>
  <c r="AE232" i="5"/>
  <c r="AF232" i="5"/>
  <c r="V233" i="5"/>
  <c r="AE233" i="5"/>
  <c r="AF233" i="5"/>
  <c r="V234" i="5"/>
  <c r="AE234" i="5"/>
  <c r="AF234" i="5"/>
  <c r="V235" i="5"/>
  <c r="AE235" i="5"/>
  <c r="AF235" i="5"/>
  <c r="V236" i="5"/>
  <c r="AE236" i="5"/>
  <c r="AF236" i="5"/>
  <c r="V237" i="5"/>
  <c r="AE237" i="5"/>
  <c r="AF237" i="5"/>
  <c r="V238" i="5"/>
  <c r="AE238" i="5"/>
  <c r="AF238" i="5"/>
  <c r="V239" i="5"/>
  <c r="AE239" i="5"/>
  <c r="AF239" i="5"/>
  <c r="V240" i="5"/>
  <c r="AE240" i="5"/>
  <c r="AF240" i="5"/>
  <c r="V241" i="5"/>
  <c r="AE241" i="5"/>
  <c r="AF241" i="5"/>
  <c r="V242" i="5"/>
  <c r="AE242" i="5"/>
  <c r="AF242" i="5"/>
  <c r="V243" i="5"/>
  <c r="AE243" i="5"/>
  <c r="AF243" i="5"/>
  <c r="V244" i="5"/>
  <c r="AE244" i="5"/>
  <c r="AF244" i="5"/>
  <c r="V245" i="5"/>
  <c r="AE245" i="5"/>
  <c r="AF245" i="5"/>
  <c r="V246" i="5"/>
  <c r="AE246" i="5"/>
  <c r="AF246" i="5"/>
  <c r="V247" i="5"/>
  <c r="AE247" i="5"/>
  <c r="AF247" i="5"/>
  <c r="V198" i="5"/>
  <c r="V197" i="5"/>
  <c r="AE208" i="5"/>
  <c r="AE207" i="5"/>
  <c r="AE206" i="5"/>
  <c r="AE205" i="5"/>
  <c r="AE204" i="5"/>
  <c r="AE203" i="5"/>
  <c r="AE202" i="5"/>
  <c r="AE201" i="5"/>
  <c r="AE200" i="5"/>
  <c r="AE199" i="5"/>
  <c r="AE198" i="5"/>
  <c r="AE197" i="5"/>
  <c r="AE196" i="5"/>
  <c r="AE195" i="5"/>
  <c r="AE194" i="5"/>
  <c r="AE193" i="5"/>
  <c r="AE192" i="5"/>
  <c r="AE191" i="5"/>
  <c r="AE190" i="5"/>
  <c r="AE189" i="5"/>
  <c r="AE188" i="5"/>
  <c r="AE187" i="5"/>
  <c r="AE186" i="5"/>
  <c r="AE185" i="5"/>
  <c r="AE184" i="5"/>
  <c r="AE183" i="5"/>
  <c r="AE182" i="5"/>
  <c r="AE181" i="5"/>
  <c r="AE180" i="5"/>
  <c r="AE179" i="5"/>
  <c r="AE178" i="5"/>
  <c r="AE177" i="5"/>
  <c r="AE176" i="5"/>
  <c r="AE175" i="5"/>
  <c r="AE174" i="5"/>
  <c r="AE173" i="5"/>
  <c r="AE172" i="5"/>
  <c r="AE171" i="5"/>
  <c r="AE170" i="5"/>
  <c r="AE169" i="5"/>
  <c r="AE168" i="5"/>
  <c r="AE167" i="5"/>
  <c r="AE166" i="5"/>
  <c r="AE165" i="5"/>
  <c r="AE164" i="5"/>
  <c r="AE163" i="5"/>
  <c r="AE162" i="5"/>
  <c r="AE161" i="5"/>
  <c r="AE160" i="5"/>
  <c r="AE159" i="5"/>
  <c r="AE158" i="5"/>
  <c r="AE157" i="5"/>
  <c r="AE156" i="5"/>
  <c r="AE155" i="5"/>
  <c r="AE154" i="5"/>
  <c r="AE153" i="5"/>
  <c r="AE152" i="5"/>
  <c r="AE151" i="5"/>
  <c r="AE150" i="5"/>
  <c r="AE149" i="5"/>
  <c r="AE148" i="5"/>
  <c r="AE147" i="5"/>
  <c r="AE146" i="5"/>
  <c r="AE145" i="5"/>
  <c r="AE144" i="5"/>
  <c r="AE143" i="5"/>
  <c r="AE142" i="5"/>
  <c r="AE141" i="5"/>
  <c r="AE140" i="5"/>
  <c r="AE139" i="5"/>
  <c r="AE138" i="5"/>
  <c r="AE137" i="5"/>
  <c r="AE136" i="5"/>
  <c r="AE135" i="5"/>
  <c r="AE134" i="5"/>
  <c r="AE133" i="5"/>
  <c r="AE132" i="5"/>
  <c r="AE131" i="5"/>
  <c r="AE130" i="5"/>
  <c r="AE129" i="5"/>
  <c r="AE128" i="5"/>
  <c r="AE127" i="5"/>
  <c r="AE126" i="5"/>
  <c r="AE125" i="5"/>
  <c r="AE124" i="5"/>
  <c r="AE123" i="5"/>
  <c r="AE122" i="5"/>
  <c r="AE121" i="5"/>
  <c r="AE120" i="5"/>
  <c r="AE119" i="5"/>
  <c r="AE118" i="5"/>
  <c r="AE117" i="5"/>
  <c r="AE116" i="5"/>
  <c r="AE115" i="5"/>
  <c r="AE114" i="5"/>
  <c r="AE113" i="5"/>
  <c r="AE112" i="5"/>
  <c r="AE111" i="5"/>
  <c r="AE110" i="5"/>
  <c r="AE109" i="5"/>
  <c r="AE108" i="5"/>
  <c r="AE107" i="5"/>
  <c r="AE106" i="5"/>
  <c r="AE105" i="5"/>
  <c r="AE104" i="5"/>
  <c r="AE103" i="5"/>
  <c r="AE102" i="5"/>
  <c r="AE101" i="5"/>
  <c r="AE100" i="5"/>
  <c r="AE99" i="5"/>
  <c r="AE98" i="5"/>
  <c r="AE97" i="5"/>
  <c r="AE96" i="5"/>
  <c r="AE95" i="5"/>
  <c r="AE94" i="5"/>
  <c r="AE93" i="5"/>
  <c r="AE92" i="5"/>
  <c r="AE91" i="5"/>
  <c r="AE90" i="5"/>
  <c r="AE89" i="5"/>
  <c r="AE88" i="5"/>
  <c r="AE87" i="5"/>
  <c r="AE86" i="5"/>
  <c r="AE85" i="5"/>
  <c r="AE84" i="5"/>
  <c r="AE83" i="5"/>
  <c r="AE82" i="5"/>
  <c r="AE81" i="5"/>
  <c r="AE80" i="5"/>
  <c r="AE79" i="5"/>
  <c r="AE78" i="5"/>
  <c r="AE77" i="5"/>
  <c r="AE76" i="5"/>
  <c r="AE75" i="5"/>
  <c r="AE74" i="5"/>
  <c r="AE73" i="5"/>
  <c r="AE72" i="5"/>
  <c r="AE71" i="5"/>
  <c r="AE70" i="5"/>
  <c r="AE69" i="5"/>
  <c r="AE68" i="5"/>
  <c r="AE67" i="5"/>
  <c r="AE66" i="5"/>
  <c r="AE65" i="5"/>
  <c r="AE64" i="5"/>
  <c r="AE63" i="5"/>
  <c r="AE62" i="5"/>
  <c r="AE61" i="5"/>
  <c r="AE60" i="5"/>
  <c r="AE59" i="5"/>
  <c r="AE58" i="5"/>
  <c r="AE57" i="5"/>
  <c r="AE56" i="5"/>
  <c r="AE55" i="5"/>
  <c r="AE54" i="5"/>
  <c r="AE53" i="5"/>
  <c r="AE52" i="5"/>
  <c r="AE51" i="5"/>
  <c r="AE50" i="5"/>
  <c r="AE49" i="5"/>
  <c r="AE48" i="5"/>
  <c r="AE47" i="5"/>
  <c r="AE46" i="5"/>
  <c r="AE45" i="5"/>
  <c r="AE44" i="5"/>
  <c r="AE43" i="5"/>
  <c r="AE42" i="5"/>
  <c r="AE41" i="5"/>
  <c r="AE40" i="5"/>
  <c r="AE39" i="5"/>
  <c r="AE38" i="5"/>
  <c r="AE37" i="5"/>
  <c r="AE36" i="5"/>
  <c r="AE35" i="5"/>
  <c r="AE34" i="5"/>
  <c r="AE33" i="5"/>
  <c r="AE32" i="5"/>
  <c r="AE31" i="5"/>
  <c r="AE30" i="5"/>
  <c r="AE29" i="5"/>
  <c r="AE28" i="5"/>
  <c r="AE27" i="5"/>
  <c r="AE26" i="5"/>
  <c r="AE25" i="5"/>
  <c r="AE24" i="5"/>
  <c r="AE23" i="5"/>
  <c r="AE22" i="5"/>
  <c r="AE21" i="5"/>
  <c r="AE20" i="5"/>
  <c r="AE19" i="5"/>
  <c r="AE18" i="5"/>
  <c r="AE17" i="5"/>
  <c r="AE16" i="5"/>
  <c r="AE15" i="5"/>
  <c r="AE14" i="5"/>
  <c r="AE13" i="5"/>
  <c r="AE12" i="5"/>
  <c r="AE11" i="5"/>
  <c r="AE10" i="5"/>
  <c r="AE9" i="5"/>
  <c r="AE8" i="5"/>
  <c r="V349" i="5"/>
  <c r="V348" i="5"/>
  <c r="V347" i="5"/>
  <c r="V346" i="5"/>
  <c r="V345" i="5"/>
  <c r="V344" i="5"/>
  <c r="V343" i="5"/>
  <c r="V342" i="5"/>
  <c r="V341" i="5"/>
  <c r="V340" i="5"/>
  <c r="V339" i="5"/>
  <c r="V338" i="5"/>
  <c r="V337" i="5"/>
  <c r="V336" i="5"/>
  <c r="V335" i="5"/>
  <c r="V334" i="5"/>
  <c r="V333" i="5"/>
  <c r="V332" i="5"/>
  <c r="V331" i="5"/>
  <c r="V330" i="5"/>
  <c r="V329" i="5"/>
  <c r="V328" i="5"/>
  <c r="V327" i="5"/>
  <c r="V326" i="5"/>
  <c r="V325" i="5"/>
  <c r="V324" i="5"/>
  <c r="V323" i="5"/>
  <c r="V322" i="5"/>
  <c r="V321" i="5"/>
  <c r="V320" i="5"/>
  <c r="V319" i="5"/>
  <c r="V318" i="5"/>
  <c r="V317" i="5"/>
  <c r="V316" i="5"/>
  <c r="V315" i="5"/>
  <c r="V314" i="5"/>
  <c r="V313" i="5"/>
  <c r="V312" i="5"/>
  <c r="V311" i="5"/>
  <c r="V260" i="5"/>
  <c r="V259" i="5"/>
  <c r="V258" i="5"/>
  <c r="V257" i="5"/>
  <c r="V256" i="5"/>
  <c r="V255" i="5"/>
  <c r="V254" i="5"/>
  <c r="V253" i="5"/>
  <c r="V252" i="5"/>
  <c r="V251" i="5"/>
  <c r="V248" i="5"/>
  <c r="V208" i="5"/>
  <c r="V207" i="5"/>
  <c r="V206" i="5"/>
  <c r="V205" i="5"/>
  <c r="V204" i="5"/>
  <c r="V203" i="5"/>
  <c r="V202" i="5"/>
  <c r="V201" i="5"/>
  <c r="AF201" i="5" s="1"/>
  <c r="V200" i="5"/>
  <c r="V199" i="5"/>
  <c r="AF199" i="5" s="1"/>
  <c r="AF208" i="5"/>
  <c r="AF207" i="5"/>
  <c r="AF206" i="5"/>
  <c r="AF205" i="5"/>
  <c r="AF204" i="5"/>
  <c r="AF203" i="5"/>
  <c r="AF202" i="5"/>
  <c r="AF200" i="5"/>
  <c r="AF198" i="5"/>
  <c r="AF197" i="5"/>
  <c r="AF196" i="5"/>
  <c r="AF195" i="5"/>
  <c r="AF194" i="5"/>
  <c r="AF192" i="5"/>
  <c r="AF191" i="5"/>
  <c r="AF189" i="5"/>
  <c r="AF188" i="5"/>
  <c r="AF187" i="5"/>
  <c r="AF186" i="5"/>
  <c r="AF183" i="5"/>
  <c r="AF181" i="5"/>
  <c r="AF180" i="5"/>
  <c r="AF179" i="5"/>
  <c r="AF178" i="5"/>
  <c r="AF177" i="5"/>
  <c r="AF175" i="5"/>
  <c r="AF173" i="5"/>
  <c r="AF172" i="5"/>
  <c r="AF171" i="5"/>
  <c r="AF169" i="5"/>
  <c r="AF168" i="5"/>
  <c r="AF167" i="5"/>
  <c r="AF165" i="5"/>
  <c r="AF164" i="5"/>
  <c r="AF163" i="5"/>
  <c r="AF162" i="5"/>
  <c r="AF159" i="5"/>
  <c r="AF157" i="5"/>
  <c r="AF156" i="5"/>
  <c r="AF155" i="5"/>
  <c r="AF152" i="5"/>
  <c r="AF149" i="5"/>
  <c r="AF148" i="5"/>
  <c r="AF147" i="5"/>
  <c r="AF144" i="5"/>
  <c r="AF143" i="5"/>
  <c r="AF142" i="5"/>
  <c r="AF140" i="5"/>
  <c r="AF139" i="5"/>
  <c r="AF138" i="5"/>
  <c r="AF135" i="5"/>
  <c r="AF134" i="5"/>
  <c r="AF128" i="5"/>
  <c r="AF127" i="5"/>
  <c r="AF125" i="5"/>
  <c r="AF124" i="5"/>
  <c r="AF123" i="5"/>
  <c r="AF119" i="5"/>
  <c r="AF118" i="5"/>
  <c r="AF116" i="5"/>
  <c r="AF114" i="5"/>
  <c r="AF111" i="5"/>
  <c r="AF109" i="5"/>
  <c r="AF107" i="5"/>
  <c r="AF105" i="5"/>
  <c r="AF103" i="5"/>
  <c r="AF101" i="5"/>
  <c r="AF100" i="5"/>
  <c r="AF99" i="5"/>
  <c r="AF98" i="5"/>
  <c r="AF95" i="5"/>
  <c r="AF94" i="5"/>
  <c r="AF92" i="5"/>
  <c r="AF91" i="5"/>
  <c r="AF89" i="5"/>
  <c r="AF88" i="5"/>
  <c r="AF87" i="5"/>
  <c r="AF86" i="5"/>
  <c r="AF85" i="5"/>
  <c r="AF83" i="5"/>
  <c r="AF81" i="5"/>
  <c r="AF80" i="5"/>
  <c r="AF79" i="5"/>
  <c r="AF77" i="5"/>
  <c r="AF76" i="5"/>
  <c r="AF75" i="5"/>
  <c r="AF74" i="5"/>
  <c r="AF72" i="5"/>
  <c r="AF71" i="5"/>
  <c r="AF70" i="5"/>
  <c r="AF68" i="5"/>
  <c r="AF67" i="5"/>
  <c r="AF66" i="5"/>
  <c r="AF65" i="5"/>
  <c r="AF64" i="5"/>
  <c r="AF63" i="5"/>
  <c r="AF61" i="5"/>
  <c r="AF60" i="5"/>
  <c r="AF59" i="5"/>
  <c r="AF58" i="5"/>
  <c r="AF56" i="5"/>
  <c r="AF54" i="5"/>
  <c r="AF51" i="5"/>
  <c r="AF50" i="5"/>
  <c r="AF48" i="5"/>
  <c r="AF47" i="5"/>
  <c r="AF44" i="5"/>
  <c r="AF43" i="5"/>
  <c r="AF42" i="5"/>
  <c r="AF40" i="5"/>
  <c r="AF39" i="5"/>
  <c r="AF38" i="5"/>
  <c r="AF35" i="5"/>
  <c r="AF33" i="5"/>
  <c r="AF32" i="5"/>
  <c r="AF31" i="5"/>
  <c r="AF30" i="5"/>
  <c r="AF27" i="5"/>
  <c r="AF25" i="5"/>
  <c r="AF23" i="5"/>
  <c r="AF21" i="5"/>
  <c r="AF20" i="5"/>
  <c r="AF19" i="5"/>
  <c r="AF17" i="5"/>
  <c r="AF16" i="5"/>
  <c r="AF15" i="5"/>
  <c r="AF13" i="5"/>
  <c r="AF11" i="5"/>
  <c r="AF10" i="5"/>
  <c r="AF9" i="5"/>
  <c r="AF8" i="5"/>
  <c r="V196" i="5"/>
  <c r="V195" i="5"/>
  <c r="V194" i="5"/>
  <c r="V193" i="5"/>
  <c r="AF193" i="5" s="1"/>
  <c r="V192" i="5"/>
  <c r="V191" i="5"/>
  <c r="V190" i="5"/>
  <c r="AF190" i="5" s="1"/>
  <c r="V189" i="5"/>
  <c r="V188" i="5"/>
  <c r="V187" i="5"/>
  <c r="V186" i="5"/>
  <c r="V185" i="5"/>
  <c r="AF185" i="5" s="1"/>
  <c r="V184" i="5"/>
  <c r="AF184" i="5" s="1"/>
  <c r="V183" i="5"/>
  <c r="V182" i="5"/>
  <c r="AF182" i="5" s="1"/>
  <c r="V181" i="5"/>
  <c r="V180" i="5"/>
  <c r="V179" i="5"/>
  <c r="V178" i="5"/>
  <c r="V177" i="5"/>
  <c r="V176" i="5"/>
  <c r="AF176" i="5" s="1"/>
  <c r="V175" i="5"/>
  <c r="V174" i="5"/>
  <c r="AF174" i="5" s="1"/>
  <c r="V173" i="5"/>
  <c r="V172" i="5"/>
  <c r="V171" i="5"/>
  <c r="V170" i="5"/>
  <c r="AF170" i="5" s="1"/>
  <c r="V169" i="5"/>
  <c r="V168" i="5"/>
  <c r="V167" i="5"/>
  <c r="V166" i="5"/>
  <c r="AF166" i="5" s="1"/>
  <c r="V165" i="5"/>
  <c r="V164" i="5"/>
  <c r="V163" i="5"/>
  <c r="V162" i="5"/>
  <c r="V161" i="5"/>
  <c r="AF161" i="5" s="1"/>
  <c r="V160" i="5"/>
  <c r="AF160" i="5" s="1"/>
  <c r="V159" i="5"/>
  <c r="V158" i="5"/>
  <c r="AF158" i="5" s="1"/>
  <c r="V157" i="5"/>
  <c r="V156" i="5"/>
  <c r="V155" i="5"/>
  <c r="V154" i="5"/>
  <c r="AF154" i="5" s="1"/>
  <c r="V153" i="5"/>
  <c r="AF153" i="5" s="1"/>
  <c r="V152" i="5"/>
  <c r="V151" i="5"/>
  <c r="AF151" i="5" s="1"/>
  <c r="V150" i="5"/>
  <c r="AF150" i="5" s="1"/>
  <c r="V149" i="5"/>
  <c r="V148" i="5"/>
  <c r="V147" i="5"/>
  <c r="V146" i="5"/>
  <c r="AF146" i="5" s="1"/>
  <c r="V145" i="5"/>
  <c r="AF145" i="5" s="1"/>
  <c r="V144" i="5"/>
  <c r="V143" i="5"/>
  <c r="V142" i="5"/>
  <c r="V141" i="5"/>
  <c r="AF141" i="5" s="1"/>
  <c r="V140" i="5"/>
  <c r="V139" i="5"/>
  <c r="V138" i="5"/>
  <c r="V137" i="5"/>
  <c r="AF137" i="5" s="1"/>
  <c r="V136" i="5"/>
  <c r="AF136" i="5" s="1"/>
  <c r="V135" i="5"/>
  <c r="V134" i="5"/>
  <c r="V133" i="5"/>
  <c r="AF133" i="5" s="1"/>
  <c r="V132" i="5"/>
  <c r="AF132" i="5" s="1"/>
  <c r="V131" i="5"/>
  <c r="AF131" i="5" s="1"/>
  <c r="V130" i="5"/>
  <c r="AF130" i="5" s="1"/>
  <c r="V129" i="5"/>
  <c r="AF129" i="5" s="1"/>
  <c r="V128" i="5"/>
  <c r="V127" i="5"/>
  <c r="V126" i="5"/>
  <c r="AF126" i="5" s="1"/>
  <c r="V125" i="5"/>
  <c r="V124" i="5"/>
  <c r="V123" i="5"/>
  <c r="V122" i="5"/>
  <c r="AF122" i="5" s="1"/>
  <c r="V121" i="5"/>
  <c r="AF121" i="5" s="1"/>
  <c r="V120" i="5"/>
  <c r="AF120" i="5" s="1"/>
  <c r="V119" i="5"/>
  <c r="V118" i="5"/>
  <c r="V117" i="5"/>
  <c r="AF117" i="5" s="1"/>
  <c r="V116" i="5"/>
  <c r="V115" i="5"/>
  <c r="AF115" i="5" s="1"/>
  <c r="V114" i="5"/>
  <c r="V113" i="5"/>
  <c r="AF113" i="5" s="1"/>
  <c r="V112" i="5"/>
  <c r="AF112" i="5" s="1"/>
  <c r="V111" i="5"/>
  <c r="V110" i="5"/>
  <c r="AF110" i="5" s="1"/>
  <c r="V109" i="5"/>
  <c r="V108" i="5"/>
  <c r="AF108" i="5" s="1"/>
  <c r="V107" i="5"/>
  <c r="V106" i="5"/>
  <c r="AF106" i="5" s="1"/>
  <c r="V105" i="5"/>
  <c r="V104" i="5"/>
  <c r="AF104" i="5" s="1"/>
  <c r="V103" i="5"/>
  <c r="V102" i="5"/>
  <c r="AF102" i="5" s="1"/>
  <c r="V101" i="5"/>
  <c r="V100" i="5"/>
  <c r="V99" i="5"/>
  <c r="V98" i="5"/>
  <c r="V97" i="5"/>
  <c r="AF97" i="5" s="1"/>
  <c r="V96" i="5"/>
  <c r="AF96" i="5" s="1"/>
  <c r="V95" i="5"/>
  <c r="V94" i="5"/>
  <c r="V93" i="5"/>
  <c r="AF93" i="5" s="1"/>
  <c r="V92" i="5"/>
  <c r="V91" i="5"/>
  <c r="V90" i="5"/>
  <c r="AF90" i="5" s="1"/>
  <c r="V89" i="5"/>
  <c r="V88" i="5"/>
  <c r="V87" i="5"/>
  <c r="V86" i="5"/>
  <c r="V85" i="5"/>
  <c r="V84" i="5"/>
  <c r="AF84" i="5" s="1"/>
  <c r="V83" i="5"/>
  <c r="V82" i="5"/>
  <c r="AF82" i="5" s="1"/>
  <c r="V81" i="5"/>
  <c r="V80" i="5"/>
  <c r="V79" i="5"/>
  <c r="V78" i="5"/>
  <c r="AF78" i="5" s="1"/>
  <c r="V77" i="5"/>
  <c r="V76" i="5"/>
  <c r="V75" i="5"/>
  <c r="V74" i="5"/>
  <c r="V73" i="5"/>
  <c r="AF73" i="5" s="1"/>
  <c r="V72" i="5"/>
  <c r="V71" i="5"/>
  <c r="V70" i="5"/>
  <c r="V69" i="5"/>
  <c r="AF69" i="5" s="1"/>
  <c r="V68" i="5"/>
  <c r="V67" i="5"/>
  <c r="V66" i="5"/>
  <c r="V65" i="5"/>
  <c r="V64" i="5"/>
  <c r="V63" i="5"/>
  <c r="V62" i="5"/>
  <c r="AF62" i="5" s="1"/>
  <c r="V61" i="5"/>
  <c r="V60" i="5"/>
  <c r="V59" i="5"/>
  <c r="V58" i="5"/>
  <c r="V57" i="5"/>
  <c r="AF57" i="5" s="1"/>
  <c r="V56" i="5"/>
  <c r="V55" i="5"/>
  <c r="AF55" i="5" s="1"/>
  <c r="V54" i="5"/>
  <c r="V53" i="5"/>
  <c r="AF53" i="5" s="1"/>
  <c r="V52" i="5"/>
  <c r="AF52" i="5" s="1"/>
  <c r="V51" i="5"/>
  <c r="V50" i="5"/>
  <c r="V49" i="5"/>
  <c r="AF49" i="5" s="1"/>
  <c r="V48" i="5"/>
  <c r="V47" i="5"/>
  <c r="V46" i="5"/>
  <c r="AF46" i="5" s="1"/>
  <c r="V45" i="5"/>
  <c r="AF45" i="5" s="1"/>
  <c r="V44" i="5"/>
  <c r="V43" i="5"/>
  <c r="V42" i="5"/>
  <c r="V41" i="5"/>
  <c r="AF41" i="5" s="1"/>
  <c r="V40" i="5"/>
  <c r="V39" i="5"/>
  <c r="V38" i="5"/>
  <c r="V37" i="5"/>
  <c r="AF37" i="5" s="1"/>
  <c r="V36" i="5"/>
  <c r="AF36" i="5" s="1"/>
  <c r="V35" i="5"/>
  <c r="V34" i="5"/>
  <c r="AF34" i="5" s="1"/>
  <c r="V33" i="5"/>
  <c r="V32" i="5"/>
  <c r="V31" i="5"/>
  <c r="V30" i="5"/>
  <c r="V29" i="5"/>
  <c r="AF29" i="5" s="1"/>
  <c r="V28" i="5"/>
  <c r="AF28" i="5" s="1"/>
  <c r="V27" i="5"/>
  <c r="V26" i="5"/>
  <c r="AF26" i="5" s="1"/>
  <c r="V25" i="5"/>
  <c r="V24" i="5"/>
  <c r="AF24" i="5" s="1"/>
  <c r="V23" i="5"/>
  <c r="V22" i="5"/>
  <c r="AF22" i="5" s="1"/>
  <c r="V21" i="5"/>
  <c r="V20" i="5"/>
  <c r="V19" i="5"/>
  <c r="V18" i="5"/>
  <c r="AF18" i="5" s="1"/>
  <c r="V17" i="5"/>
  <c r="V16" i="5"/>
  <c r="V15" i="5"/>
  <c r="V14" i="5"/>
  <c r="AF14" i="5" s="1"/>
  <c r="V13" i="5"/>
  <c r="V12" i="5"/>
  <c r="AF12" i="5" s="1"/>
  <c r="V11" i="5"/>
  <c r="V10" i="5"/>
  <c r="V9" i="5"/>
  <c r="V8" i="5"/>
  <c r="AF5" i="5" l="1"/>
  <c r="AE5" i="5"/>
  <c r="CS89" i="7"/>
  <c r="CQ89" i="7"/>
  <c r="CO89" i="7"/>
  <c r="CM89" i="7"/>
  <c r="CK89" i="7"/>
  <c r="CI89" i="7"/>
  <c r="CG89" i="7"/>
  <c r="CE89" i="7"/>
  <c r="CC89" i="7"/>
  <c r="CA89" i="7"/>
  <c r="BY89" i="7"/>
  <c r="BW89" i="7"/>
  <c r="BU89" i="7"/>
  <c r="BS89" i="7"/>
  <c r="BQ89" i="7"/>
  <c r="BO89" i="7"/>
  <c r="BM89" i="7"/>
  <c r="CS88" i="7"/>
  <c r="CQ88" i="7"/>
  <c r="CO88" i="7"/>
  <c r="CM88" i="7"/>
  <c r="CK88" i="7"/>
  <c r="CI88" i="7"/>
  <c r="CG88" i="7"/>
  <c r="CE88" i="7"/>
  <c r="CC88" i="7"/>
  <c r="CA88" i="7"/>
  <c r="BY88" i="7"/>
  <c r="BW88" i="7"/>
  <c r="BU88" i="7"/>
  <c r="BS88" i="7"/>
  <c r="BQ88" i="7"/>
  <c r="BO88" i="7"/>
  <c r="BM88" i="7"/>
  <c r="CS87" i="7"/>
  <c r="CQ87" i="7"/>
  <c r="CO87" i="7"/>
  <c r="CM87" i="7"/>
  <c r="CK87" i="7"/>
  <c r="CI87" i="7"/>
  <c r="CG87" i="7"/>
  <c r="CE87" i="7"/>
  <c r="CC87" i="7"/>
  <c r="CA87" i="7"/>
  <c r="BY87" i="7"/>
  <c r="BW87" i="7"/>
  <c r="BU87" i="7"/>
  <c r="BS87" i="7"/>
  <c r="BQ87" i="7"/>
  <c r="BO87" i="7"/>
  <c r="BM87" i="7"/>
  <c r="CS86" i="7"/>
  <c r="CQ86" i="7"/>
  <c r="CO86" i="7"/>
  <c r="CM86" i="7"/>
  <c r="CK86" i="7"/>
  <c r="CI86" i="7"/>
  <c r="CG86" i="7"/>
  <c r="CE86" i="7"/>
  <c r="CC86" i="7"/>
  <c r="CA86" i="7"/>
  <c r="BY86" i="7"/>
  <c r="BW86" i="7"/>
  <c r="BU86" i="7"/>
  <c r="BS86" i="7"/>
  <c r="BQ86" i="7"/>
  <c r="BO86" i="7"/>
  <c r="BM86" i="7"/>
  <c r="CS85" i="7"/>
  <c r="CQ85" i="7"/>
  <c r="CO85" i="7"/>
  <c r="CM85" i="7"/>
  <c r="CK85" i="7"/>
  <c r="CI85" i="7"/>
  <c r="CG85" i="7"/>
  <c r="CE85" i="7"/>
  <c r="CC85" i="7"/>
  <c r="CA85" i="7"/>
  <c r="BY85" i="7"/>
  <c r="BW85" i="7"/>
  <c r="BU85" i="7"/>
  <c r="BS85" i="7"/>
  <c r="BQ85" i="7"/>
  <c r="BO85" i="7"/>
  <c r="BM85" i="7"/>
  <c r="CS84" i="7"/>
  <c r="CQ84" i="7"/>
  <c r="CO84" i="7"/>
  <c r="CM84" i="7"/>
  <c r="CK84" i="7"/>
  <c r="CI84" i="7"/>
  <c r="CG84" i="7"/>
  <c r="CE84" i="7"/>
  <c r="CC84" i="7"/>
  <c r="CA84" i="7"/>
  <c r="BY84" i="7"/>
  <c r="BW84" i="7"/>
  <c r="BU84" i="7"/>
  <c r="BS84" i="7"/>
  <c r="BQ84" i="7"/>
  <c r="BO84" i="7"/>
  <c r="BM84" i="7"/>
  <c r="BU124" i="7"/>
  <c r="BW124" i="7"/>
  <c r="BY124" i="7"/>
  <c r="CA124" i="7"/>
  <c r="CC124" i="7"/>
  <c r="CE124" i="7"/>
  <c r="AC5" i="2" l="1"/>
  <c r="EN45" i="4"/>
  <c r="EL45" i="4"/>
  <c r="EJ45" i="4"/>
  <c r="EH45" i="4"/>
  <c r="EF45" i="4"/>
  <c r="ED45" i="4"/>
  <c r="EB45" i="4"/>
  <c r="DZ45" i="4"/>
  <c r="DX45" i="4"/>
  <c r="DV45" i="4"/>
  <c r="DT45" i="4"/>
  <c r="DR45" i="4"/>
  <c r="DP45" i="4"/>
  <c r="DN45" i="4"/>
  <c r="DL45" i="4"/>
  <c r="DJ45" i="4"/>
  <c r="DH45" i="4"/>
  <c r="DF45" i="4"/>
  <c r="DD45" i="4"/>
  <c r="DB45" i="4"/>
  <c r="CZ45" i="4"/>
  <c r="CX45" i="4"/>
  <c r="CV45" i="4"/>
  <c r="CT45" i="4"/>
  <c r="CR45" i="4"/>
  <c r="CP45" i="4"/>
  <c r="CN45" i="4"/>
  <c r="CL45" i="4"/>
  <c r="CJ45" i="4"/>
  <c r="CH45" i="4"/>
  <c r="CF45" i="4"/>
  <c r="CD45" i="4"/>
  <c r="CB45" i="4"/>
  <c r="BZ45" i="4"/>
  <c r="BX45" i="4"/>
  <c r="BV45" i="4"/>
  <c r="BT45" i="4"/>
  <c r="BR45" i="4"/>
  <c r="BP45" i="4"/>
  <c r="BN45" i="4"/>
  <c r="BL45" i="4"/>
  <c r="BJ45" i="4"/>
  <c r="BH45" i="4"/>
  <c r="BF45" i="4"/>
  <c r="BD45" i="4"/>
  <c r="BB45" i="4"/>
  <c r="AZ45" i="4"/>
  <c r="AY45" i="4"/>
  <c r="AX45" i="4"/>
  <c r="AW45" i="4"/>
  <c r="AV45" i="4"/>
  <c r="AU45" i="4"/>
  <c r="AT45" i="4"/>
  <c r="AS45" i="4"/>
  <c r="AR45" i="4"/>
  <c r="AQ45" i="4"/>
  <c r="AP45" i="4"/>
  <c r="AO45" i="4"/>
  <c r="EN44" i="4"/>
  <c r="EL44" i="4"/>
  <c r="EJ44" i="4"/>
  <c r="EH44" i="4"/>
  <c r="EF44" i="4"/>
  <c r="ED44" i="4"/>
  <c r="EB44" i="4"/>
  <c r="DZ44" i="4"/>
  <c r="DX44" i="4"/>
  <c r="DV44" i="4"/>
  <c r="DT44" i="4"/>
  <c r="DR44" i="4"/>
  <c r="DP44" i="4"/>
  <c r="DN44" i="4"/>
  <c r="DL44" i="4"/>
  <c r="DJ44" i="4"/>
  <c r="DH44" i="4"/>
  <c r="DF44" i="4"/>
  <c r="DD44" i="4"/>
  <c r="DB44" i="4"/>
  <c r="CZ44" i="4"/>
  <c r="CX44" i="4"/>
  <c r="CV44" i="4"/>
  <c r="CT44" i="4"/>
  <c r="CR44" i="4"/>
  <c r="CP44" i="4"/>
  <c r="CN44" i="4"/>
  <c r="CL44" i="4"/>
  <c r="CJ44" i="4"/>
  <c r="CH44" i="4"/>
  <c r="CF44" i="4"/>
  <c r="CD44" i="4"/>
  <c r="CB44" i="4"/>
  <c r="BZ44" i="4"/>
  <c r="BX44" i="4"/>
  <c r="BV44" i="4"/>
  <c r="BT44" i="4"/>
  <c r="BR44" i="4"/>
  <c r="BP44" i="4"/>
  <c r="BN44" i="4"/>
  <c r="BL44" i="4"/>
  <c r="BJ44" i="4"/>
  <c r="BH44" i="4"/>
  <c r="BF44" i="4"/>
  <c r="BD44" i="4"/>
  <c r="BB44" i="4"/>
  <c r="AZ44" i="4"/>
  <c r="AY44" i="4"/>
  <c r="AX44" i="4"/>
  <c r="AW44" i="4"/>
  <c r="AV44" i="4"/>
  <c r="AU44" i="4"/>
  <c r="AT44" i="4"/>
  <c r="AS44" i="4"/>
  <c r="AR44" i="4"/>
  <c r="AQ44" i="4"/>
  <c r="AP44" i="4"/>
  <c r="AO44" i="4"/>
  <c r="EN43" i="4"/>
  <c r="EL43" i="4"/>
  <c r="EJ43" i="4"/>
  <c r="EH43" i="4"/>
  <c r="EF43" i="4"/>
  <c r="ED43" i="4"/>
  <c r="EB43" i="4"/>
  <c r="DZ43" i="4"/>
  <c r="DX43" i="4"/>
  <c r="DV43" i="4"/>
  <c r="DT43" i="4"/>
  <c r="DR43" i="4"/>
  <c r="DP43" i="4"/>
  <c r="DN43" i="4"/>
  <c r="DL43" i="4"/>
  <c r="DJ43" i="4"/>
  <c r="DH43" i="4"/>
  <c r="DF43" i="4"/>
  <c r="DD43" i="4"/>
  <c r="DB43" i="4"/>
  <c r="CZ43" i="4"/>
  <c r="CX43" i="4"/>
  <c r="CV43" i="4"/>
  <c r="CT43" i="4"/>
  <c r="CR43" i="4"/>
  <c r="CP43" i="4"/>
  <c r="CN43" i="4"/>
  <c r="CL43" i="4"/>
  <c r="CJ43" i="4"/>
  <c r="CH43" i="4"/>
  <c r="CF43" i="4"/>
  <c r="CD43" i="4"/>
  <c r="CB43" i="4"/>
  <c r="BZ43" i="4"/>
  <c r="BX43" i="4"/>
  <c r="BV43" i="4"/>
  <c r="BT43" i="4"/>
  <c r="BR43" i="4"/>
  <c r="BP43" i="4"/>
  <c r="BN43" i="4"/>
  <c r="BL43" i="4"/>
  <c r="BJ43" i="4"/>
  <c r="BH43" i="4"/>
  <c r="BF43" i="4"/>
  <c r="BD43" i="4"/>
  <c r="BB43" i="4"/>
  <c r="AZ43" i="4"/>
  <c r="AY43" i="4"/>
  <c r="AX43" i="4"/>
  <c r="AW43" i="4"/>
  <c r="AV43" i="4"/>
  <c r="AU43" i="4"/>
  <c r="AT43" i="4"/>
  <c r="AS43" i="4"/>
  <c r="AR43" i="4"/>
  <c r="AQ43" i="4"/>
  <c r="AP43" i="4"/>
  <c r="AO43" i="4"/>
  <c r="EN42" i="4"/>
  <c r="EL42" i="4"/>
  <c r="EJ42" i="4"/>
  <c r="EH42" i="4"/>
  <c r="EF42" i="4"/>
  <c r="ED42" i="4"/>
  <c r="EB42" i="4"/>
  <c r="DZ42" i="4"/>
  <c r="DX42" i="4"/>
  <c r="DV42" i="4"/>
  <c r="DT42" i="4"/>
  <c r="DR42" i="4"/>
  <c r="DP42" i="4"/>
  <c r="DN42" i="4"/>
  <c r="DL42" i="4"/>
  <c r="DJ42" i="4"/>
  <c r="DH42" i="4"/>
  <c r="DF42" i="4"/>
  <c r="DD42" i="4"/>
  <c r="DB42" i="4"/>
  <c r="CZ42" i="4"/>
  <c r="CX42" i="4"/>
  <c r="CV42" i="4"/>
  <c r="CT42" i="4"/>
  <c r="CR42" i="4"/>
  <c r="CP42" i="4"/>
  <c r="CN42" i="4"/>
  <c r="CL42" i="4"/>
  <c r="CJ42" i="4"/>
  <c r="CH42" i="4"/>
  <c r="CF42" i="4"/>
  <c r="CD42" i="4"/>
  <c r="CB42" i="4"/>
  <c r="BZ42" i="4"/>
  <c r="BX42" i="4"/>
  <c r="BV42" i="4"/>
  <c r="BT42" i="4"/>
  <c r="BR42" i="4"/>
  <c r="BP42" i="4"/>
  <c r="BN42" i="4"/>
  <c r="BL42" i="4"/>
  <c r="BJ42" i="4"/>
  <c r="BH42" i="4"/>
  <c r="BF42" i="4"/>
  <c r="BD42" i="4"/>
  <c r="BB42" i="4"/>
  <c r="AZ42" i="4"/>
  <c r="AY42" i="4"/>
  <c r="AX42" i="4"/>
  <c r="AW42" i="4"/>
  <c r="AV42" i="4"/>
  <c r="AU42" i="4"/>
  <c r="AT42" i="4"/>
  <c r="AS42" i="4"/>
  <c r="AR42" i="4"/>
  <c r="AQ42" i="4"/>
  <c r="AP42" i="4"/>
  <c r="AO42" i="4"/>
  <c r="EN41" i="4"/>
  <c r="EL41" i="4"/>
  <c r="EJ41" i="4"/>
  <c r="EH41" i="4"/>
  <c r="EF41" i="4"/>
  <c r="ED41" i="4"/>
  <c r="EB41" i="4"/>
  <c r="DZ41" i="4"/>
  <c r="DX41" i="4"/>
  <c r="DV41" i="4"/>
  <c r="DT41" i="4"/>
  <c r="DR41" i="4"/>
  <c r="DP41" i="4"/>
  <c r="DN41" i="4"/>
  <c r="DL41" i="4"/>
  <c r="DJ41" i="4"/>
  <c r="DH41" i="4"/>
  <c r="DF41" i="4"/>
  <c r="DD41" i="4"/>
  <c r="DB41" i="4"/>
  <c r="CZ41" i="4"/>
  <c r="CX41" i="4"/>
  <c r="CV41" i="4"/>
  <c r="CT41" i="4"/>
  <c r="CR41" i="4"/>
  <c r="CP41" i="4"/>
  <c r="CN41" i="4"/>
  <c r="CL41" i="4"/>
  <c r="CJ41" i="4"/>
  <c r="CH41" i="4"/>
  <c r="CF41" i="4"/>
  <c r="CD41" i="4"/>
  <c r="CB41" i="4"/>
  <c r="BZ41" i="4"/>
  <c r="BX41" i="4"/>
  <c r="BV41" i="4"/>
  <c r="BT41" i="4"/>
  <c r="BR41" i="4"/>
  <c r="BP41" i="4"/>
  <c r="BN41" i="4"/>
  <c r="BL41" i="4"/>
  <c r="BJ41" i="4"/>
  <c r="BH41" i="4"/>
  <c r="BF41" i="4"/>
  <c r="BD41" i="4"/>
  <c r="BB41" i="4"/>
  <c r="AZ41" i="4"/>
  <c r="AY41" i="4"/>
  <c r="AX41" i="4"/>
  <c r="AW41" i="4"/>
  <c r="AV41" i="4"/>
  <c r="AU41" i="4"/>
  <c r="AT41" i="4"/>
  <c r="AS41" i="4"/>
  <c r="AR41" i="4"/>
  <c r="AQ41" i="4"/>
  <c r="AP41" i="4"/>
  <c r="AO41" i="4"/>
  <c r="EN40" i="4"/>
  <c r="EL40" i="4"/>
  <c r="EJ40" i="4"/>
  <c r="EH40" i="4"/>
  <c r="EF40" i="4"/>
  <c r="ED40" i="4"/>
  <c r="EB40" i="4"/>
  <c r="DZ40" i="4"/>
  <c r="DX40" i="4"/>
  <c r="DV40" i="4"/>
  <c r="DT40" i="4"/>
  <c r="DR40" i="4"/>
  <c r="DP40" i="4"/>
  <c r="DN40" i="4"/>
  <c r="DL40" i="4"/>
  <c r="DJ40" i="4"/>
  <c r="DH40" i="4"/>
  <c r="DF40" i="4"/>
  <c r="DD40" i="4"/>
  <c r="DB40" i="4"/>
  <c r="CZ40" i="4"/>
  <c r="CX40" i="4"/>
  <c r="CV40" i="4"/>
  <c r="CT40" i="4"/>
  <c r="CR40" i="4"/>
  <c r="CP40" i="4"/>
  <c r="CN40" i="4"/>
  <c r="CL40" i="4"/>
  <c r="CJ40" i="4"/>
  <c r="CH40" i="4"/>
  <c r="CF40" i="4"/>
  <c r="CD40" i="4"/>
  <c r="CB40" i="4"/>
  <c r="BZ40" i="4"/>
  <c r="BX40" i="4"/>
  <c r="BV40" i="4"/>
  <c r="BT40" i="4"/>
  <c r="BR40" i="4"/>
  <c r="BP40" i="4"/>
  <c r="BN40" i="4"/>
  <c r="BL40" i="4"/>
  <c r="BJ40" i="4"/>
  <c r="BH40" i="4"/>
  <c r="BF40" i="4"/>
  <c r="BD40" i="4"/>
  <c r="BB40" i="4"/>
  <c r="AZ40" i="4"/>
  <c r="AY40" i="4"/>
  <c r="AX40" i="4"/>
  <c r="AW40" i="4"/>
  <c r="AV40" i="4"/>
  <c r="AU40" i="4"/>
  <c r="AT40" i="4"/>
  <c r="AS40" i="4"/>
  <c r="AR40" i="4"/>
  <c r="AQ40" i="4"/>
  <c r="AP40" i="4"/>
  <c r="AO40" i="4"/>
  <c r="EN39" i="4"/>
  <c r="EL39" i="4"/>
  <c r="EJ39" i="4"/>
  <c r="EH39" i="4"/>
  <c r="EF39" i="4"/>
  <c r="ED39" i="4"/>
  <c r="EB39" i="4"/>
  <c r="DZ39" i="4"/>
  <c r="DX39" i="4"/>
  <c r="DV39" i="4"/>
  <c r="DT39" i="4"/>
  <c r="DR39" i="4"/>
  <c r="DP39" i="4"/>
  <c r="DN39" i="4"/>
  <c r="DL39" i="4"/>
  <c r="DJ39" i="4"/>
  <c r="DH39" i="4"/>
  <c r="DF39" i="4"/>
  <c r="DD39" i="4"/>
  <c r="DB39" i="4"/>
  <c r="CZ39" i="4"/>
  <c r="CX39" i="4"/>
  <c r="CV39" i="4"/>
  <c r="CT39" i="4"/>
  <c r="CR39" i="4"/>
  <c r="CP39" i="4"/>
  <c r="CN39" i="4"/>
  <c r="CL39" i="4"/>
  <c r="CJ39" i="4"/>
  <c r="CH39" i="4"/>
  <c r="CF39" i="4"/>
  <c r="CD39" i="4"/>
  <c r="CB39" i="4"/>
  <c r="BZ39" i="4"/>
  <c r="BX39" i="4"/>
  <c r="BV39" i="4"/>
  <c r="BT39" i="4"/>
  <c r="BR39" i="4"/>
  <c r="BP39" i="4"/>
  <c r="BN39" i="4"/>
  <c r="BL39" i="4"/>
  <c r="BJ39" i="4"/>
  <c r="BH39" i="4"/>
  <c r="BF39" i="4"/>
  <c r="BD39" i="4"/>
  <c r="BB39" i="4"/>
  <c r="AZ39" i="4"/>
  <c r="AY39" i="4"/>
  <c r="AX39" i="4"/>
  <c r="AW39" i="4"/>
  <c r="AV39" i="4"/>
  <c r="AU39" i="4"/>
  <c r="AT39" i="4"/>
  <c r="AS39" i="4"/>
  <c r="AR39" i="4"/>
  <c r="AQ39" i="4"/>
  <c r="AP39" i="4"/>
  <c r="AO39" i="4"/>
  <c r="EN38" i="4"/>
  <c r="EL38" i="4"/>
  <c r="EJ38" i="4"/>
  <c r="EH38" i="4"/>
  <c r="EF38" i="4"/>
  <c r="ED38" i="4"/>
  <c r="EB38" i="4"/>
  <c r="DZ38" i="4"/>
  <c r="DX38" i="4"/>
  <c r="DV38" i="4"/>
  <c r="DT38" i="4"/>
  <c r="DR38" i="4"/>
  <c r="DP38" i="4"/>
  <c r="DN38" i="4"/>
  <c r="DL38" i="4"/>
  <c r="DJ38" i="4"/>
  <c r="DH38" i="4"/>
  <c r="DF38" i="4"/>
  <c r="DD38" i="4"/>
  <c r="DB38" i="4"/>
  <c r="CZ38" i="4"/>
  <c r="CX38" i="4"/>
  <c r="CV38" i="4"/>
  <c r="CT38" i="4"/>
  <c r="CR38" i="4"/>
  <c r="CP38" i="4"/>
  <c r="CN38" i="4"/>
  <c r="CL38" i="4"/>
  <c r="CJ38" i="4"/>
  <c r="CH38" i="4"/>
  <c r="CF38" i="4"/>
  <c r="CD38" i="4"/>
  <c r="CB38" i="4"/>
  <c r="BZ38" i="4"/>
  <c r="BX38" i="4"/>
  <c r="BV38" i="4"/>
  <c r="BT38" i="4"/>
  <c r="BR38" i="4"/>
  <c r="BP38" i="4"/>
  <c r="BN38" i="4"/>
  <c r="BL38" i="4"/>
  <c r="BJ38" i="4"/>
  <c r="BH38" i="4"/>
  <c r="BF38" i="4"/>
  <c r="BD38" i="4"/>
  <c r="BB38" i="4"/>
  <c r="AZ38" i="4"/>
  <c r="AY38" i="4"/>
  <c r="AX38" i="4"/>
  <c r="AW38" i="4"/>
  <c r="AV38" i="4"/>
  <c r="AU38" i="4"/>
  <c r="AT38" i="4"/>
  <c r="AS38" i="4"/>
  <c r="AR38" i="4"/>
  <c r="AQ38" i="4"/>
  <c r="AP38" i="4"/>
  <c r="AO38" i="4"/>
  <c r="EN37" i="4"/>
  <c r="EL37" i="4"/>
  <c r="EJ37" i="4"/>
  <c r="EH37" i="4"/>
  <c r="EF37" i="4"/>
  <c r="ED37" i="4"/>
  <c r="EB37" i="4"/>
  <c r="DZ37" i="4"/>
  <c r="DX37" i="4"/>
  <c r="DV37" i="4"/>
  <c r="DT37" i="4"/>
  <c r="DR37" i="4"/>
  <c r="DP37" i="4"/>
  <c r="DN37" i="4"/>
  <c r="DL37" i="4"/>
  <c r="DJ37" i="4"/>
  <c r="DH37" i="4"/>
  <c r="DF37" i="4"/>
  <c r="DD37" i="4"/>
  <c r="DB37" i="4"/>
  <c r="CZ37" i="4"/>
  <c r="CX37" i="4"/>
  <c r="CV37" i="4"/>
  <c r="CT37" i="4"/>
  <c r="CR37" i="4"/>
  <c r="CP37" i="4"/>
  <c r="CN37" i="4"/>
  <c r="CL37" i="4"/>
  <c r="CJ37" i="4"/>
  <c r="CH37" i="4"/>
  <c r="CF37" i="4"/>
  <c r="CD37" i="4"/>
  <c r="CB37" i="4"/>
  <c r="BZ37" i="4"/>
  <c r="BX37" i="4"/>
  <c r="BV37" i="4"/>
  <c r="BT37" i="4"/>
  <c r="BR37" i="4"/>
  <c r="BP37" i="4"/>
  <c r="BN37" i="4"/>
  <c r="BL37" i="4"/>
  <c r="BJ37" i="4"/>
  <c r="BH37" i="4"/>
  <c r="BF37" i="4"/>
  <c r="BD37" i="4"/>
  <c r="BB37" i="4"/>
  <c r="AZ37" i="4"/>
  <c r="AY37" i="4"/>
  <c r="AX37" i="4"/>
  <c r="AW37" i="4"/>
  <c r="AV37" i="4"/>
  <c r="AU37" i="4"/>
  <c r="AT37" i="4"/>
  <c r="AS37" i="4"/>
  <c r="AR37" i="4"/>
  <c r="AQ37" i="4"/>
  <c r="AP37" i="4"/>
  <c r="AO37" i="4"/>
  <c r="EN36" i="4"/>
  <c r="EL36" i="4"/>
  <c r="EJ36" i="4"/>
  <c r="EH36" i="4"/>
  <c r="EF36" i="4"/>
  <c r="ED36" i="4"/>
  <c r="EB36" i="4"/>
  <c r="DZ36" i="4"/>
  <c r="DX36" i="4"/>
  <c r="DV36" i="4"/>
  <c r="DT36" i="4"/>
  <c r="DR36" i="4"/>
  <c r="DP36" i="4"/>
  <c r="DN36" i="4"/>
  <c r="DL36" i="4"/>
  <c r="DJ36" i="4"/>
  <c r="DH36" i="4"/>
  <c r="DF36" i="4"/>
  <c r="DD36" i="4"/>
  <c r="DB36" i="4"/>
  <c r="CZ36" i="4"/>
  <c r="CX36" i="4"/>
  <c r="CV36" i="4"/>
  <c r="CT36" i="4"/>
  <c r="CR36" i="4"/>
  <c r="CP36" i="4"/>
  <c r="CN36" i="4"/>
  <c r="CL36" i="4"/>
  <c r="CJ36" i="4"/>
  <c r="CH36" i="4"/>
  <c r="CF36" i="4"/>
  <c r="CD36" i="4"/>
  <c r="CB36" i="4"/>
  <c r="BZ36" i="4"/>
  <c r="BX36" i="4"/>
  <c r="BV36" i="4"/>
  <c r="BT36" i="4"/>
  <c r="BR36" i="4"/>
  <c r="BP36" i="4"/>
  <c r="BN36" i="4"/>
  <c r="BL36" i="4"/>
  <c r="BJ36" i="4"/>
  <c r="BH36" i="4"/>
  <c r="BF36" i="4"/>
  <c r="BD36" i="4"/>
  <c r="BB36" i="4"/>
  <c r="AZ36" i="4"/>
  <c r="AY36" i="4"/>
  <c r="AX36" i="4"/>
  <c r="AW36" i="4"/>
  <c r="AV36" i="4"/>
  <c r="AU36" i="4"/>
  <c r="AT36" i="4"/>
  <c r="AS36" i="4"/>
  <c r="AR36" i="4"/>
  <c r="AQ36" i="4"/>
  <c r="AP36" i="4"/>
  <c r="AO36" i="4"/>
  <c r="EN35" i="4"/>
  <c r="EL35" i="4"/>
  <c r="EJ35" i="4"/>
  <c r="EH35" i="4"/>
  <c r="EF35" i="4"/>
  <c r="ED35" i="4"/>
  <c r="EB35" i="4"/>
  <c r="DZ35" i="4"/>
  <c r="DX35" i="4"/>
  <c r="DV35" i="4"/>
  <c r="DT35" i="4"/>
  <c r="DR35" i="4"/>
  <c r="DP35" i="4"/>
  <c r="DN35" i="4"/>
  <c r="DL35" i="4"/>
  <c r="DJ35" i="4"/>
  <c r="DH35" i="4"/>
  <c r="DF35" i="4"/>
  <c r="DD35" i="4"/>
  <c r="DB35" i="4"/>
  <c r="CZ35" i="4"/>
  <c r="CX35" i="4"/>
  <c r="CV35" i="4"/>
  <c r="CT35" i="4"/>
  <c r="CR35" i="4"/>
  <c r="CP35" i="4"/>
  <c r="CN35" i="4"/>
  <c r="CL35" i="4"/>
  <c r="CJ35" i="4"/>
  <c r="CH35" i="4"/>
  <c r="CF35" i="4"/>
  <c r="CD35" i="4"/>
  <c r="CB35" i="4"/>
  <c r="BZ35" i="4"/>
  <c r="BX35" i="4"/>
  <c r="BV35" i="4"/>
  <c r="BT35" i="4"/>
  <c r="BR35" i="4"/>
  <c r="BP35" i="4"/>
  <c r="BN35" i="4"/>
  <c r="BL35" i="4"/>
  <c r="BJ35" i="4"/>
  <c r="BH35" i="4"/>
  <c r="BF35" i="4"/>
  <c r="BD35" i="4"/>
  <c r="BB35" i="4"/>
  <c r="AZ35" i="4"/>
  <c r="AY35" i="4"/>
  <c r="AX35" i="4"/>
  <c r="AW35" i="4"/>
  <c r="AV35" i="4"/>
  <c r="AU35" i="4"/>
  <c r="AT35" i="4"/>
  <c r="AS35" i="4"/>
  <c r="AR35" i="4"/>
  <c r="AQ35" i="4"/>
  <c r="AP35" i="4"/>
  <c r="AO35" i="4"/>
  <c r="EN34" i="4"/>
  <c r="EL34" i="4"/>
  <c r="EJ34" i="4"/>
  <c r="EH34" i="4"/>
  <c r="EF34" i="4"/>
  <c r="ED34" i="4"/>
  <c r="EB34" i="4"/>
  <c r="DZ34" i="4"/>
  <c r="DX34" i="4"/>
  <c r="DV34" i="4"/>
  <c r="DT34" i="4"/>
  <c r="DR34" i="4"/>
  <c r="DP34" i="4"/>
  <c r="DN34" i="4"/>
  <c r="DL34" i="4"/>
  <c r="DJ34" i="4"/>
  <c r="DH34" i="4"/>
  <c r="DF34" i="4"/>
  <c r="DD34" i="4"/>
  <c r="DB34" i="4"/>
  <c r="CZ34" i="4"/>
  <c r="CX34" i="4"/>
  <c r="CV34" i="4"/>
  <c r="CT34" i="4"/>
  <c r="CR34" i="4"/>
  <c r="CP34" i="4"/>
  <c r="CN34" i="4"/>
  <c r="CL34" i="4"/>
  <c r="CJ34" i="4"/>
  <c r="CH34" i="4"/>
  <c r="CF34" i="4"/>
  <c r="CD34" i="4"/>
  <c r="CB34" i="4"/>
  <c r="BZ34" i="4"/>
  <c r="BX34" i="4"/>
  <c r="BV34" i="4"/>
  <c r="BT34" i="4"/>
  <c r="BR34" i="4"/>
  <c r="BP34" i="4"/>
  <c r="BN34" i="4"/>
  <c r="BL34" i="4"/>
  <c r="BJ34" i="4"/>
  <c r="BH34" i="4"/>
  <c r="BF34" i="4"/>
  <c r="BD34" i="4"/>
  <c r="BB34" i="4"/>
  <c r="AZ34" i="4"/>
  <c r="AY34" i="4"/>
  <c r="AX34" i="4"/>
  <c r="AW34" i="4"/>
  <c r="AV34" i="4"/>
  <c r="AU34" i="4"/>
  <c r="AT34" i="4"/>
  <c r="AS34" i="4"/>
  <c r="AR34" i="4"/>
  <c r="AQ34" i="4"/>
  <c r="AP34" i="4"/>
  <c r="AO34" i="4"/>
  <c r="EN33" i="4"/>
  <c r="EL33" i="4"/>
  <c r="EJ33" i="4"/>
  <c r="EH33" i="4"/>
  <c r="EF33" i="4"/>
  <c r="ED33" i="4"/>
  <c r="EB33" i="4"/>
  <c r="DZ33" i="4"/>
  <c r="DX33" i="4"/>
  <c r="DV33" i="4"/>
  <c r="DT33" i="4"/>
  <c r="DR33" i="4"/>
  <c r="DP33" i="4"/>
  <c r="DN33" i="4"/>
  <c r="DL33" i="4"/>
  <c r="DJ33" i="4"/>
  <c r="DH33" i="4"/>
  <c r="DF33" i="4"/>
  <c r="DD33" i="4"/>
  <c r="DB33" i="4"/>
  <c r="CZ33" i="4"/>
  <c r="CX33" i="4"/>
  <c r="CV33" i="4"/>
  <c r="CT33" i="4"/>
  <c r="CR33" i="4"/>
  <c r="CP33" i="4"/>
  <c r="CN33" i="4"/>
  <c r="CL33" i="4"/>
  <c r="CJ33" i="4"/>
  <c r="CH33" i="4"/>
  <c r="CF33" i="4"/>
  <c r="CD33" i="4"/>
  <c r="CB33" i="4"/>
  <c r="BZ33" i="4"/>
  <c r="BX33" i="4"/>
  <c r="BV33" i="4"/>
  <c r="BT33" i="4"/>
  <c r="BR33" i="4"/>
  <c r="BP33" i="4"/>
  <c r="BN33" i="4"/>
  <c r="BL33" i="4"/>
  <c r="BJ33" i="4"/>
  <c r="BH33" i="4"/>
  <c r="BF33" i="4"/>
  <c r="BD33" i="4"/>
  <c r="BB33" i="4"/>
  <c r="AZ33" i="4"/>
  <c r="AY33" i="4"/>
  <c r="AX33" i="4"/>
  <c r="AW33" i="4"/>
  <c r="AV33" i="4"/>
  <c r="AU33" i="4"/>
  <c r="AT33" i="4"/>
  <c r="AS33" i="4"/>
  <c r="AR33" i="4"/>
  <c r="AQ33" i="4"/>
  <c r="AP33" i="4"/>
  <c r="AO33" i="4"/>
  <c r="EN32" i="4"/>
  <c r="EL32" i="4"/>
  <c r="EJ32" i="4"/>
  <c r="EH32" i="4"/>
  <c r="EF32" i="4"/>
  <c r="ED32" i="4"/>
  <c r="EB32" i="4"/>
  <c r="DZ32" i="4"/>
  <c r="DX32" i="4"/>
  <c r="DV32" i="4"/>
  <c r="DT32" i="4"/>
  <c r="DR32" i="4"/>
  <c r="DP32" i="4"/>
  <c r="DN32" i="4"/>
  <c r="DL32" i="4"/>
  <c r="DJ32" i="4"/>
  <c r="DH32" i="4"/>
  <c r="DF32" i="4"/>
  <c r="DD32" i="4"/>
  <c r="DB32" i="4"/>
  <c r="CZ32" i="4"/>
  <c r="CX32" i="4"/>
  <c r="CV32" i="4"/>
  <c r="CT32" i="4"/>
  <c r="CR32" i="4"/>
  <c r="CP32" i="4"/>
  <c r="CN32" i="4"/>
  <c r="CL32" i="4"/>
  <c r="CJ32" i="4"/>
  <c r="CH32" i="4"/>
  <c r="CF32" i="4"/>
  <c r="CD32" i="4"/>
  <c r="CB32" i="4"/>
  <c r="BZ32" i="4"/>
  <c r="BX32" i="4"/>
  <c r="BV32" i="4"/>
  <c r="BT32" i="4"/>
  <c r="BR32" i="4"/>
  <c r="BP32" i="4"/>
  <c r="BN32" i="4"/>
  <c r="BL32" i="4"/>
  <c r="BJ32" i="4"/>
  <c r="BH32" i="4"/>
  <c r="BF32" i="4"/>
  <c r="BD32" i="4"/>
  <c r="BB32" i="4"/>
  <c r="AZ32" i="4"/>
  <c r="AY32" i="4"/>
  <c r="AX32" i="4"/>
  <c r="AW32" i="4"/>
  <c r="AV32" i="4"/>
  <c r="AU32" i="4"/>
  <c r="AT32" i="4"/>
  <c r="AS32" i="4"/>
  <c r="AR32" i="4"/>
  <c r="AQ32" i="4"/>
  <c r="AP32" i="4"/>
  <c r="AO32" i="4"/>
  <c r="EN31" i="4"/>
  <c r="EL31" i="4"/>
  <c r="EJ31" i="4"/>
  <c r="EH31" i="4"/>
  <c r="EF31" i="4"/>
  <c r="ED31" i="4"/>
  <c r="EB31" i="4"/>
  <c r="DZ31" i="4"/>
  <c r="DX31" i="4"/>
  <c r="DV31" i="4"/>
  <c r="DT31" i="4"/>
  <c r="DR31" i="4"/>
  <c r="DP31" i="4"/>
  <c r="DN31" i="4"/>
  <c r="DL31" i="4"/>
  <c r="DJ31" i="4"/>
  <c r="DH31" i="4"/>
  <c r="DF31" i="4"/>
  <c r="DD31" i="4"/>
  <c r="DB31" i="4"/>
  <c r="CZ31" i="4"/>
  <c r="CX31" i="4"/>
  <c r="CV31" i="4"/>
  <c r="CT31" i="4"/>
  <c r="CR31" i="4"/>
  <c r="CP31" i="4"/>
  <c r="CN31" i="4"/>
  <c r="CL31" i="4"/>
  <c r="CJ31" i="4"/>
  <c r="CH31" i="4"/>
  <c r="CF31" i="4"/>
  <c r="CD31" i="4"/>
  <c r="CB31" i="4"/>
  <c r="BZ31" i="4"/>
  <c r="BX31" i="4"/>
  <c r="BV31" i="4"/>
  <c r="BT31" i="4"/>
  <c r="BR31" i="4"/>
  <c r="BP31" i="4"/>
  <c r="BN31" i="4"/>
  <c r="BL31" i="4"/>
  <c r="BJ31" i="4"/>
  <c r="BH31" i="4"/>
  <c r="BF31" i="4"/>
  <c r="BD31" i="4"/>
  <c r="BB31" i="4"/>
  <c r="AZ31" i="4"/>
  <c r="AY31" i="4"/>
  <c r="AX31" i="4"/>
  <c r="AW31" i="4"/>
  <c r="AV31" i="4"/>
  <c r="AU31" i="4"/>
  <c r="AT31" i="4"/>
  <c r="AS31" i="4"/>
  <c r="AR31" i="4"/>
  <c r="AQ31" i="4"/>
  <c r="AP31" i="4"/>
  <c r="AO31" i="4"/>
  <c r="EN30" i="4"/>
  <c r="EL30" i="4"/>
  <c r="EJ30" i="4"/>
  <c r="EH30" i="4"/>
  <c r="EF30" i="4"/>
  <c r="ED30" i="4"/>
  <c r="EB30" i="4"/>
  <c r="DZ30" i="4"/>
  <c r="DX30" i="4"/>
  <c r="DV30" i="4"/>
  <c r="DT30" i="4"/>
  <c r="DR30" i="4"/>
  <c r="DP30" i="4"/>
  <c r="DN30" i="4"/>
  <c r="DL30" i="4"/>
  <c r="DJ30" i="4"/>
  <c r="DH30" i="4"/>
  <c r="DF30" i="4"/>
  <c r="DD30" i="4"/>
  <c r="DB30" i="4"/>
  <c r="CZ30" i="4"/>
  <c r="CX30" i="4"/>
  <c r="CV30" i="4"/>
  <c r="CT30" i="4"/>
  <c r="CR30" i="4"/>
  <c r="CP30" i="4"/>
  <c r="CN30" i="4"/>
  <c r="CL30" i="4"/>
  <c r="CJ30" i="4"/>
  <c r="CH30" i="4"/>
  <c r="CF30" i="4"/>
  <c r="CD30" i="4"/>
  <c r="CB30" i="4"/>
  <c r="BZ30" i="4"/>
  <c r="BX30" i="4"/>
  <c r="BV30" i="4"/>
  <c r="BT30" i="4"/>
  <c r="BR30" i="4"/>
  <c r="BP30" i="4"/>
  <c r="BN30" i="4"/>
  <c r="BL30" i="4"/>
  <c r="BJ30" i="4"/>
  <c r="BH30" i="4"/>
  <c r="BF30" i="4"/>
  <c r="BD30" i="4"/>
  <c r="BB30" i="4"/>
  <c r="AZ30" i="4"/>
  <c r="AY30" i="4"/>
  <c r="AX30" i="4"/>
  <c r="AW30" i="4"/>
  <c r="AV30" i="4"/>
  <c r="AU30" i="4"/>
  <c r="AT30" i="4"/>
  <c r="AS30" i="4"/>
  <c r="AR30" i="4"/>
  <c r="AQ30" i="4"/>
  <c r="AP30" i="4"/>
  <c r="AO30" i="4"/>
  <c r="EN29" i="4"/>
  <c r="EL29" i="4"/>
  <c r="EJ29" i="4"/>
  <c r="EH29" i="4"/>
  <c r="EF29" i="4"/>
  <c r="ED29" i="4"/>
  <c r="EB29" i="4"/>
  <c r="DZ29" i="4"/>
  <c r="DX29" i="4"/>
  <c r="DV29" i="4"/>
  <c r="DT29" i="4"/>
  <c r="DR29" i="4"/>
  <c r="DP29" i="4"/>
  <c r="DN29" i="4"/>
  <c r="DL29" i="4"/>
  <c r="DJ29" i="4"/>
  <c r="DH29" i="4"/>
  <c r="DF29" i="4"/>
  <c r="DD29" i="4"/>
  <c r="DB29" i="4"/>
  <c r="CZ29" i="4"/>
  <c r="CX29" i="4"/>
  <c r="CV29" i="4"/>
  <c r="CT29" i="4"/>
  <c r="CR29" i="4"/>
  <c r="CP29" i="4"/>
  <c r="CN29" i="4"/>
  <c r="CL29" i="4"/>
  <c r="CJ29" i="4"/>
  <c r="CH29" i="4"/>
  <c r="CF29" i="4"/>
  <c r="CD29" i="4"/>
  <c r="CB29" i="4"/>
  <c r="BZ29" i="4"/>
  <c r="BX29" i="4"/>
  <c r="BV29" i="4"/>
  <c r="BT29" i="4"/>
  <c r="BR29" i="4"/>
  <c r="BP29" i="4"/>
  <c r="BN29" i="4"/>
  <c r="BL29" i="4"/>
  <c r="BJ29" i="4"/>
  <c r="BH29" i="4"/>
  <c r="BF29" i="4"/>
  <c r="BD29" i="4"/>
  <c r="BB29" i="4"/>
  <c r="AZ29" i="4"/>
  <c r="AY29" i="4"/>
  <c r="AX29" i="4"/>
  <c r="AW29" i="4"/>
  <c r="AV29" i="4"/>
  <c r="AU29" i="4"/>
  <c r="AT29" i="4"/>
  <c r="AS29" i="4"/>
  <c r="AR29" i="4"/>
  <c r="AQ29" i="4"/>
  <c r="AP29" i="4"/>
  <c r="AO29" i="4"/>
  <c r="EN28" i="4"/>
  <c r="EL28" i="4"/>
  <c r="EJ28" i="4"/>
  <c r="EH28" i="4"/>
  <c r="EF28" i="4"/>
  <c r="ED28" i="4"/>
  <c r="EB28" i="4"/>
  <c r="DZ28" i="4"/>
  <c r="DX28" i="4"/>
  <c r="DV28" i="4"/>
  <c r="DT28" i="4"/>
  <c r="DR28" i="4"/>
  <c r="DP28" i="4"/>
  <c r="DN28" i="4"/>
  <c r="DL28" i="4"/>
  <c r="DJ28" i="4"/>
  <c r="DH28" i="4"/>
  <c r="DF28" i="4"/>
  <c r="DD28" i="4"/>
  <c r="DB28" i="4"/>
  <c r="CZ28" i="4"/>
  <c r="CX28" i="4"/>
  <c r="CV28" i="4"/>
  <c r="CT28" i="4"/>
  <c r="CR28" i="4"/>
  <c r="CP28" i="4"/>
  <c r="CN28" i="4"/>
  <c r="CL28" i="4"/>
  <c r="CJ28" i="4"/>
  <c r="CH28" i="4"/>
  <c r="CF28" i="4"/>
  <c r="CD28" i="4"/>
  <c r="CB28" i="4"/>
  <c r="BZ28" i="4"/>
  <c r="BX28" i="4"/>
  <c r="BV28" i="4"/>
  <c r="BT28" i="4"/>
  <c r="BR28" i="4"/>
  <c r="BP28" i="4"/>
  <c r="BN28" i="4"/>
  <c r="BL28" i="4"/>
  <c r="BJ28" i="4"/>
  <c r="BH28" i="4"/>
  <c r="BF28" i="4"/>
  <c r="BD28" i="4"/>
  <c r="BB28" i="4"/>
  <c r="AZ28" i="4"/>
  <c r="AY28" i="4"/>
  <c r="AX28" i="4"/>
  <c r="AW28" i="4"/>
  <c r="AV28" i="4"/>
  <c r="AU28" i="4"/>
  <c r="AT28" i="4"/>
  <c r="AS28" i="4"/>
  <c r="AR28" i="4"/>
  <c r="AQ28" i="4"/>
  <c r="AP28" i="4"/>
  <c r="AO28" i="4"/>
  <c r="EN27" i="4"/>
  <c r="EL27" i="4"/>
  <c r="EJ27" i="4"/>
  <c r="EH27" i="4"/>
  <c r="EF27" i="4"/>
  <c r="ED27" i="4"/>
  <c r="EB27" i="4"/>
  <c r="DZ27" i="4"/>
  <c r="DX27" i="4"/>
  <c r="DV27" i="4"/>
  <c r="DT27" i="4"/>
  <c r="DR27" i="4"/>
  <c r="DP27" i="4"/>
  <c r="DN27" i="4"/>
  <c r="DL27" i="4"/>
  <c r="DJ27" i="4"/>
  <c r="DH27" i="4"/>
  <c r="DF27" i="4"/>
  <c r="DD27" i="4"/>
  <c r="DB27" i="4"/>
  <c r="CZ27" i="4"/>
  <c r="CX27" i="4"/>
  <c r="CV27" i="4"/>
  <c r="CT27" i="4"/>
  <c r="CR27" i="4"/>
  <c r="CP27" i="4"/>
  <c r="CN27" i="4"/>
  <c r="CL27" i="4"/>
  <c r="CJ27" i="4"/>
  <c r="CH27" i="4"/>
  <c r="CF27" i="4"/>
  <c r="CD27" i="4"/>
  <c r="CB27" i="4"/>
  <c r="BZ27" i="4"/>
  <c r="BX27" i="4"/>
  <c r="BV27" i="4"/>
  <c r="BT27" i="4"/>
  <c r="BR27" i="4"/>
  <c r="BP27" i="4"/>
  <c r="BN27" i="4"/>
  <c r="BL27" i="4"/>
  <c r="BJ27" i="4"/>
  <c r="BH27" i="4"/>
  <c r="BF27" i="4"/>
  <c r="BD27" i="4"/>
  <c r="BB27" i="4"/>
  <c r="AZ27" i="4"/>
  <c r="AY27" i="4"/>
  <c r="AX27" i="4"/>
  <c r="AW27" i="4"/>
  <c r="AV27" i="4"/>
  <c r="AU27" i="4"/>
  <c r="AT27" i="4"/>
  <c r="AS27" i="4"/>
  <c r="AR27" i="4"/>
  <c r="AQ27" i="4"/>
  <c r="AP27" i="4"/>
  <c r="AO27" i="4"/>
  <c r="EN26" i="4"/>
  <c r="EL26" i="4"/>
  <c r="EJ26" i="4"/>
  <c r="EH26" i="4"/>
  <c r="EF26" i="4"/>
  <c r="ED26" i="4"/>
  <c r="EB26" i="4"/>
  <c r="DZ26" i="4"/>
  <c r="DX26" i="4"/>
  <c r="DV26" i="4"/>
  <c r="DT26" i="4"/>
  <c r="DR26" i="4"/>
  <c r="DP26" i="4"/>
  <c r="DN26" i="4"/>
  <c r="DL26" i="4"/>
  <c r="DJ26" i="4"/>
  <c r="DH26" i="4"/>
  <c r="DF26" i="4"/>
  <c r="DD26" i="4"/>
  <c r="DB26" i="4"/>
  <c r="CZ26" i="4"/>
  <c r="CX26" i="4"/>
  <c r="CV26" i="4"/>
  <c r="CT26" i="4"/>
  <c r="CR26" i="4"/>
  <c r="CP26" i="4"/>
  <c r="CN26" i="4"/>
  <c r="CL26" i="4"/>
  <c r="CJ26" i="4"/>
  <c r="CH26" i="4"/>
  <c r="CF26" i="4"/>
  <c r="CD26" i="4"/>
  <c r="CB26" i="4"/>
  <c r="BZ26" i="4"/>
  <c r="BX26" i="4"/>
  <c r="BV26" i="4"/>
  <c r="BT26" i="4"/>
  <c r="BR26" i="4"/>
  <c r="BP26" i="4"/>
  <c r="BN26" i="4"/>
  <c r="BL26" i="4"/>
  <c r="BJ26" i="4"/>
  <c r="BH26" i="4"/>
  <c r="BF26" i="4"/>
  <c r="BD26" i="4"/>
  <c r="BB26" i="4"/>
  <c r="AZ26" i="4"/>
  <c r="AY26" i="4"/>
  <c r="AX26" i="4"/>
  <c r="AW26" i="4"/>
  <c r="AV26" i="4"/>
  <c r="AU26" i="4"/>
  <c r="AT26" i="4"/>
  <c r="AS26" i="4"/>
  <c r="AR26" i="4"/>
  <c r="AQ26" i="4"/>
  <c r="AP26" i="4"/>
  <c r="AO26" i="4"/>
  <c r="EN25" i="4"/>
  <c r="EL25" i="4"/>
  <c r="EJ25" i="4"/>
  <c r="EH25" i="4"/>
  <c r="EF25" i="4"/>
  <c r="ED25" i="4"/>
  <c r="EB25" i="4"/>
  <c r="DZ25" i="4"/>
  <c r="DX25" i="4"/>
  <c r="DV25" i="4"/>
  <c r="DT25" i="4"/>
  <c r="DR25" i="4"/>
  <c r="DP25" i="4"/>
  <c r="DN25" i="4"/>
  <c r="DL25" i="4"/>
  <c r="DJ25" i="4"/>
  <c r="DH25" i="4"/>
  <c r="DF25" i="4"/>
  <c r="DD25" i="4"/>
  <c r="DB25" i="4"/>
  <c r="CZ25" i="4"/>
  <c r="CX25" i="4"/>
  <c r="CV25" i="4"/>
  <c r="CT25" i="4"/>
  <c r="CR25" i="4"/>
  <c r="CP25" i="4"/>
  <c r="CN25" i="4"/>
  <c r="CL25" i="4"/>
  <c r="CJ25" i="4"/>
  <c r="CH25" i="4"/>
  <c r="CF25" i="4"/>
  <c r="CD25" i="4"/>
  <c r="CB25" i="4"/>
  <c r="BZ25" i="4"/>
  <c r="BX25" i="4"/>
  <c r="BV25" i="4"/>
  <c r="BT25" i="4"/>
  <c r="BR25" i="4"/>
  <c r="BP25" i="4"/>
  <c r="BN25" i="4"/>
  <c r="BL25" i="4"/>
  <c r="BJ25" i="4"/>
  <c r="BH25" i="4"/>
  <c r="BF25" i="4"/>
  <c r="BD25" i="4"/>
  <c r="BB25" i="4"/>
  <c r="AZ25" i="4"/>
  <c r="AY25" i="4"/>
  <c r="AX25" i="4"/>
  <c r="AW25" i="4"/>
  <c r="AV25" i="4"/>
  <c r="AU25" i="4"/>
  <c r="AT25" i="4"/>
  <c r="AS25" i="4"/>
  <c r="AR25" i="4"/>
  <c r="AQ25" i="4"/>
  <c r="AP25" i="4"/>
  <c r="AO25" i="4"/>
  <c r="EN24" i="4"/>
  <c r="EL24" i="4"/>
  <c r="EJ24" i="4"/>
  <c r="EH24" i="4"/>
  <c r="EF24" i="4"/>
  <c r="ED24" i="4"/>
  <c r="EB24" i="4"/>
  <c r="DZ24" i="4"/>
  <c r="DX24" i="4"/>
  <c r="DV24" i="4"/>
  <c r="DT24" i="4"/>
  <c r="DR24" i="4"/>
  <c r="DP24" i="4"/>
  <c r="DN24" i="4"/>
  <c r="DL24" i="4"/>
  <c r="DJ24" i="4"/>
  <c r="DH24" i="4"/>
  <c r="DF24" i="4"/>
  <c r="DD24" i="4"/>
  <c r="DB24" i="4"/>
  <c r="CZ24" i="4"/>
  <c r="CX24" i="4"/>
  <c r="CV24" i="4"/>
  <c r="CT24" i="4"/>
  <c r="CR24" i="4"/>
  <c r="CP24" i="4"/>
  <c r="CN24" i="4"/>
  <c r="CL24" i="4"/>
  <c r="CJ24" i="4"/>
  <c r="CH24" i="4"/>
  <c r="CF24" i="4"/>
  <c r="CD24" i="4"/>
  <c r="CB24" i="4"/>
  <c r="BZ24" i="4"/>
  <c r="BX24" i="4"/>
  <c r="BV24" i="4"/>
  <c r="BT24" i="4"/>
  <c r="BR24" i="4"/>
  <c r="BP24" i="4"/>
  <c r="BN24" i="4"/>
  <c r="BL24" i="4"/>
  <c r="BJ24" i="4"/>
  <c r="BH24" i="4"/>
  <c r="BF24" i="4"/>
  <c r="BD24" i="4"/>
  <c r="BB24" i="4"/>
  <c r="AZ24" i="4"/>
  <c r="AY24" i="4"/>
  <c r="AX24" i="4"/>
  <c r="AW24" i="4"/>
  <c r="AV24" i="4"/>
  <c r="AU24" i="4"/>
  <c r="AT24" i="4"/>
  <c r="AS24" i="4"/>
  <c r="AR24" i="4"/>
  <c r="AQ24" i="4"/>
  <c r="AP24" i="4"/>
  <c r="AO24" i="4"/>
  <c r="EN23" i="4"/>
  <c r="EL23" i="4"/>
  <c r="EJ23" i="4"/>
  <c r="EH23" i="4"/>
  <c r="EF23" i="4"/>
  <c r="ED23" i="4"/>
  <c r="EB23" i="4"/>
  <c r="DZ23" i="4"/>
  <c r="DX23" i="4"/>
  <c r="DV23" i="4"/>
  <c r="DT23" i="4"/>
  <c r="DR23" i="4"/>
  <c r="DP23" i="4"/>
  <c r="DN23" i="4"/>
  <c r="DL23" i="4"/>
  <c r="DJ23" i="4"/>
  <c r="DH23" i="4"/>
  <c r="DF23" i="4"/>
  <c r="DD23" i="4"/>
  <c r="DB23" i="4"/>
  <c r="CZ23" i="4"/>
  <c r="CX23" i="4"/>
  <c r="CV23" i="4"/>
  <c r="CT23" i="4"/>
  <c r="CR23" i="4"/>
  <c r="CP23" i="4"/>
  <c r="CN23" i="4"/>
  <c r="CL23" i="4"/>
  <c r="CJ23" i="4"/>
  <c r="CH23" i="4"/>
  <c r="CF23" i="4"/>
  <c r="CD23" i="4"/>
  <c r="CB23" i="4"/>
  <c r="BZ23" i="4"/>
  <c r="BX23" i="4"/>
  <c r="BV23" i="4"/>
  <c r="BT23" i="4"/>
  <c r="BR23" i="4"/>
  <c r="BP23" i="4"/>
  <c r="BN23" i="4"/>
  <c r="BL23" i="4"/>
  <c r="BJ23" i="4"/>
  <c r="BH23" i="4"/>
  <c r="BF23" i="4"/>
  <c r="BD23" i="4"/>
  <c r="BB23" i="4"/>
  <c r="AZ23" i="4"/>
  <c r="AY23" i="4"/>
  <c r="AX23" i="4"/>
  <c r="AW23" i="4"/>
  <c r="AV23" i="4"/>
  <c r="AU23" i="4"/>
  <c r="AT23" i="4"/>
  <c r="AS23" i="4"/>
  <c r="AR23" i="4"/>
  <c r="AQ23" i="4"/>
  <c r="AP23" i="4"/>
  <c r="AO23" i="4"/>
  <c r="EN22" i="4"/>
  <c r="EL22" i="4"/>
  <c r="EJ22" i="4"/>
  <c r="EH22" i="4"/>
  <c r="EF22" i="4"/>
  <c r="ED22" i="4"/>
  <c r="EB22" i="4"/>
  <c r="DZ22" i="4"/>
  <c r="DX22" i="4"/>
  <c r="DV22" i="4"/>
  <c r="DT22" i="4"/>
  <c r="DR22" i="4"/>
  <c r="DP22" i="4"/>
  <c r="DN22" i="4"/>
  <c r="DL22" i="4"/>
  <c r="DJ22" i="4"/>
  <c r="DH22" i="4"/>
  <c r="DF22" i="4"/>
  <c r="DD22" i="4"/>
  <c r="DB22" i="4"/>
  <c r="CZ22" i="4"/>
  <c r="CX22" i="4"/>
  <c r="CV22" i="4"/>
  <c r="CT22" i="4"/>
  <c r="CR22" i="4"/>
  <c r="CP22" i="4"/>
  <c r="CN22" i="4"/>
  <c r="CL22" i="4"/>
  <c r="CJ22" i="4"/>
  <c r="CH22" i="4"/>
  <c r="CF22" i="4"/>
  <c r="CD22" i="4"/>
  <c r="CB22" i="4"/>
  <c r="BZ22" i="4"/>
  <c r="BX22" i="4"/>
  <c r="BV22" i="4"/>
  <c r="BT22" i="4"/>
  <c r="BR22" i="4"/>
  <c r="BP22" i="4"/>
  <c r="BN22" i="4"/>
  <c r="BL22" i="4"/>
  <c r="BJ22" i="4"/>
  <c r="BH22" i="4"/>
  <c r="BF22" i="4"/>
  <c r="BD22" i="4"/>
  <c r="BB22" i="4"/>
  <c r="AZ22" i="4"/>
  <c r="AY22" i="4"/>
  <c r="AX22" i="4"/>
  <c r="AW22" i="4"/>
  <c r="AV22" i="4"/>
  <c r="AU22" i="4"/>
  <c r="AT22" i="4"/>
  <c r="AS22" i="4"/>
  <c r="AR22" i="4"/>
  <c r="AQ22" i="4"/>
  <c r="AP22" i="4"/>
  <c r="AO22" i="4"/>
  <c r="EN21" i="4"/>
  <c r="EL21" i="4"/>
  <c r="EJ21" i="4"/>
  <c r="EH21" i="4"/>
  <c r="EF21" i="4"/>
  <c r="ED21" i="4"/>
  <c r="EB21" i="4"/>
  <c r="DZ21" i="4"/>
  <c r="DX21" i="4"/>
  <c r="DV21" i="4"/>
  <c r="DT21" i="4"/>
  <c r="DR21" i="4"/>
  <c r="DP21" i="4"/>
  <c r="DN21" i="4"/>
  <c r="DL21" i="4"/>
  <c r="DJ21" i="4"/>
  <c r="DH21" i="4"/>
  <c r="DF21" i="4"/>
  <c r="DD21" i="4"/>
  <c r="DB21" i="4"/>
  <c r="CZ21" i="4"/>
  <c r="CX21" i="4"/>
  <c r="CV21" i="4"/>
  <c r="CT21" i="4"/>
  <c r="CR21" i="4"/>
  <c r="CP21" i="4"/>
  <c r="CN21" i="4"/>
  <c r="CL21" i="4"/>
  <c r="CJ21" i="4"/>
  <c r="CH21" i="4"/>
  <c r="CF21" i="4"/>
  <c r="CD21" i="4"/>
  <c r="CB21" i="4"/>
  <c r="BZ21" i="4"/>
  <c r="BX21" i="4"/>
  <c r="BV21" i="4"/>
  <c r="BT21" i="4"/>
  <c r="BR21" i="4"/>
  <c r="BP21" i="4"/>
  <c r="BN21" i="4"/>
  <c r="BL21" i="4"/>
  <c r="BJ21" i="4"/>
  <c r="BH21" i="4"/>
  <c r="BF21" i="4"/>
  <c r="BD21" i="4"/>
  <c r="BB21" i="4"/>
  <c r="AZ21" i="4"/>
  <c r="AY21" i="4"/>
  <c r="AX21" i="4"/>
  <c r="AW21" i="4"/>
  <c r="AV21" i="4"/>
  <c r="AU21" i="4"/>
  <c r="AT21" i="4"/>
  <c r="AS21" i="4"/>
  <c r="AR21" i="4"/>
  <c r="AQ21" i="4"/>
  <c r="AP21" i="4"/>
  <c r="AO21" i="4"/>
  <c r="EN20" i="4"/>
  <c r="EL20" i="4"/>
  <c r="EJ20" i="4"/>
  <c r="EH20" i="4"/>
  <c r="EF20" i="4"/>
  <c r="ED20" i="4"/>
  <c r="EB20" i="4"/>
  <c r="DZ20" i="4"/>
  <c r="DX20" i="4"/>
  <c r="DV20" i="4"/>
  <c r="DT20" i="4"/>
  <c r="DR20" i="4"/>
  <c r="DP20" i="4"/>
  <c r="DN20" i="4"/>
  <c r="DL20" i="4"/>
  <c r="DJ20" i="4"/>
  <c r="DH20" i="4"/>
  <c r="DF20" i="4"/>
  <c r="DD20" i="4"/>
  <c r="DB20" i="4"/>
  <c r="CZ20" i="4"/>
  <c r="CX20" i="4"/>
  <c r="CV20" i="4"/>
  <c r="CT20" i="4"/>
  <c r="CR20" i="4"/>
  <c r="CP20" i="4"/>
  <c r="CN20" i="4"/>
  <c r="CL20" i="4"/>
  <c r="CJ20" i="4"/>
  <c r="CH20" i="4"/>
  <c r="CF20" i="4"/>
  <c r="CD20" i="4"/>
  <c r="CB20" i="4"/>
  <c r="BZ20" i="4"/>
  <c r="BX20" i="4"/>
  <c r="BV20" i="4"/>
  <c r="BT20" i="4"/>
  <c r="BR20" i="4"/>
  <c r="BP20" i="4"/>
  <c r="BN20" i="4"/>
  <c r="BL20" i="4"/>
  <c r="BJ20" i="4"/>
  <c r="BH20" i="4"/>
  <c r="BF20" i="4"/>
  <c r="BD20" i="4"/>
  <c r="BB20" i="4"/>
  <c r="AZ20" i="4"/>
  <c r="AY20" i="4"/>
  <c r="AX20" i="4"/>
  <c r="AW20" i="4"/>
  <c r="AV20" i="4"/>
  <c r="AU20" i="4"/>
  <c r="AT20" i="4"/>
  <c r="AS20" i="4"/>
  <c r="AR20" i="4"/>
  <c r="AQ20" i="4"/>
  <c r="AP20" i="4"/>
  <c r="AO20" i="4"/>
  <c r="EN19" i="4"/>
  <c r="EL19" i="4"/>
  <c r="EJ19" i="4"/>
  <c r="EH19" i="4"/>
  <c r="EF19" i="4"/>
  <c r="ED19" i="4"/>
  <c r="EB19" i="4"/>
  <c r="DZ19" i="4"/>
  <c r="DX19" i="4"/>
  <c r="DV19" i="4"/>
  <c r="DT19" i="4"/>
  <c r="DR19" i="4"/>
  <c r="DP19" i="4"/>
  <c r="DN19" i="4"/>
  <c r="DL19" i="4"/>
  <c r="DJ19" i="4"/>
  <c r="DH19" i="4"/>
  <c r="DF19" i="4"/>
  <c r="DD19" i="4"/>
  <c r="DB19" i="4"/>
  <c r="CZ19" i="4"/>
  <c r="CX19" i="4"/>
  <c r="CV19" i="4"/>
  <c r="CT19" i="4"/>
  <c r="CR19" i="4"/>
  <c r="CP19" i="4"/>
  <c r="CN19" i="4"/>
  <c r="CL19" i="4"/>
  <c r="CJ19" i="4"/>
  <c r="CH19" i="4"/>
  <c r="CF19" i="4"/>
  <c r="CD19" i="4"/>
  <c r="CB19" i="4"/>
  <c r="BZ19" i="4"/>
  <c r="BX19" i="4"/>
  <c r="BV19" i="4"/>
  <c r="BT19" i="4"/>
  <c r="BR19" i="4"/>
  <c r="BP19" i="4"/>
  <c r="BN19" i="4"/>
  <c r="BL19" i="4"/>
  <c r="BJ19" i="4"/>
  <c r="BH19" i="4"/>
  <c r="BF19" i="4"/>
  <c r="BD19" i="4"/>
  <c r="BB19" i="4"/>
  <c r="AZ19" i="4"/>
  <c r="AY19" i="4"/>
  <c r="AX19" i="4"/>
  <c r="AW19" i="4"/>
  <c r="AV19" i="4"/>
  <c r="AU19" i="4"/>
  <c r="AT19" i="4"/>
  <c r="AS19" i="4"/>
  <c r="AR19" i="4"/>
  <c r="AQ19" i="4"/>
  <c r="AP19" i="4"/>
  <c r="AO19" i="4"/>
  <c r="EN18" i="4"/>
  <c r="EL18" i="4"/>
  <c r="EJ18" i="4"/>
  <c r="EH18" i="4"/>
  <c r="EF18" i="4"/>
  <c r="ED18" i="4"/>
  <c r="EB18" i="4"/>
  <c r="DZ18" i="4"/>
  <c r="DX18" i="4"/>
  <c r="DV18" i="4"/>
  <c r="DT18" i="4"/>
  <c r="DR18" i="4"/>
  <c r="DP18" i="4"/>
  <c r="DN18" i="4"/>
  <c r="DL18" i="4"/>
  <c r="DJ18" i="4"/>
  <c r="DH18" i="4"/>
  <c r="DF18" i="4"/>
  <c r="DD18" i="4"/>
  <c r="DB18" i="4"/>
  <c r="CZ18" i="4"/>
  <c r="CX18" i="4"/>
  <c r="CV18" i="4"/>
  <c r="CT18" i="4"/>
  <c r="CR18" i="4"/>
  <c r="CP18" i="4"/>
  <c r="CN18" i="4"/>
  <c r="CL18" i="4"/>
  <c r="CJ18" i="4"/>
  <c r="CH18" i="4"/>
  <c r="CF18" i="4"/>
  <c r="CD18" i="4"/>
  <c r="CB18" i="4"/>
  <c r="BZ18" i="4"/>
  <c r="BX18" i="4"/>
  <c r="BV18" i="4"/>
  <c r="BT18" i="4"/>
  <c r="BR18" i="4"/>
  <c r="BP18" i="4"/>
  <c r="BN18" i="4"/>
  <c r="BL18" i="4"/>
  <c r="BJ18" i="4"/>
  <c r="BH18" i="4"/>
  <c r="BF18" i="4"/>
  <c r="BD18" i="4"/>
  <c r="BB18" i="4"/>
  <c r="AZ18" i="4"/>
  <c r="AY18" i="4"/>
  <c r="AX18" i="4"/>
  <c r="AW18" i="4"/>
  <c r="AV18" i="4"/>
  <c r="AU18" i="4"/>
  <c r="AT18" i="4"/>
  <c r="AS18" i="4"/>
  <c r="AR18" i="4"/>
  <c r="AQ18" i="4"/>
  <c r="AP18" i="4"/>
  <c r="AO18" i="4"/>
  <c r="EN17" i="4"/>
  <c r="EL17" i="4"/>
  <c r="EJ17" i="4"/>
  <c r="EH17" i="4"/>
  <c r="EF17" i="4"/>
  <c r="ED17" i="4"/>
  <c r="EB17" i="4"/>
  <c r="DZ17" i="4"/>
  <c r="DX17" i="4"/>
  <c r="DV17" i="4"/>
  <c r="DT17" i="4"/>
  <c r="DR17" i="4"/>
  <c r="DP17" i="4"/>
  <c r="DN17" i="4"/>
  <c r="DL17" i="4"/>
  <c r="DJ17" i="4"/>
  <c r="DH17" i="4"/>
  <c r="DF17" i="4"/>
  <c r="DD17" i="4"/>
  <c r="DB17" i="4"/>
  <c r="CZ17" i="4"/>
  <c r="CX17" i="4"/>
  <c r="CV17" i="4"/>
  <c r="CT17" i="4"/>
  <c r="CR17" i="4"/>
  <c r="CP17" i="4"/>
  <c r="CN17" i="4"/>
  <c r="CL17" i="4"/>
  <c r="CJ17" i="4"/>
  <c r="CH17" i="4"/>
  <c r="CF17" i="4"/>
  <c r="CD17" i="4"/>
  <c r="CB17" i="4"/>
  <c r="BZ17" i="4"/>
  <c r="BX17" i="4"/>
  <c r="BV17" i="4"/>
  <c r="BT17" i="4"/>
  <c r="BR17" i="4"/>
  <c r="BP17" i="4"/>
  <c r="BN17" i="4"/>
  <c r="BL17" i="4"/>
  <c r="BJ17" i="4"/>
  <c r="BH17" i="4"/>
  <c r="BF17" i="4"/>
  <c r="BD17" i="4"/>
  <c r="BB17" i="4"/>
  <c r="AZ17" i="4"/>
  <c r="AY17" i="4"/>
  <c r="AX17" i="4"/>
  <c r="AW17" i="4"/>
  <c r="AV17" i="4"/>
  <c r="AU17" i="4"/>
  <c r="AT17" i="4"/>
  <c r="AS17" i="4"/>
  <c r="AR17" i="4"/>
  <c r="AQ17" i="4"/>
  <c r="AP17" i="4"/>
  <c r="AO17" i="4"/>
  <c r="EN16" i="4"/>
  <c r="EL16" i="4"/>
  <c r="EJ16" i="4"/>
  <c r="EH16" i="4"/>
  <c r="EF16" i="4"/>
  <c r="ED16" i="4"/>
  <c r="EB16" i="4"/>
  <c r="DZ16" i="4"/>
  <c r="DX16" i="4"/>
  <c r="DT16" i="4"/>
  <c r="DR16" i="4"/>
  <c r="DP16" i="4"/>
  <c r="DN16" i="4"/>
  <c r="DL16" i="4"/>
  <c r="DJ16" i="4"/>
  <c r="DH16" i="4"/>
  <c r="DF16" i="4"/>
  <c r="DD16" i="4"/>
  <c r="DB16" i="4"/>
  <c r="CX16" i="4"/>
  <c r="CV16" i="4"/>
  <c r="CT16" i="4"/>
  <c r="CR16" i="4"/>
  <c r="CP16" i="4"/>
  <c r="CN16" i="4"/>
  <c r="CL16" i="4"/>
  <c r="CJ16" i="4"/>
  <c r="CH16" i="4"/>
  <c r="CF16" i="4"/>
  <c r="CB16" i="4"/>
  <c r="BZ16" i="4"/>
  <c r="BX16" i="4"/>
  <c r="BV16" i="4"/>
  <c r="BT16" i="4"/>
  <c r="BR16" i="4"/>
  <c r="BP16" i="4"/>
  <c r="BN16" i="4"/>
  <c r="BL16" i="4"/>
  <c r="BJ16" i="4"/>
  <c r="BF16" i="4"/>
  <c r="BD16" i="4"/>
  <c r="BB16" i="4"/>
  <c r="AZ16" i="4"/>
  <c r="AY16" i="4"/>
  <c r="AX16" i="4"/>
  <c r="AW16" i="4"/>
  <c r="AV16" i="4"/>
  <c r="AU16" i="4"/>
  <c r="AT16" i="4"/>
  <c r="AS16" i="4"/>
  <c r="AR16" i="4"/>
  <c r="AQ16" i="4"/>
  <c r="AP16" i="4"/>
  <c r="AO16" i="4"/>
  <c r="EN15" i="4"/>
  <c r="EL15" i="4"/>
  <c r="EJ15" i="4"/>
  <c r="EH15" i="4"/>
  <c r="EF15" i="4"/>
  <c r="ED15" i="4"/>
  <c r="EB15" i="4"/>
  <c r="DZ15" i="4"/>
  <c r="DX15" i="4"/>
  <c r="DT15" i="4"/>
  <c r="DR15" i="4"/>
  <c r="DP15" i="4"/>
  <c r="DN15" i="4"/>
  <c r="DL15" i="4"/>
  <c r="DJ15" i="4"/>
  <c r="DH15" i="4"/>
  <c r="DF15" i="4"/>
  <c r="DD15" i="4"/>
  <c r="DB15" i="4"/>
  <c r="CX15" i="4"/>
  <c r="CV15" i="4"/>
  <c r="CT15" i="4"/>
  <c r="CR15" i="4"/>
  <c r="CP15" i="4"/>
  <c r="CN15" i="4"/>
  <c r="CL15" i="4"/>
  <c r="CJ15" i="4"/>
  <c r="CH15" i="4"/>
  <c r="CF15" i="4"/>
  <c r="CB15" i="4"/>
  <c r="BZ15" i="4"/>
  <c r="BX15" i="4"/>
  <c r="BV15" i="4"/>
  <c r="BT15" i="4"/>
  <c r="BR15" i="4"/>
  <c r="BP15" i="4"/>
  <c r="BN15" i="4"/>
  <c r="BL15" i="4"/>
  <c r="BJ15" i="4"/>
  <c r="BF15" i="4"/>
  <c r="BD15" i="4"/>
  <c r="BB15" i="4"/>
  <c r="AZ15" i="4"/>
  <c r="AY15" i="4"/>
  <c r="AX15" i="4"/>
  <c r="AW15" i="4"/>
  <c r="AV15" i="4"/>
  <c r="AU15" i="4"/>
  <c r="AT15" i="4"/>
  <c r="AS15" i="4"/>
  <c r="AR15" i="4"/>
  <c r="AQ15" i="4"/>
  <c r="AP15" i="4"/>
  <c r="AO15" i="4"/>
  <c r="EN14" i="4"/>
  <c r="EL14" i="4"/>
  <c r="EJ14" i="4"/>
  <c r="EH14" i="4"/>
  <c r="EF14" i="4"/>
  <c r="ED14" i="4"/>
  <c r="EB14" i="4"/>
  <c r="DZ14" i="4"/>
  <c r="DX14" i="4"/>
  <c r="DT14" i="4"/>
  <c r="DR14" i="4"/>
  <c r="DP14" i="4"/>
  <c r="DN14" i="4"/>
  <c r="DL14" i="4"/>
  <c r="DJ14" i="4"/>
  <c r="DH14" i="4"/>
  <c r="DF14" i="4"/>
  <c r="DD14" i="4"/>
  <c r="DB14" i="4"/>
  <c r="CX14" i="4"/>
  <c r="CV14" i="4"/>
  <c r="CT14" i="4"/>
  <c r="CR14" i="4"/>
  <c r="CP14" i="4"/>
  <c r="CN14" i="4"/>
  <c r="CL14" i="4"/>
  <c r="CJ14" i="4"/>
  <c r="CH14" i="4"/>
  <c r="CF14" i="4"/>
  <c r="CB14" i="4"/>
  <c r="BZ14" i="4"/>
  <c r="BX14" i="4"/>
  <c r="BV14" i="4"/>
  <c r="BT14" i="4"/>
  <c r="BR14" i="4"/>
  <c r="BP14" i="4"/>
  <c r="BN14" i="4"/>
  <c r="BL14" i="4"/>
  <c r="BJ14" i="4"/>
  <c r="BF14" i="4"/>
  <c r="BD14" i="4"/>
  <c r="BB14" i="4"/>
  <c r="AZ14" i="4"/>
  <c r="AY14" i="4"/>
  <c r="AX14" i="4"/>
  <c r="AW14" i="4"/>
  <c r="AV14" i="4"/>
  <c r="AU14" i="4"/>
  <c r="AT14" i="4"/>
  <c r="AS14" i="4"/>
  <c r="AR14" i="4"/>
  <c r="AQ14" i="4"/>
  <c r="AP14" i="4"/>
  <c r="AO14" i="4"/>
  <c r="EN13" i="4"/>
  <c r="EL13" i="4"/>
  <c r="EJ13" i="4"/>
  <c r="EH13" i="4"/>
  <c r="EF13" i="4"/>
  <c r="ED13" i="4"/>
  <c r="EB13" i="4"/>
  <c r="DZ13" i="4"/>
  <c r="DX13" i="4"/>
  <c r="DT13" i="4"/>
  <c r="DR13" i="4"/>
  <c r="DP13" i="4"/>
  <c r="DN13" i="4"/>
  <c r="DL13" i="4"/>
  <c r="DJ13" i="4"/>
  <c r="DH13" i="4"/>
  <c r="DF13" i="4"/>
  <c r="DD13" i="4"/>
  <c r="DB13" i="4"/>
  <c r="CX13" i="4"/>
  <c r="CV13" i="4"/>
  <c r="CT13" i="4"/>
  <c r="CR13" i="4"/>
  <c r="CP13" i="4"/>
  <c r="CN13" i="4"/>
  <c r="CL13" i="4"/>
  <c r="CJ13" i="4"/>
  <c r="CH13" i="4"/>
  <c r="CF13" i="4"/>
  <c r="CB13" i="4"/>
  <c r="BZ13" i="4"/>
  <c r="BX13" i="4"/>
  <c r="BV13" i="4"/>
  <c r="BT13" i="4"/>
  <c r="BR13" i="4"/>
  <c r="BP13" i="4"/>
  <c r="BN13" i="4"/>
  <c r="BL13" i="4"/>
  <c r="BJ13" i="4"/>
  <c r="BF13" i="4"/>
  <c r="BD13" i="4"/>
  <c r="BB13" i="4"/>
  <c r="AZ13" i="4"/>
  <c r="AY13" i="4"/>
  <c r="AX13" i="4"/>
  <c r="AW13" i="4"/>
  <c r="AV13" i="4"/>
  <c r="AU13" i="4"/>
  <c r="AT13" i="4"/>
  <c r="AS13" i="4"/>
  <c r="AR13" i="4"/>
  <c r="AQ13" i="4"/>
  <c r="AP13" i="4"/>
  <c r="AO13" i="4"/>
  <c r="EN12" i="4"/>
  <c r="EL12" i="4"/>
  <c r="EJ12" i="4"/>
  <c r="EH12" i="4"/>
  <c r="EF12" i="4"/>
  <c r="ED12" i="4"/>
  <c r="EB12" i="4"/>
  <c r="DZ12" i="4"/>
  <c r="DX12" i="4"/>
  <c r="DT12" i="4"/>
  <c r="DR12" i="4"/>
  <c r="DP12" i="4"/>
  <c r="DN12" i="4"/>
  <c r="DL12" i="4"/>
  <c r="DJ12" i="4"/>
  <c r="DH12" i="4"/>
  <c r="DF12" i="4"/>
  <c r="DD12" i="4"/>
  <c r="DB12" i="4"/>
  <c r="CX12" i="4"/>
  <c r="CV12" i="4"/>
  <c r="CT12" i="4"/>
  <c r="CR12" i="4"/>
  <c r="CP12" i="4"/>
  <c r="CN12" i="4"/>
  <c r="CL12" i="4"/>
  <c r="CJ12" i="4"/>
  <c r="CH12" i="4"/>
  <c r="CF12" i="4"/>
  <c r="CB12" i="4"/>
  <c r="BZ12" i="4"/>
  <c r="BX12" i="4"/>
  <c r="BV12" i="4"/>
  <c r="BT12" i="4"/>
  <c r="BR12" i="4"/>
  <c r="BP12" i="4"/>
  <c r="BN12" i="4"/>
  <c r="BL12" i="4"/>
  <c r="BJ12" i="4"/>
  <c r="BF12" i="4"/>
  <c r="BD12" i="4"/>
  <c r="BB12" i="4"/>
  <c r="AZ12" i="4"/>
  <c r="AY12" i="4"/>
  <c r="AX12" i="4"/>
  <c r="AW12" i="4"/>
  <c r="AV12" i="4"/>
  <c r="AU12" i="4"/>
  <c r="AT12" i="4"/>
  <c r="AS12" i="4"/>
  <c r="AR12" i="4"/>
  <c r="AQ12" i="4"/>
  <c r="AP12" i="4"/>
  <c r="AO12" i="4"/>
  <c r="EN11" i="4"/>
  <c r="EL11" i="4"/>
  <c r="EJ11" i="4"/>
  <c r="EH11" i="4"/>
  <c r="EF11" i="4"/>
  <c r="ED11" i="4"/>
  <c r="EB11" i="4"/>
  <c r="DZ11" i="4"/>
  <c r="DX11" i="4"/>
  <c r="DT11" i="4"/>
  <c r="DR11" i="4"/>
  <c r="DP11" i="4"/>
  <c r="DN11" i="4"/>
  <c r="DL11" i="4"/>
  <c r="DJ11" i="4"/>
  <c r="DH11" i="4"/>
  <c r="DF11" i="4"/>
  <c r="DD11" i="4"/>
  <c r="DB11" i="4"/>
  <c r="CX11" i="4"/>
  <c r="CV11" i="4"/>
  <c r="CT11" i="4"/>
  <c r="CR11" i="4"/>
  <c r="CP11" i="4"/>
  <c r="CN11" i="4"/>
  <c r="CL11" i="4"/>
  <c r="CJ11" i="4"/>
  <c r="CH11" i="4"/>
  <c r="CF11" i="4"/>
  <c r="CB11" i="4"/>
  <c r="BZ11" i="4"/>
  <c r="BX11" i="4"/>
  <c r="BV11" i="4"/>
  <c r="BT11" i="4"/>
  <c r="BR11" i="4"/>
  <c r="BP11" i="4"/>
  <c r="BN11" i="4"/>
  <c r="BL11" i="4"/>
  <c r="BJ11" i="4"/>
  <c r="BF11" i="4"/>
  <c r="BD11" i="4"/>
  <c r="BB11" i="4"/>
  <c r="AZ11" i="4"/>
  <c r="AY11" i="4"/>
  <c r="AX11" i="4"/>
  <c r="AW11" i="4"/>
  <c r="AV11" i="4"/>
  <c r="AU11" i="4"/>
  <c r="AT11" i="4"/>
  <c r="AS11" i="4"/>
  <c r="AR11" i="4"/>
  <c r="AQ11" i="4"/>
  <c r="AP11" i="4"/>
  <c r="AO11" i="4"/>
  <c r="EN10" i="4"/>
  <c r="EL10" i="4"/>
  <c r="EJ10" i="4"/>
  <c r="EH10" i="4"/>
  <c r="EF10" i="4"/>
  <c r="ED10" i="4"/>
  <c r="EB10" i="4"/>
  <c r="DZ10" i="4"/>
  <c r="DX10" i="4"/>
  <c r="DT10" i="4"/>
  <c r="DR10" i="4"/>
  <c r="DP10" i="4"/>
  <c r="DN10" i="4"/>
  <c r="DL10" i="4"/>
  <c r="DJ10" i="4"/>
  <c r="DH10" i="4"/>
  <c r="DF10" i="4"/>
  <c r="DD10" i="4"/>
  <c r="DB10" i="4"/>
  <c r="CX10" i="4"/>
  <c r="CV10" i="4"/>
  <c r="CT10" i="4"/>
  <c r="CR10" i="4"/>
  <c r="CP10" i="4"/>
  <c r="CN10" i="4"/>
  <c r="CL10" i="4"/>
  <c r="CJ10" i="4"/>
  <c r="CH10" i="4"/>
  <c r="CF10" i="4"/>
  <c r="CB10" i="4"/>
  <c r="BZ10" i="4"/>
  <c r="BX10" i="4"/>
  <c r="BV10" i="4"/>
  <c r="BT10" i="4"/>
  <c r="BR10" i="4"/>
  <c r="BP10" i="4"/>
  <c r="BN10" i="4"/>
  <c r="BL10" i="4"/>
  <c r="BJ10" i="4"/>
  <c r="BF10" i="4"/>
  <c r="BD10" i="4"/>
  <c r="BB10" i="4"/>
  <c r="AZ10" i="4"/>
  <c r="AY10" i="4"/>
  <c r="AX10" i="4"/>
  <c r="AW10" i="4"/>
  <c r="AV10" i="4"/>
  <c r="AU10" i="4"/>
  <c r="AT10" i="4"/>
  <c r="AS10" i="4"/>
  <c r="AR10" i="4"/>
  <c r="AQ10" i="4"/>
  <c r="AP10" i="4"/>
  <c r="AO10" i="4"/>
  <c r="EN9" i="4"/>
  <c r="EL9" i="4"/>
  <c r="EJ9" i="4"/>
  <c r="EH9" i="4"/>
  <c r="EF9" i="4"/>
  <c r="ED9" i="4"/>
  <c r="EB9" i="4"/>
  <c r="DZ9" i="4"/>
  <c r="DX9" i="4"/>
  <c r="DT9" i="4"/>
  <c r="DR9" i="4"/>
  <c r="DP9" i="4"/>
  <c r="DN9" i="4"/>
  <c r="DL9" i="4"/>
  <c r="DJ9" i="4"/>
  <c r="DH9" i="4"/>
  <c r="DF9" i="4"/>
  <c r="DD9" i="4"/>
  <c r="DB9" i="4"/>
  <c r="CX9" i="4"/>
  <c r="CV9" i="4"/>
  <c r="CT9" i="4"/>
  <c r="CR9" i="4"/>
  <c r="CP9" i="4"/>
  <c r="CN9" i="4"/>
  <c r="CL9" i="4"/>
  <c r="CJ9" i="4"/>
  <c r="CH9" i="4"/>
  <c r="CF9" i="4"/>
  <c r="CB9" i="4"/>
  <c r="BZ9" i="4"/>
  <c r="BX9" i="4"/>
  <c r="BV9" i="4"/>
  <c r="BT9" i="4"/>
  <c r="BR9" i="4"/>
  <c r="BP9" i="4"/>
  <c r="BN9" i="4"/>
  <c r="BL9" i="4"/>
  <c r="BJ9" i="4"/>
  <c r="BF9" i="4"/>
  <c r="BD9" i="4"/>
  <c r="BB9" i="4"/>
  <c r="AZ9" i="4"/>
  <c r="AY9" i="4"/>
  <c r="AX9" i="4"/>
  <c r="AW9" i="4"/>
  <c r="AV9" i="4"/>
  <c r="AU9" i="4"/>
  <c r="AT9" i="4"/>
  <c r="AS9" i="4"/>
  <c r="AR9" i="4"/>
  <c r="AQ9" i="4"/>
  <c r="AP9" i="4"/>
  <c r="AO9" i="4"/>
  <c r="EN8" i="4"/>
  <c r="EL8" i="4"/>
  <c r="EJ8" i="4"/>
  <c r="EH8" i="4"/>
  <c r="EF8" i="4"/>
  <c r="ED8" i="4"/>
  <c r="EB8" i="4"/>
  <c r="DZ8" i="4"/>
  <c r="DX8" i="4"/>
  <c r="DT8" i="4"/>
  <c r="DR8" i="4"/>
  <c r="DP8" i="4"/>
  <c r="DN8" i="4"/>
  <c r="DL8" i="4"/>
  <c r="DJ8" i="4"/>
  <c r="DH8" i="4"/>
  <c r="DF8" i="4"/>
  <c r="DD8" i="4"/>
  <c r="DB8" i="4"/>
  <c r="CX8" i="4"/>
  <c r="CV8" i="4"/>
  <c r="CT8" i="4"/>
  <c r="CR8" i="4"/>
  <c r="CP8" i="4"/>
  <c r="CN8" i="4"/>
  <c r="CL8" i="4"/>
  <c r="CJ8" i="4"/>
  <c r="CH8" i="4"/>
  <c r="CF8" i="4"/>
  <c r="CB8" i="4"/>
  <c r="BZ8" i="4"/>
  <c r="BX8" i="4"/>
  <c r="BV8" i="4"/>
  <c r="BT8" i="4"/>
  <c r="BR8" i="4"/>
  <c r="BP8" i="4"/>
  <c r="BN8" i="4"/>
  <c r="BL8" i="4"/>
  <c r="BJ8" i="4"/>
  <c r="BF8" i="4"/>
  <c r="BD8" i="4"/>
  <c r="BB8" i="4"/>
  <c r="AZ8" i="4"/>
  <c r="AY8" i="4"/>
  <c r="AX8" i="4"/>
  <c r="AW8" i="4"/>
  <c r="AV8" i="4"/>
  <c r="AU8" i="4"/>
  <c r="AT8" i="4"/>
  <c r="AS8" i="4"/>
  <c r="AR8" i="4"/>
  <c r="AQ8" i="4"/>
  <c r="AP8" i="4"/>
  <c r="AO8" i="4"/>
  <c r="EN7" i="4"/>
  <c r="EL7" i="4"/>
  <c r="EJ7" i="4"/>
  <c r="EH7" i="4"/>
  <c r="EF7" i="4"/>
  <c r="ED7" i="4"/>
  <c r="EB7" i="4"/>
  <c r="DZ7" i="4"/>
  <c r="DX7" i="4"/>
  <c r="DT7" i="4"/>
  <c r="DR7" i="4"/>
  <c r="DP7" i="4"/>
  <c r="DN7" i="4"/>
  <c r="DL7" i="4"/>
  <c r="DJ7" i="4"/>
  <c r="DH7" i="4"/>
  <c r="DF7" i="4"/>
  <c r="DD7" i="4"/>
  <c r="DB7" i="4"/>
  <c r="CX7" i="4"/>
  <c r="CV7" i="4"/>
  <c r="CT7" i="4"/>
  <c r="CR7" i="4"/>
  <c r="CP7" i="4"/>
  <c r="CN7" i="4"/>
  <c r="CL7" i="4"/>
  <c r="CJ7" i="4"/>
  <c r="CH7" i="4"/>
  <c r="CF7" i="4"/>
  <c r="CB7" i="4"/>
  <c r="BZ7" i="4"/>
  <c r="BX7" i="4"/>
  <c r="BV7" i="4"/>
  <c r="BT7" i="4"/>
  <c r="BR7" i="4"/>
  <c r="BP7" i="4"/>
  <c r="BN7" i="4"/>
  <c r="BL7" i="4"/>
  <c r="BJ7" i="4"/>
  <c r="BF7" i="4"/>
  <c r="BD7" i="4"/>
  <c r="BB7" i="4"/>
  <c r="AZ7" i="4"/>
  <c r="AY7" i="4"/>
  <c r="AX7" i="4"/>
  <c r="AW7" i="4"/>
  <c r="AV7" i="4"/>
  <c r="AU7" i="4"/>
  <c r="AT7" i="4"/>
  <c r="AS7" i="4"/>
  <c r="AR7" i="4"/>
  <c r="AQ7" i="4"/>
  <c r="AP7" i="4"/>
  <c r="AO7" i="4"/>
  <c r="EN6" i="4"/>
  <c r="EL6" i="4"/>
  <c r="EJ6" i="4"/>
  <c r="EH6" i="4"/>
  <c r="EF6" i="4"/>
  <c r="ED6" i="4"/>
  <c r="EB6" i="4"/>
  <c r="DZ6" i="4"/>
  <c r="DX6" i="4"/>
  <c r="DT6" i="4"/>
  <c r="DR6" i="4"/>
  <c r="DP6" i="4"/>
  <c r="DN6" i="4"/>
  <c r="DL6" i="4"/>
  <c r="DJ6" i="4"/>
  <c r="DH6" i="4"/>
  <c r="DF6" i="4"/>
  <c r="DD6" i="4"/>
  <c r="DB6" i="4"/>
  <c r="CX6" i="4"/>
  <c r="CV6" i="4"/>
  <c r="CT6" i="4"/>
  <c r="CR6" i="4"/>
  <c r="CP6" i="4"/>
  <c r="CN6" i="4"/>
  <c r="CL6" i="4"/>
  <c r="CJ6" i="4"/>
  <c r="CH6" i="4"/>
  <c r="CF6" i="4"/>
  <c r="CB6" i="4"/>
  <c r="BZ6" i="4"/>
  <c r="BX6" i="4"/>
  <c r="BV6" i="4"/>
  <c r="BT6" i="4"/>
  <c r="BR6" i="4"/>
  <c r="BP6" i="4"/>
  <c r="BN6" i="4"/>
  <c r="BL6" i="4"/>
  <c r="BJ6" i="4"/>
  <c r="BF6" i="4"/>
  <c r="BD6" i="4"/>
  <c r="BB6" i="4"/>
  <c r="AZ6" i="4"/>
  <c r="AY6" i="4"/>
  <c r="AX6" i="4"/>
  <c r="AW6" i="4"/>
  <c r="AV6" i="4"/>
  <c r="AU6" i="4"/>
  <c r="AT6" i="4"/>
  <c r="AS6" i="4"/>
  <c r="AR6" i="4"/>
  <c r="AQ6" i="4"/>
  <c r="AP6" i="4"/>
  <c r="AO6" i="4"/>
  <c r="AZ5" i="4"/>
  <c r="AY5" i="4"/>
  <c r="AX5" i="4"/>
  <c r="AW5" i="4"/>
  <c r="AV5" i="4"/>
  <c r="AU5" i="4"/>
  <c r="AT5" i="4"/>
  <c r="AS5" i="4"/>
  <c r="AR5" i="4"/>
  <c r="AQ5" i="4"/>
  <c r="AP5" i="4"/>
  <c r="AO5" i="4"/>
  <c r="CD101" i="8"/>
  <c r="CB101" i="8"/>
  <c r="BZ101" i="8"/>
  <c r="BX101" i="8"/>
  <c r="BV101" i="8"/>
  <c r="BT101" i="8"/>
  <c r="BR101" i="8"/>
  <c r="BP101" i="8"/>
  <c r="BN101" i="8"/>
  <c r="BL101" i="8"/>
  <c r="BJ101" i="8"/>
  <c r="BH101" i="8"/>
  <c r="BF101" i="8"/>
  <c r="BD101" i="8"/>
  <c r="BB101" i="8"/>
  <c r="AZ101" i="8"/>
  <c r="AY101" i="8"/>
  <c r="AX101" i="8"/>
  <c r="AW101" i="8"/>
  <c r="AV101" i="8"/>
  <c r="AU101" i="8"/>
  <c r="AT101" i="8"/>
  <c r="AS101" i="8"/>
  <c r="AR101" i="8"/>
  <c r="AQ101" i="8"/>
  <c r="AP101" i="8"/>
  <c r="AO101" i="8"/>
  <c r="CD100" i="8"/>
  <c r="CB100" i="8"/>
  <c r="BZ100" i="8"/>
  <c r="BX100" i="8"/>
  <c r="BV100" i="8"/>
  <c r="BT100" i="8"/>
  <c r="BR100" i="8"/>
  <c r="BP100" i="8"/>
  <c r="BN100" i="8"/>
  <c r="BL100" i="8"/>
  <c r="BJ100" i="8"/>
  <c r="BH100" i="8"/>
  <c r="BF100" i="8"/>
  <c r="BD100" i="8"/>
  <c r="BB100" i="8"/>
  <c r="AZ100" i="8"/>
  <c r="AY100" i="8"/>
  <c r="AX100" i="8"/>
  <c r="AW100" i="8"/>
  <c r="AV100" i="8"/>
  <c r="AU100" i="8"/>
  <c r="AT100" i="8"/>
  <c r="AS100" i="8"/>
  <c r="AR100" i="8"/>
  <c r="AQ100" i="8"/>
  <c r="AP100" i="8"/>
  <c r="AO100" i="8"/>
  <c r="CD99" i="8"/>
  <c r="CB99" i="8"/>
  <c r="BZ99" i="8"/>
  <c r="BX99" i="8"/>
  <c r="BV99" i="8"/>
  <c r="BT99" i="8"/>
  <c r="BR99" i="8"/>
  <c r="BP99" i="8"/>
  <c r="BN99" i="8"/>
  <c r="BL99" i="8"/>
  <c r="BJ99" i="8"/>
  <c r="BH99" i="8"/>
  <c r="BF99" i="8"/>
  <c r="BD99" i="8"/>
  <c r="BB99" i="8"/>
  <c r="AZ99" i="8"/>
  <c r="AY99" i="8"/>
  <c r="AX99" i="8"/>
  <c r="AW99" i="8"/>
  <c r="AV99" i="8"/>
  <c r="AU99" i="8"/>
  <c r="AT99" i="8"/>
  <c r="AS99" i="8"/>
  <c r="AR99" i="8"/>
  <c r="AQ99" i="8"/>
  <c r="AP99" i="8"/>
  <c r="AO99" i="8"/>
  <c r="CD98" i="8"/>
  <c r="CB98" i="8"/>
  <c r="BZ98" i="8"/>
  <c r="BX98" i="8"/>
  <c r="BV98" i="8"/>
  <c r="BT98" i="8"/>
  <c r="BR98" i="8"/>
  <c r="BP98" i="8"/>
  <c r="BN98" i="8"/>
  <c r="BL98" i="8"/>
  <c r="BJ98" i="8"/>
  <c r="BH98" i="8"/>
  <c r="BF98" i="8"/>
  <c r="BD98" i="8"/>
  <c r="BB98" i="8"/>
  <c r="AZ98" i="8"/>
  <c r="AY98" i="8"/>
  <c r="AX98" i="8"/>
  <c r="AW98" i="8"/>
  <c r="AV98" i="8"/>
  <c r="AU98" i="8"/>
  <c r="AT98" i="8"/>
  <c r="AS98" i="8"/>
  <c r="AR98" i="8"/>
  <c r="AQ98" i="8"/>
  <c r="AP98" i="8"/>
  <c r="AO98" i="8"/>
  <c r="CD97" i="8"/>
  <c r="CB97" i="8"/>
  <c r="BZ97" i="8"/>
  <c r="BX97" i="8"/>
  <c r="BV97" i="8"/>
  <c r="BT97" i="8"/>
  <c r="BR97" i="8"/>
  <c r="BP97" i="8"/>
  <c r="BN97" i="8"/>
  <c r="BL97" i="8"/>
  <c r="BJ97" i="8"/>
  <c r="BH97" i="8"/>
  <c r="BF97" i="8"/>
  <c r="BD97" i="8"/>
  <c r="BB97" i="8"/>
  <c r="AZ97" i="8"/>
  <c r="AY97" i="8"/>
  <c r="AX97" i="8"/>
  <c r="AW97" i="8"/>
  <c r="AV97" i="8"/>
  <c r="AU97" i="8"/>
  <c r="AT97" i="8"/>
  <c r="AS97" i="8"/>
  <c r="AR97" i="8"/>
  <c r="AQ97" i="8"/>
  <c r="AP97" i="8"/>
  <c r="AO97" i="8"/>
  <c r="CD96" i="8"/>
  <c r="CB96" i="8"/>
  <c r="BZ96" i="8"/>
  <c r="BX96" i="8"/>
  <c r="BV96" i="8"/>
  <c r="BT96" i="8"/>
  <c r="BR96" i="8"/>
  <c r="BP96" i="8"/>
  <c r="BN96" i="8"/>
  <c r="BL96" i="8"/>
  <c r="BJ96" i="8"/>
  <c r="BH96" i="8"/>
  <c r="BF96" i="8"/>
  <c r="BD96" i="8"/>
  <c r="BB96" i="8"/>
  <c r="AZ96" i="8"/>
  <c r="AY96" i="8"/>
  <c r="AX96" i="8"/>
  <c r="AW96" i="8"/>
  <c r="AV96" i="8"/>
  <c r="AU96" i="8"/>
  <c r="AT96" i="8"/>
  <c r="AS96" i="8"/>
  <c r="AR96" i="8"/>
  <c r="AQ96" i="8"/>
  <c r="AP96" i="8"/>
  <c r="AO96" i="8"/>
  <c r="CD95" i="8"/>
  <c r="CB95" i="8"/>
  <c r="BZ95" i="8"/>
  <c r="BX95" i="8"/>
  <c r="BV95" i="8"/>
  <c r="BT95" i="8"/>
  <c r="BR95" i="8"/>
  <c r="BP95" i="8"/>
  <c r="BN95" i="8"/>
  <c r="BL95" i="8"/>
  <c r="BJ95" i="8"/>
  <c r="BH95" i="8"/>
  <c r="BF95" i="8"/>
  <c r="BD95" i="8"/>
  <c r="BB95" i="8"/>
  <c r="AZ95" i="8"/>
  <c r="AY95" i="8"/>
  <c r="AX95" i="8"/>
  <c r="AW95" i="8"/>
  <c r="AV95" i="8"/>
  <c r="AU95" i="8"/>
  <c r="AT95" i="8"/>
  <c r="AS95" i="8"/>
  <c r="AR95" i="8"/>
  <c r="AQ95" i="8"/>
  <c r="AP95" i="8"/>
  <c r="AO95" i="8"/>
  <c r="CD94" i="8"/>
  <c r="CB94" i="8"/>
  <c r="BZ94" i="8"/>
  <c r="BX94" i="8"/>
  <c r="BV94" i="8"/>
  <c r="BT94" i="8"/>
  <c r="BR94" i="8"/>
  <c r="BP94" i="8"/>
  <c r="BN94" i="8"/>
  <c r="BL94" i="8"/>
  <c r="BJ94" i="8"/>
  <c r="BH94" i="8"/>
  <c r="BF94" i="8"/>
  <c r="BD94" i="8"/>
  <c r="BB94" i="8"/>
  <c r="AZ94" i="8"/>
  <c r="AY94" i="8"/>
  <c r="AX94" i="8"/>
  <c r="AW94" i="8"/>
  <c r="AV94" i="8"/>
  <c r="AU94" i="8"/>
  <c r="AT94" i="8"/>
  <c r="AS94" i="8"/>
  <c r="AR94" i="8"/>
  <c r="AQ94" i="8"/>
  <c r="AP94" i="8"/>
  <c r="AO94" i="8"/>
  <c r="CD93" i="8"/>
  <c r="CB93" i="8"/>
  <c r="BZ93" i="8"/>
  <c r="BX93" i="8"/>
  <c r="BV93" i="8"/>
  <c r="BT93" i="8"/>
  <c r="BR93" i="8"/>
  <c r="BP93" i="8"/>
  <c r="BN93" i="8"/>
  <c r="BL93" i="8"/>
  <c r="BJ93" i="8"/>
  <c r="BH93" i="8"/>
  <c r="BF93" i="8"/>
  <c r="BD93" i="8"/>
  <c r="BB93" i="8"/>
  <c r="AZ93" i="8"/>
  <c r="AY93" i="8"/>
  <c r="AX93" i="8"/>
  <c r="AW93" i="8"/>
  <c r="AV93" i="8"/>
  <c r="AU93" i="8"/>
  <c r="AT93" i="8"/>
  <c r="AS93" i="8"/>
  <c r="AR93" i="8"/>
  <c r="AQ93" i="8"/>
  <c r="AP93" i="8"/>
  <c r="AO93" i="8"/>
  <c r="CD92" i="8"/>
  <c r="CB92" i="8"/>
  <c r="BZ92" i="8"/>
  <c r="BX92" i="8"/>
  <c r="BV92" i="8"/>
  <c r="BT92" i="8"/>
  <c r="BR92" i="8"/>
  <c r="BP92" i="8"/>
  <c r="BN92" i="8"/>
  <c r="BL92" i="8"/>
  <c r="BJ92" i="8"/>
  <c r="BH92" i="8"/>
  <c r="BF92" i="8"/>
  <c r="BD92" i="8"/>
  <c r="BB92" i="8"/>
  <c r="AZ92" i="8"/>
  <c r="AY92" i="8"/>
  <c r="AX92" i="8"/>
  <c r="AW92" i="8"/>
  <c r="AV92" i="8"/>
  <c r="AU92" i="8"/>
  <c r="AT92" i="8"/>
  <c r="AS92" i="8"/>
  <c r="AR92" i="8"/>
  <c r="AQ92" i="8"/>
  <c r="AP92" i="8"/>
  <c r="AO92" i="8"/>
  <c r="CD91" i="8"/>
  <c r="CB91" i="8"/>
  <c r="BZ91" i="8"/>
  <c r="BX91" i="8"/>
  <c r="BV91" i="8"/>
  <c r="BT91" i="8"/>
  <c r="BR91" i="8"/>
  <c r="BP91" i="8"/>
  <c r="BN91" i="8"/>
  <c r="BL91" i="8"/>
  <c r="BJ91" i="8"/>
  <c r="BH91" i="8"/>
  <c r="BF91" i="8"/>
  <c r="BD91" i="8"/>
  <c r="BB91" i="8"/>
  <c r="AZ91" i="8"/>
  <c r="AY91" i="8"/>
  <c r="AX91" i="8"/>
  <c r="AW91" i="8"/>
  <c r="AV91" i="8"/>
  <c r="AU91" i="8"/>
  <c r="AT91" i="8"/>
  <c r="AS91" i="8"/>
  <c r="AR91" i="8"/>
  <c r="AQ91" i="8"/>
  <c r="AP91" i="8"/>
  <c r="AO91" i="8"/>
  <c r="CD90" i="8"/>
  <c r="CB90" i="8"/>
  <c r="BZ90" i="8"/>
  <c r="BX90" i="8"/>
  <c r="BV90" i="8"/>
  <c r="BT90" i="8"/>
  <c r="BR90" i="8"/>
  <c r="BP90" i="8"/>
  <c r="BN90" i="8"/>
  <c r="BL90" i="8"/>
  <c r="BJ90" i="8"/>
  <c r="BH90" i="8"/>
  <c r="BF90" i="8"/>
  <c r="BD90" i="8"/>
  <c r="BB90" i="8"/>
  <c r="AZ90" i="8"/>
  <c r="AY90" i="8"/>
  <c r="AX90" i="8"/>
  <c r="AW90" i="8"/>
  <c r="AV90" i="8"/>
  <c r="AU90" i="8"/>
  <c r="AT90" i="8"/>
  <c r="AS90" i="8"/>
  <c r="AR90" i="8"/>
  <c r="AQ90" i="8"/>
  <c r="AP90" i="8"/>
  <c r="AO90" i="8"/>
  <c r="CD89" i="8"/>
  <c r="CB89" i="8"/>
  <c r="BZ89" i="8"/>
  <c r="BX89" i="8"/>
  <c r="BV89" i="8"/>
  <c r="BT89" i="8"/>
  <c r="BR89" i="8"/>
  <c r="BP89" i="8"/>
  <c r="BN89" i="8"/>
  <c r="BL89" i="8"/>
  <c r="BJ89" i="8"/>
  <c r="BH89" i="8"/>
  <c r="BF89" i="8"/>
  <c r="BD89" i="8"/>
  <c r="BB89" i="8"/>
  <c r="AZ89" i="8"/>
  <c r="AY89" i="8"/>
  <c r="AX89" i="8"/>
  <c r="AW89" i="8"/>
  <c r="AV89" i="8"/>
  <c r="AU89" i="8"/>
  <c r="AT89" i="8"/>
  <c r="AS89" i="8"/>
  <c r="AR89" i="8"/>
  <c r="AQ89" i="8"/>
  <c r="AP89" i="8"/>
  <c r="AO89" i="8"/>
  <c r="CD88" i="8"/>
  <c r="CB88" i="8"/>
  <c r="BZ88" i="8"/>
  <c r="BX88" i="8"/>
  <c r="BV88" i="8"/>
  <c r="BT88" i="8"/>
  <c r="BR88" i="8"/>
  <c r="BP88" i="8"/>
  <c r="BN88" i="8"/>
  <c r="BL88" i="8"/>
  <c r="BJ88" i="8"/>
  <c r="BH88" i="8"/>
  <c r="BF88" i="8"/>
  <c r="BD88" i="8"/>
  <c r="BB88" i="8"/>
  <c r="AZ88" i="8"/>
  <c r="AY88" i="8"/>
  <c r="AX88" i="8"/>
  <c r="AW88" i="8"/>
  <c r="AV88" i="8"/>
  <c r="AU88" i="8"/>
  <c r="AT88" i="8"/>
  <c r="AS88" i="8"/>
  <c r="AR88" i="8"/>
  <c r="AQ88" i="8"/>
  <c r="AP88" i="8"/>
  <c r="AO88" i="8"/>
  <c r="CD87" i="8"/>
  <c r="CB87" i="8"/>
  <c r="BZ87" i="8"/>
  <c r="BX87" i="8"/>
  <c r="BV87" i="8"/>
  <c r="BT87" i="8"/>
  <c r="BR87" i="8"/>
  <c r="BP87" i="8"/>
  <c r="BN87" i="8"/>
  <c r="BL87" i="8"/>
  <c r="BJ87" i="8"/>
  <c r="BH87" i="8"/>
  <c r="BF87" i="8"/>
  <c r="BD87" i="8"/>
  <c r="BB87" i="8"/>
  <c r="AZ87" i="8"/>
  <c r="AY87" i="8"/>
  <c r="AX87" i="8"/>
  <c r="AW87" i="8"/>
  <c r="AV87" i="8"/>
  <c r="AU87" i="8"/>
  <c r="AT87" i="8"/>
  <c r="AS87" i="8"/>
  <c r="AR87" i="8"/>
  <c r="AQ87" i="8"/>
  <c r="AP87" i="8"/>
  <c r="AO87" i="8"/>
  <c r="CD86" i="8"/>
  <c r="CB86" i="8"/>
  <c r="BZ86" i="8"/>
  <c r="BX86" i="8"/>
  <c r="BV86" i="8"/>
  <c r="BT86" i="8"/>
  <c r="BR86" i="8"/>
  <c r="BP86" i="8"/>
  <c r="BN86" i="8"/>
  <c r="BL86" i="8"/>
  <c r="BJ86" i="8"/>
  <c r="BH86" i="8"/>
  <c r="BF86" i="8"/>
  <c r="BD86" i="8"/>
  <c r="BB86" i="8"/>
  <c r="AZ86" i="8"/>
  <c r="AY86" i="8"/>
  <c r="AX86" i="8"/>
  <c r="AW86" i="8"/>
  <c r="AV86" i="8"/>
  <c r="AU86" i="8"/>
  <c r="AT86" i="8"/>
  <c r="AS86" i="8"/>
  <c r="AR86" i="8"/>
  <c r="AQ86" i="8"/>
  <c r="AP86" i="8"/>
  <c r="AO86" i="8"/>
  <c r="CD85" i="8"/>
  <c r="CB85" i="8"/>
  <c r="BZ85" i="8"/>
  <c r="BX85" i="8"/>
  <c r="BV85" i="8"/>
  <c r="BT85" i="8"/>
  <c r="BR85" i="8"/>
  <c r="BP85" i="8"/>
  <c r="BN85" i="8"/>
  <c r="BL85" i="8"/>
  <c r="BJ85" i="8"/>
  <c r="BH85" i="8"/>
  <c r="BF85" i="8"/>
  <c r="BD85" i="8"/>
  <c r="BB85" i="8"/>
  <c r="AZ85" i="8"/>
  <c r="AY85" i="8"/>
  <c r="AX85" i="8"/>
  <c r="AW85" i="8"/>
  <c r="AV85" i="8"/>
  <c r="AU85" i="8"/>
  <c r="AT85" i="8"/>
  <c r="AS85" i="8"/>
  <c r="AR85" i="8"/>
  <c r="AQ85" i="8"/>
  <c r="AP85" i="8"/>
  <c r="AO85" i="8"/>
  <c r="CD84" i="8"/>
  <c r="CB84" i="8"/>
  <c r="BZ84" i="8"/>
  <c r="BX84" i="8"/>
  <c r="BV84" i="8"/>
  <c r="BT84" i="8"/>
  <c r="BR84" i="8"/>
  <c r="BP84" i="8"/>
  <c r="BN84" i="8"/>
  <c r="BL84" i="8"/>
  <c r="BJ84" i="8"/>
  <c r="BH84" i="8"/>
  <c r="BF84" i="8"/>
  <c r="BD84" i="8"/>
  <c r="BB84" i="8"/>
  <c r="AZ84" i="8"/>
  <c r="AY84" i="8"/>
  <c r="AX84" i="8"/>
  <c r="AW84" i="8"/>
  <c r="AV84" i="8"/>
  <c r="AU84" i="8"/>
  <c r="AT84" i="8"/>
  <c r="AS84" i="8"/>
  <c r="AR84" i="8"/>
  <c r="AQ84" i="8"/>
  <c r="AP84" i="8"/>
  <c r="AO84" i="8"/>
  <c r="CD83" i="8"/>
  <c r="CB83" i="8"/>
  <c r="BZ83" i="8"/>
  <c r="BX83" i="8"/>
  <c r="BV83" i="8"/>
  <c r="BT83" i="8"/>
  <c r="BR83" i="8"/>
  <c r="BP83" i="8"/>
  <c r="BN83" i="8"/>
  <c r="BL83" i="8"/>
  <c r="BJ83" i="8"/>
  <c r="BH83" i="8"/>
  <c r="BF83" i="8"/>
  <c r="BD83" i="8"/>
  <c r="BB83" i="8"/>
  <c r="AZ83" i="8"/>
  <c r="AY83" i="8"/>
  <c r="AX83" i="8"/>
  <c r="AW83" i="8"/>
  <c r="AV83" i="8"/>
  <c r="AU83" i="8"/>
  <c r="AT83" i="8"/>
  <c r="AS83" i="8"/>
  <c r="AR83" i="8"/>
  <c r="AQ83" i="8"/>
  <c r="AP83" i="8"/>
  <c r="AO83" i="8"/>
  <c r="CD82" i="8"/>
  <c r="CB82" i="8"/>
  <c r="BZ82" i="8"/>
  <c r="BX82" i="8"/>
  <c r="BV82" i="8"/>
  <c r="BT82" i="8"/>
  <c r="BR82" i="8"/>
  <c r="BP82" i="8"/>
  <c r="BN82" i="8"/>
  <c r="BL82" i="8"/>
  <c r="BJ82" i="8"/>
  <c r="BH82" i="8"/>
  <c r="BF82" i="8"/>
  <c r="BD82" i="8"/>
  <c r="BB82" i="8"/>
  <c r="AZ82" i="8"/>
  <c r="AY82" i="8"/>
  <c r="AX82" i="8"/>
  <c r="AW82" i="8"/>
  <c r="AV82" i="8"/>
  <c r="AU82" i="8"/>
  <c r="AT82" i="8"/>
  <c r="AS82" i="8"/>
  <c r="AR82" i="8"/>
  <c r="AQ82" i="8"/>
  <c r="AP82" i="8"/>
  <c r="AO82" i="8"/>
  <c r="CD81" i="8"/>
  <c r="CB81" i="8"/>
  <c r="BZ81" i="8"/>
  <c r="BX81" i="8"/>
  <c r="BV81" i="8"/>
  <c r="BT81" i="8"/>
  <c r="BR81" i="8"/>
  <c r="BP81" i="8"/>
  <c r="BN81" i="8"/>
  <c r="BL81" i="8"/>
  <c r="BJ81" i="8"/>
  <c r="BH81" i="8"/>
  <c r="BF81" i="8"/>
  <c r="BD81" i="8"/>
  <c r="BB81" i="8"/>
  <c r="AZ81" i="8"/>
  <c r="AY81" i="8"/>
  <c r="AX81" i="8"/>
  <c r="AW81" i="8"/>
  <c r="AV81" i="8"/>
  <c r="AU81" i="8"/>
  <c r="AT81" i="8"/>
  <c r="AS81" i="8"/>
  <c r="AR81" i="8"/>
  <c r="AQ81" i="8"/>
  <c r="AP81" i="8"/>
  <c r="AO81" i="8"/>
  <c r="CD80" i="8"/>
  <c r="CB80" i="8"/>
  <c r="BZ80" i="8"/>
  <c r="BX80" i="8"/>
  <c r="BV80" i="8"/>
  <c r="BT80" i="8"/>
  <c r="BR80" i="8"/>
  <c r="BP80" i="8"/>
  <c r="BN80" i="8"/>
  <c r="BL80" i="8"/>
  <c r="BJ80" i="8"/>
  <c r="BH80" i="8"/>
  <c r="BF80" i="8"/>
  <c r="BD80" i="8"/>
  <c r="BB80" i="8"/>
  <c r="AZ80" i="8"/>
  <c r="AY80" i="8"/>
  <c r="AX80" i="8"/>
  <c r="AW80" i="8"/>
  <c r="AV80" i="8"/>
  <c r="AU80" i="8"/>
  <c r="AT80" i="8"/>
  <c r="AS80" i="8"/>
  <c r="AR80" i="8"/>
  <c r="AQ80" i="8"/>
  <c r="AP80" i="8"/>
  <c r="AO80" i="8"/>
  <c r="CD79" i="8"/>
  <c r="CB79" i="8"/>
  <c r="BZ79" i="8"/>
  <c r="BX79" i="8"/>
  <c r="BV79" i="8"/>
  <c r="BT79" i="8"/>
  <c r="BR79" i="8"/>
  <c r="BP79" i="8"/>
  <c r="BN79" i="8"/>
  <c r="BL79" i="8"/>
  <c r="BJ79" i="8"/>
  <c r="BH79" i="8"/>
  <c r="BF79" i="8"/>
  <c r="BD79" i="8"/>
  <c r="BB79" i="8"/>
  <c r="AZ79" i="8"/>
  <c r="AY79" i="8"/>
  <c r="AX79" i="8"/>
  <c r="AW79" i="8"/>
  <c r="AV79" i="8"/>
  <c r="AU79" i="8"/>
  <c r="AT79" i="8"/>
  <c r="AS79" i="8"/>
  <c r="AR79" i="8"/>
  <c r="AQ79" i="8"/>
  <c r="AP79" i="8"/>
  <c r="AO79" i="8"/>
  <c r="CD78" i="8"/>
  <c r="CB78" i="8"/>
  <c r="BZ78" i="8"/>
  <c r="BX78" i="8"/>
  <c r="BV78" i="8"/>
  <c r="BT78" i="8"/>
  <c r="BR78" i="8"/>
  <c r="BP78" i="8"/>
  <c r="BN78" i="8"/>
  <c r="BL78" i="8"/>
  <c r="BJ78" i="8"/>
  <c r="BH78" i="8"/>
  <c r="BF78" i="8"/>
  <c r="BD78" i="8"/>
  <c r="BB78" i="8"/>
  <c r="AZ78" i="8"/>
  <c r="AY78" i="8"/>
  <c r="AX78" i="8"/>
  <c r="AW78" i="8"/>
  <c r="AV78" i="8"/>
  <c r="AU78" i="8"/>
  <c r="AT78" i="8"/>
  <c r="AS78" i="8"/>
  <c r="AR78" i="8"/>
  <c r="AQ78" i="8"/>
  <c r="AP78" i="8"/>
  <c r="AO78" i="8"/>
  <c r="CD77" i="8"/>
  <c r="CB77" i="8"/>
  <c r="BZ77" i="8"/>
  <c r="BX77" i="8"/>
  <c r="BV77" i="8"/>
  <c r="BT77" i="8"/>
  <c r="BR77" i="8"/>
  <c r="BP77" i="8"/>
  <c r="BN77" i="8"/>
  <c r="BL77" i="8"/>
  <c r="BJ77" i="8"/>
  <c r="BH77" i="8"/>
  <c r="BF77" i="8"/>
  <c r="BD77" i="8"/>
  <c r="BB77" i="8"/>
  <c r="AZ77" i="8"/>
  <c r="AY77" i="8"/>
  <c r="AX77" i="8"/>
  <c r="AW77" i="8"/>
  <c r="AV77" i="8"/>
  <c r="AU77" i="8"/>
  <c r="AT77" i="8"/>
  <c r="AS77" i="8"/>
  <c r="AR77" i="8"/>
  <c r="AQ77" i="8"/>
  <c r="AP77" i="8"/>
  <c r="AO77" i="8"/>
  <c r="CD76" i="8"/>
  <c r="CB76" i="8"/>
  <c r="BZ76" i="8"/>
  <c r="BX76" i="8"/>
  <c r="BV76" i="8"/>
  <c r="BT76" i="8"/>
  <c r="BR76" i="8"/>
  <c r="BP76" i="8"/>
  <c r="BN76" i="8"/>
  <c r="BL76" i="8"/>
  <c r="BJ76" i="8"/>
  <c r="BH76" i="8"/>
  <c r="BF76" i="8"/>
  <c r="BD76" i="8"/>
  <c r="BB76" i="8"/>
  <c r="AZ76" i="8"/>
  <c r="AY76" i="8"/>
  <c r="AX76" i="8"/>
  <c r="AW76" i="8"/>
  <c r="AV76" i="8"/>
  <c r="AU76" i="8"/>
  <c r="AT76" i="8"/>
  <c r="AS76" i="8"/>
  <c r="AR76" i="8"/>
  <c r="AQ76" i="8"/>
  <c r="AP76" i="8"/>
  <c r="AO76" i="8"/>
  <c r="CD75" i="8"/>
  <c r="CB75" i="8"/>
  <c r="BZ75" i="8"/>
  <c r="BX75" i="8"/>
  <c r="BV75" i="8"/>
  <c r="BT75" i="8"/>
  <c r="BR75" i="8"/>
  <c r="BP75" i="8"/>
  <c r="BN75" i="8"/>
  <c r="BL75" i="8"/>
  <c r="BJ75" i="8"/>
  <c r="BH75" i="8"/>
  <c r="BF75" i="8"/>
  <c r="BD75" i="8"/>
  <c r="BB75" i="8"/>
  <c r="AZ75" i="8"/>
  <c r="AY75" i="8"/>
  <c r="AX75" i="8"/>
  <c r="AW75" i="8"/>
  <c r="AV75" i="8"/>
  <c r="AU75" i="8"/>
  <c r="AT75" i="8"/>
  <c r="AS75" i="8"/>
  <c r="AR75" i="8"/>
  <c r="AQ75" i="8"/>
  <c r="AP75" i="8"/>
  <c r="AO75" i="8"/>
  <c r="CD74" i="8"/>
  <c r="CB74" i="8"/>
  <c r="BZ74" i="8"/>
  <c r="BX74" i="8"/>
  <c r="BV74" i="8"/>
  <c r="BT74" i="8"/>
  <c r="BR74" i="8"/>
  <c r="BP74" i="8"/>
  <c r="BN74" i="8"/>
  <c r="BL74" i="8"/>
  <c r="BJ74" i="8"/>
  <c r="BH74" i="8"/>
  <c r="BF74" i="8"/>
  <c r="BD74" i="8"/>
  <c r="BB74" i="8"/>
  <c r="AZ74" i="8"/>
  <c r="AY74" i="8"/>
  <c r="AX74" i="8"/>
  <c r="AW74" i="8"/>
  <c r="AV74" i="8"/>
  <c r="AU74" i="8"/>
  <c r="AT74" i="8"/>
  <c r="AS74" i="8"/>
  <c r="AR74" i="8"/>
  <c r="AQ74" i="8"/>
  <c r="AP74" i="8"/>
  <c r="AO74" i="8"/>
  <c r="CD73" i="8"/>
  <c r="CB73" i="8"/>
  <c r="BZ73" i="8"/>
  <c r="BX73" i="8"/>
  <c r="BV73" i="8"/>
  <c r="BT73" i="8"/>
  <c r="BR73" i="8"/>
  <c r="BP73" i="8"/>
  <c r="BN73" i="8"/>
  <c r="BL73" i="8"/>
  <c r="BJ73" i="8"/>
  <c r="BH73" i="8"/>
  <c r="BF73" i="8"/>
  <c r="BD73" i="8"/>
  <c r="BB73" i="8"/>
  <c r="AZ73" i="8"/>
  <c r="AY73" i="8"/>
  <c r="AX73" i="8"/>
  <c r="AW73" i="8"/>
  <c r="AV73" i="8"/>
  <c r="AU73" i="8"/>
  <c r="AT73" i="8"/>
  <c r="AS73" i="8"/>
  <c r="AR73" i="8"/>
  <c r="AQ73" i="8"/>
  <c r="AP73" i="8"/>
  <c r="AO73" i="8"/>
  <c r="CD72" i="8"/>
  <c r="CB72" i="8"/>
  <c r="BZ72" i="8"/>
  <c r="BX72" i="8"/>
  <c r="BV72" i="8"/>
  <c r="BT72" i="8"/>
  <c r="BR72" i="8"/>
  <c r="BP72" i="8"/>
  <c r="BN72" i="8"/>
  <c r="BL72" i="8"/>
  <c r="BJ72" i="8"/>
  <c r="BH72" i="8"/>
  <c r="BF72" i="8"/>
  <c r="BD72" i="8"/>
  <c r="BB72" i="8"/>
  <c r="AZ72" i="8"/>
  <c r="AY72" i="8"/>
  <c r="AX72" i="8"/>
  <c r="AW72" i="8"/>
  <c r="AV72" i="8"/>
  <c r="AU72" i="8"/>
  <c r="AT72" i="8"/>
  <c r="AS72" i="8"/>
  <c r="AR72" i="8"/>
  <c r="AQ72" i="8"/>
  <c r="AP72" i="8"/>
  <c r="AO72" i="8"/>
  <c r="CD71" i="8"/>
  <c r="CB71" i="8"/>
  <c r="BZ71" i="8"/>
  <c r="BX71" i="8"/>
  <c r="BV71" i="8"/>
  <c r="BT71" i="8"/>
  <c r="BR71" i="8"/>
  <c r="BP71" i="8"/>
  <c r="BN71" i="8"/>
  <c r="BL71" i="8"/>
  <c r="BJ71" i="8"/>
  <c r="BH71" i="8"/>
  <c r="BF71" i="8"/>
  <c r="BD71" i="8"/>
  <c r="BB71" i="8"/>
  <c r="AZ71" i="8"/>
  <c r="AY71" i="8"/>
  <c r="AX71" i="8"/>
  <c r="AW71" i="8"/>
  <c r="AV71" i="8"/>
  <c r="AU71" i="8"/>
  <c r="AT71" i="8"/>
  <c r="AS71" i="8"/>
  <c r="AR71" i="8"/>
  <c r="AQ71" i="8"/>
  <c r="AP71" i="8"/>
  <c r="AO71" i="8"/>
  <c r="CD70" i="8"/>
  <c r="CB70" i="8"/>
  <c r="BZ70" i="8"/>
  <c r="BX70" i="8"/>
  <c r="BV70" i="8"/>
  <c r="BT70" i="8"/>
  <c r="BR70" i="8"/>
  <c r="BP70" i="8"/>
  <c r="BN70" i="8"/>
  <c r="BL70" i="8"/>
  <c r="BJ70" i="8"/>
  <c r="BH70" i="8"/>
  <c r="BF70" i="8"/>
  <c r="BD70" i="8"/>
  <c r="BB70" i="8"/>
  <c r="AZ70" i="8"/>
  <c r="AY70" i="8"/>
  <c r="AX70" i="8"/>
  <c r="AW70" i="8"/>
  <c r="AV70" i="8"/>
  <c r="AU70" i="8"/>
  <c r="AT70" i="8"/>
  <c r="AS70" i="8"/>
  <c r="AR70" i="8"/>
  <c r="AQ70" i="8"/>
  <c r="AP70" i="8"/>
  <c r="AO70" i="8"/>
  <c r="CD69" i="8"/>
  <c r="CB69" i="8"/>
  <c r="BZ69" i="8"/>
  <c r="BX69" i="8"/>
  <c r="BV69" i="8"/>
  <c r="BT69" i="8"/>
  <c r="BR69" i="8"/>
  <c r="BP69" i="8"/>
  <c r="BN69" i="8"/>
  <c r="BL69" i="8"/>
  <c r="BJ69" i="8"/>
  <c r="BH69" i="8"/>
  <c r="BF69" i="8"/>
  <c r="BD69" i="8"/>
  <c r="BB69" i="8"/>
  <c r="AZ69" i="8"/>
  <c r="AY69" i="8"/>
  <c r="AX69" i="8"/>
  <c r="AW69" i="8"/>
  <c r="AV69" i="8"/>
  <c r="AU69" i="8"/>
  <c r="AT69" i="8"/>
  <c r="AS69" i="8"/>
  <c r="AR69" i="8"/>
  <c r="AQ69" i="8"/>
  <c r="AP69" i="8"/>
  <c r="AO69" i="8"/>
  <c r="CD68" i="8"/>
  <c r="CB68" i="8"/>
  <c r="BZ68" i="8"/>
  <c r="BX68" i="8"/>
  <c r="BV68" i="8"/>
  <c r="BT68" i="8"/>
  <c r="BR68" i="8"/>
  <c r="BP68" i="8"/>
  <c r="BN68" i="8"/>
  <c r="BL68" i="8"/>
  <c r="BJ68" i="8"/>
  <c r="BH68" i="8"/>
  <c r="BF68" i="8"/>
  <c r="BD68" i="8"/>
  <c r="BB68" i="8"/>
  <c r="AZ68" i="8"/>
  <c r="AY68" i="8"/>
  <c r="AX68" i="8"/>
  <c r="AW68" i="8"/>
  <c r="AV68" i="8"/>
  <c r="AU68" i="8"/>
  <c r="AT68" i="8"/>
  <c r="AS68" i="8"/>
  <c r="AR68" i="8"/>
  <c r="AQ68" i="8"/>
  <c r="AP68" i="8"/>
  <c r="AO68" i="8"/>
  <c r="CD67" i="8"/>
  <c r="CB67" i="8"/>
  <c r="BZ67" i="8"/>
  <c r="BX67" i="8"/>
  <c r="BV67" i="8"/>
  <c r="BT67" i="8"/>
  <c r="BR67" i="8"/>
  <c r="BP67" i="8"/>
  <c r="BN67" i="8"/>
  <c r="BL67" i="8"/>
  <c r="BJ67" i="8"/>
  <c r="BH67" i="8"/>
  <c r="BF67" i="8"/>
  <c r="BD67" i="8"/>
  <c r="BB67" i="8"/>
  <c r="AZ67" i="8"/>
  <c r="AY67" i="8"/>
  <c r="AX67" i="8"/>
  <c r="AW67" i="8"/>
  <c r="AV67" i="8"/>
  <c r="AU67" i="8"/>
  <c r="AT67" i="8"/>
  <c r="AS67" i="8"/>
  <c r="AR67" i="8"/>
  <c r="AQ67" i="8"/>
  <c r="AP67" i="8"/>
  <c r="AO67" i="8"/>
  <c r="CD66" i="8"/>
  <c r="CB66" i="8"/>
  <c r="BZ66" i="8"/>
  <c r="BX66" i="8"/>
  <c r="BV66" i="8"/>
  <c r="BT66" i="8"/>
  <c r="BR66" i="8"/>
  <c r="BP66" i="8"/>
  <c r="BN66" i="8"/>
  <c r="BL66" i="8"/>
  <c r="BJ66" i="8"/>
  <c r="BH66" i="8"/>
  <c r="BF66" i="8"/>
  <c r="BD66" i="8"/>
  <c r="BB66" i="8"/>
  <c r="AZ66" i="8"/>
  <c r="AY66" i="8"/>
  <c r="AX66" i="8"/>
  <c r="AW66" i="8"/>
  <c r="AV66" i="8"/>
  <c r="AU66" i="8"/>
  <c r="AT66" i="8"/>
  <c r="AS66" i="8"/>
  <c r="AR66" i="8"/>
  <c r="AQ66" i="8"/>
  <c r="AP66" i="8"/>
  <c r="AO66" i="8"/>
  <c r="CD65" i="8"/>
  <c r="CB65" i="8"/>
  <c r="BZ65" i="8"/>
  <c r="BX65" i="8"/>
  <c r="BV65" i="8"/>
  <c r="BT65" i="8"/>
  <c r="BR65" i="8"/>
  <c r="BP65" i="8"/>
  <c r="BN65" i="8"/>
  <c r="BL65" i="8"/>
  <c r="BJ65" i="8"/>
  <c r="BH65" i="8"/>
  <c r="BF65" i="8"/>
  <c r="BD65" i="8"/>
  <c r="BB65" i="8"/>
  <c r="AZ65" i="8"/>
  <c r="AY65" i="8"/>
  <c r="AX65" i="8"/>
  <c r="AW65" i="8"/>
  <c r="AV65" i="8"/>
  <c r="AU65" i="8"/>
  <c r="AT65" i="8"/>
  <c r="AS65" i="8"/>
  <c r="AR65" i="8"/>
  <c r="AQ65" i="8"/>
  <c r="AP65" i="8"/>
  <c r="AO65" i="8"/>
  <c r="CD64" i="8"/>
  <c r="CB64" i="8"/>
  <c r="BZ64" i="8"/>
  <c r="BX64" i="8"/>
  <c r="BV64" i="8"/>
  <c r="BT64" i="8"/>
  <c r="BR64" i="8"/>
  <c r="BP64" i="8"/>
  <c r="BN64" i="8"/>
  <c r="BL64" i="8"/>
  <c r="BJ64" i="8"/>
  <c r="BH64" i="8"/>
  <c r="BF64" i="8"/>
  <c r="BD64" i="8"/>
  <c r="BB64" i="8"/>
  <c r="AZ64" i="8"/>
  <c r="AY64" i="8"/>
  <c r="AX64" i="8"/>
  <c r="AW64" i="8"/>
  <c r="AV64" i="8"/>
  <c r="AU64" i="8"/>
  <c r="AT64" i="8"/>
  <c r="AS64" i="8"/>
  <c r="AR64" i="8"/>
  <c r="AQ64" i="8"/>
  <c r="AP64" i="8"/>
  <c r="AO64" i="8"/>
  <c r="CD63" i="8"/>
  <c r="CB63" i="8"/>
  <c r="BZ63" i="8"/>
  <c r="BX63" i="8"/>
  <c r="BV63" i="8"/>
  <c r="BT63" i="8"/>
  <c r="BR63" i="8"/>
  <c r="BP63" i="8"/>
  <c r="BN63" i="8"/>
  <c r="BL63" i="8"/>
  <c r="BJ63" i="8"/>
  <c r="BH63" i="8"/>
  <c r="BF63" i="8"/>
  <c r="BD63" i="8"/>
  <c r="BB63" i="8"/>
  <c r="AZ63" i="8"/>
  <c r="AY63" i="8"/>
  <c r="AX63" i="8"/>
  <c r="AW63" i="8"/>
  <c r="AV63" i="8"/>
  <c r="AU63" i="8"/>
  <c r="AT63" i="8"/>
  <c r="AS63" i="8"/>
  <c r="AR63" i="8"/>
  <c r="AQ63" i="8"/>
  <c r="AP63" i="8"/>
  <c r="AO63" i="8"/>
  <c r="CD62" i="8"/>
  <c r="CB62" i="8"/>
  <c r="BZ62" i="8"/>
  <c r="BX62" i="8"/>
  <c r="BV62" i="8"/>
  <c r="BT62" i="8"/>
  <c r="BR62" i="8"/>
  <c r="BP62" i="8"/>
  <c r="BN62" i="8"/>
  <c r="BL62" i="8"/>
  <c r="BJ62" i="8"/>
  <c r="BH62" i="8"/>
  <c r="BF62" i="8"/>
  <c r="BD62" i="8"/>
  <c r="BB62" i="8"/>
  <c r="AZ62" i="8"/>
  <c r="AY62" i="8"/>
  <c r="AX62" i="8"/>
  <c r="AW62" i="8"/>
  <c r="AV62" i="8"/>
  <c r="AU62" i="8"/>
  <c r="AT62" i="8"/>
  <c r="AS62" i="8"/>
  <c r="AR62" i="8"/>
  <c r="AQ62" i="8"/>
  <c r="AP62" i="8"/>
  <c r="AO62" i="8"/>
  <c r="CD61" i="8"/>
  <c r="CB61" i="8"/>
  <c r="BZ61" i="8"/>
  <c r="BX61" i="8"/>
  <c r="BV61" i="8"/>
  <c r="BT61" i="8"/>
  <c r="BR61" i="8"/>
  <c r="BP61" i="8"/>
  <c r="BN61" i="8"/>
  <c r="BL61" i="8"/>
  <c r="BJ61" i="8"/>
  <c r="BH61" i="8"/>
  <c r="BF61" i="8"/>
  <c r="BD61" i="8"/>
  <c r="BB61" i="8"/>
  <c r="AZ61" i="8"/>
  <c r="AY61" i="8"/>
  <c r="AX61" i="8"/>
  <c r="AW61" i="8"/>
  <c r="AV61" i="8"/>
  <c r="AU61" i="8"/>
  <c r="AT61" i="8"/>
  <c r="AS61" i="8"/>
  <c r="AR61" i="8"/>
  <c r="AQ61" i="8"/>
  <c r="AP61" i="8"/>
  <c r="AO61" i="8"/>
  <c r="CD60" i="8"/>
  <c r="CB60" i="8"/>
  <c r="BZ60" i="8"/>
  <c r="BX60" i="8"/>
  <c r="BV60" i="8"/>
  <c r="BT60" i="8"/>
  <c r="BR60" i="8"/>
  <c r="BP60" i="8"/>
  <c r="BN60" i="8"/>
  <c r="BL60" i="8"/>
  <c r="BJ60" i="8"/>
  <c r="BH60" i="8"/>
  <c r="BF60" i="8"/>
  <c r="BD60" i="8"/>
  <c r="BB60" i="8"/>
  <c r="AZ60" i="8"/>
  <c r="AY60" i="8"/>
  <c r="AX60" i="8"/>
  <c r="AW60" i="8"/>
  <c r="AV60" i="8"/>
  <c r="AU60" i="8"/>
  <c r="AT60" i="8"/>
  <c r="AS60" i="8"/>
  <c r="AR60" i="8"/>
  <c r="AQ60" i="8"/>
  <c r="AP60" i="8"/>
  <c r="AO60" i="8"/>
  <c r="CD59" i="8"/>
  <c r="CB59" i="8"/>
  <c r="BZ59" i="8"/>
  <c r="BX59" i="8"/>
  <c r="BV59" i="8"/>
  <c r="BT59" i="8"/>
  <c r="BR59" i="8"/>
  <c r="BP59" i="8"/>
  <c r="BN59" i="8"/>
  <c r="BL59" i="8"/>
  <c r="BJ59" i="8"/>
  <c r="BH59" i="8"/>
  <c r="BF59" i="8"/>
  <c r="BD59" i="8"/>
  <c r="BB59" i="8"/>
  <c r="AZ59" i="8"/>
  <c r="AY59" i="8"/>
  <c r="AX59" i="8"/>
  <c r="AW59" i="8"/>
  <c r="AV59" i="8"/>
  <c r="AU59" i="8"/>
  <c r="AT59" i="8"/>
  <c r="AS59" i="8"/>
  <c r="AR59" i="8"/>
  <c r="AQ59" i="8"/>
  <c r="AP59" i="8"/>
  <c r="AO59" i="8"/>
  <c r="CD58" i="8"/>
  <c r="CB58" i="8"/>
  <c r="BZ58" i="8"/>
  <c r="BX58" i="8"/>
  <c r="BV58" i="8"/>
  <c r="BT58" i="8"/>
  <c r="BR58" i="8"/>
  <c r="BP58" i="8"/>
  <c r="BN58" i="8"/>
  <c r="BL58" i="8"/>
  <c r="BJ58" i="8"/>
  <c r="BH58" i="8"/>
  <c r="BF58" i="8"/>
  <c r="BD58" i="8"/>
  <c r="BB58" i="8"/>
  <c r="AZ58" i="8"/>
  <c r="AY58" i="8"/>
  <c r="AX58" i="8"/>
  <c r="AW58" i="8"/>
  <c r="AV58" i="8"/>
  <c r="AU58" i="8"/>
  <c r="AT58" i="8"/>
  <c r="AS58" i="8"/>
  <c r="AR58" i="8"/>
  <c r="AQ58" i="8"/>
  <c r="AP58" i="8"/>
  <c r="AO58" i="8"/>
  <c r="CD57" i="8"/>
  <c r="CB57" i="8"/>
  <c r="BZ57" i="8"/>
  <c r="BX57" i="8"/>
  <c r="BV57" i="8"/>
  <c r="BT57" i="8"/>
  <c r="BR57" i="8"/>
  <c r="BP57" i="8"/>
  <c r="BN57" i="8"/>
  <c r="BL57" i="8"/>
  <c r="BJ57" i="8"/>
  <c r="BH57" i="8"/>
  <c r="BF57" i="8"/>
  <c r="BD57" i="8"/>
  <c r="BB57" i="8"/>
  <c r="AZ57" i="8"/>
  <c r="AY57" i="8"/>
  <c r="AX57" i="8"/>
  <c r="AW57" i="8"/>
  <c r="AV57" i="8"/>
  <c r="AU57" i="8"/>
  <c r="AT57" i="8"/>
  <c r="AS57" i="8"/>
  <c r="AR57" i="8"/>
  <c r="AQ57" i="8"/>
  <c r="AP57" i="8"/>
  <c r="AO57" i="8"/>
  <c r="CD56" i="8"/>
  <c r="CB56" i="8"/>
  <c r="BZ56" i="8"/>
  <c r="BX56" i="8"/>
  <c r="BV56" i="8"/>
  <c r="BT56" i="8"/>
  <c r="BR56" i="8"/>
  <c r="BP56" i="8"/>
  <c r="BN56" i="8"/>
  <c r="BL56" i="8"/>
  <c r="BJ56" i="8"/>
  <c r="BH56" i="8"/>
  <c r="BF56" i="8"/>
  <c r="BD56" i="8"/>
  <c r="BB56" i="8"/>
  <c r="AZ56" i="8"/>
  <c r="AY56" i="8"/>
  <c r="AX56" i="8"/>
  <c r="AW56" i="8"/>
  <c r="AV56" i="8"/>
  <c r="AU56" i="8"/>
  <c r="AT56" i="8"/>
  <c r="AS56" i="8"/>
  <c r="AR56" i="8"/>
  <c r="AQ56" i="8"/>
  <c r="AP56" i="8"/>
  <c r="AO56" i="8"/>
  <c r="CD55" i="8"/>
  <c r="CB55" i="8"/>
  <c r="BZ55" i="8"/>
  <c r="BX55" i="8"/>
  <c r="BV55" i="8"/>
  <c r="BT55" i="8"/>
  <c r="BR55" i="8"/>
  <c r="BP55" i="8"/>
  <c r="BN55" i="8"/>
  <c r="BL55" i="8"/>
  <c r="BJ55" i="8"/>
  <c r="BH55" i="8"/>
  <c r="BF55" i="8"/>
  <c r="BD55" i="8"/>
  <c r="BB55" i="8"/>
  <c r="AZ55" i="8"/>
  <c r="AY55" i="8"/>
  <c r="AX55" i="8"/>
  <c r="AW55" i="8"/>
  <c r="AV55" i="8"/>
  <c r="AU55" i="8"/>
  <c r="AT55" i="8"/>
  <c r="AS55" i="8"/>
  <c r="AR55" i="8"/>
  <c r="AQ55" i="8"/>
  <c r="AP55" i="8"/>
  <c r="AO55" i="8"/>
  <c r="CD54" i="8"/>
  <c r="CB54" i="8"/>
  <c r="BZ54" i="8"/>
  <c r="BX54" i="8"/>
  <c r="BV54" i="8"/>
  <c r="BT54" i="8"/>
  <c r="BR54" i="8"/>
  <c r="BP54" i="8"/>
  <c r="BN54" i="8"/>
  <c r="BL54" i="8"/>
  <c r="BJ54" i="8"/>
  <c r="BH54" i="8"/>
  <c r="BF54" i="8"/>
  <c r="BD54" i="8"/>
  <c r="BB54" i="8"/>
  <c r="AZ54" i="8"/>
  <c r="AY54" i="8"/>
  <c r="AX54" i="8"/>
  <c r="AW54" i="8"/>
  <c r="AV54" i="8"/>
  <c r="AU54" i="8"/>
  <c r="AT54" i="8"/>
  <c r="AS54" i="8"/>
  <c r="AR54" i="8"/>
  <c r="AQ54" i="8"/>
  <c r="AP54" i="8"/>
  <c r="AO54" i="8"/>
  <c r="CD53" i="8"/>
  <c r="CB53" i="8"/>
  <c r="BZ53" i="8"/>
  <c r="BX53" i="8"/>
  <c r="BV53" i="8"/>
  <c r="BT53" i="8"/>
  <c r="BR53" i="8"/>
  <c r="BP53" i="8"/>
  <c r="BN53" i="8"/>
  <c r="BL53" i="8"/>
  <c r="BJ53" i="8"/>
  <c r="BH53" i="8"/>
  <c r="BF53" i="8"/>
  <c r="BD53" i="8"/>
  <c r="BB53" i="8"/>
  <c r="AZ53" i="8"/>
  <c r="AY53" i="8"/>
  <c r="AX53" i="8"/>
  <c r="AW53" i="8"/>
  <c r="AV53" i="8"/>
  <c r="AU53" i="8"/>
  <c r="AT53" i="8"/>
  <c r="AS53" i="8"/>
  <c r="AR53" i="8"/>
  <c r="AQ53" i="8"/>
  <c r="AP53" i="8"/>
  <c r="AO53" i="8"/>
  <c r="CD52" i="8"/>
  <c r="CB52" i="8"/>
  <c r="BZ52" i="8"/>
  <c r="BX52" i="8"/>
  <c r="BV52" i="8"/>
  <c r="BT52" i="8"/>
  <c r="BR52" i="8"/>
  <c r="BP52" i="8"/>
  <c r="BN52" i="8"/>
  <c r="BL52" i="8"/>
  <c r="BJ52" i="8"/>
  <c r="BH52" i="8"/>
  <c r="BF52" i="8"/>
  <c r="BD52" i="8"/>
  <c r="BB52" i="8"/>
  <c r="AZ52" i="8"/>
  <c r="AY52" i="8"/>
  <c r="AX52" i="8"/>
  <c r="AW52" i="8"/>
  <c r="AV52" i="8"/>
  <c r="AU52" i="8"/>
  <c r="AT52" i="8"/>
  <c r="AS52" i="8"/>
  <c r="AR52" i="8"/>
  <c r="AQ52" i="8"/>
  <c r="AP52" i="8"/>
  <c r="AO52" i="8"/>
  <c r="CD51" i="8"/>
  <c r="CB51" i="8"/>
  <c r="BZ51" i="8"/>
  <c r="BX51" i="8"/>
  <c r="BV51" i="8"/>
  <c r="BT51" i="8"/>
  <c r="BR51" i="8"/>
  <c r="BP51" i="8"/>
  <c r="BN51" i="8"/>
  <c r="BL51" i="8"/>
  <c r="BJ51" i="8"/>
  <c r="BH51" i="8"/>
  <c r="BF51" i="8"/>
  <c r="BD51" i="8"/>
  <c r="BB51" i="8"/>
  <c r="AZ51" i="8"/>
  <c r="AY51" i="8"/>
  <c r="AX51" i="8"/>
  <c r="AW51" i="8"/>
  <c r="AV51" i="8"/>
  <c r="AU51" i="8"/>
  <c r="AT51" i="8"/>
  <c r="AS51" i="8"/>
  <c r="AR51" i="8"/>
  <c r="AQ51" i="8"/>
  <c r="AP51" i="8"/>
  <c r="AO51" i="8"/>
  <c r="CD50" i="8"/>
  <c r="CB50" i="8"/>
  <c r="BZ50" i="8"/>
  <c r="BX50" i="8"/>
  <c r="BV50" i="8"/>
  <c r="BT50" i="8"/>
  <c r="BR50" i="8"/>
  <c r="BP50" i="8"/>
  <c r="BN50" i="8"/>
  <c r="BL50" i="8"/>
  <c r="BJ50" i="8"/>
  <c r="BH50" i="8"/>
  <c r="BF50" i="8"/>
  <c r="BD50" i="8"/>
  <c r="BB50" i="8"/>
  <c r="AZ50" i="8"/>
  <c r="AY50" i="8"/>
  <c r="AX50" i="8"/>
  <c r="AW50" i="8"/>
  <c r="AV50" i="8"/>
  <c r="AU50" i="8"/>
  <c r="AT50" i="8"/>
  <c r="AS50" i="8"/>
  <c r="AR50" i="8"/>
  <c r="AQ50" i="8"/>
  <c r="AP50" i="8"/>
  <c r="AO50" i="8"/>
  <c r="CD49" i="8"/>
  <c r="CB49" i="8"/>
  <c r="BZ49" i="8"/>
  <c r="BX49" i="8"/>
  <c r="BV49" i="8"/>
  <c r="BT49" i="8"/>
  <c r="BR49" i="8"/>
  <c r="BP49" i="8"/>
  <c r="BN49" i="8"/>
  <c r="BL49" i="8"/>
  <c r="BJ49" i="8"/>
  <c r="BH49" i="8"/>
  <c r="BF49" i="8"/>
  <c r="BD49" i="8"/>
  <c r="BB49" i="8"/>
  <c r="AZ49" i="8"/>
  <c r="AY49" i="8"/>
  <c r="AX49" i="8"/>
  <c r="AW49" i="8"/>
  <c r="AV49" i="8"/>
  <c r="AU49" i="8"/>
  <c r="AT49" i="8"/>
  <c r="AS49" i="8"/>
  <c r="AR49" i="8"/>
  <c r="AQ49" i="8"/>
  <c r="AP49" i="8"/>
  <c r="AO49" i="8"/>
  <c r="CD48" i="8"/>
  <c r="CB48" i="8"/>
  <c r="BZ48" i="8"/>
  <c r="BX48" i="8"/>
  <c r="BV48" i="8"/>
  <c r="BT48" i="8"/>
  <c r="BR48" i="8"/>
  <c r="BP48" i="8"/>
  <c r="BN48" i="8"/>
  <c r="BL48" i="8"/>
  <c r="BJ48" i="8"/>
  <c r="BH48" i="8"/>
  <c r="BF48" i="8"/>
  <c r="BD48" i="8"/>
  <c r="BB48" i="8"/>
  <c r="AZ48" i="8"/>
  <c r="AY48" i="8"/>
  <c r="AX48" i="8"/>
  <c r="AW48" i="8"/>
  <c r="AV48" i="8"/>
  <c r="AU48" i="8"/>
  <c r="AT48" i="8"/>
  <c r="AS48" i="8"/>
  <c r="AR48" i="8"/>
  <c r="AQ48" i="8"/>
  <c r="AP48" i="8"/>
  <c r="AO48" i="8"/>
  <c r="CD47" i="8"/>
  <c r="CB47" i="8"/>
  <c r="BZ47" i="8"/>
  <c r="BX47" i="8"/>
  <c r="BV47" i="8"/>
  <c r="BT47" i="8"/>
  <c r="BR47" i="8"/>
  <c r="BP47" i="8"/>
  <c r="BN47" i="8"/>
  <c r="BL47" i="8"/>
  <c r="BJ47" i="8"/>
  <c r="BH47" i="8"/>
  <c r="BF47" i="8"/>
  <c r="BD47" i="8"/>
  <c r="BB47" i="8"/>
  <c r="AZ47" i="8"/>
  <c r="AY47" i="8"/>
  <c r="AX47" i="8"/>
  <c r="AW47" i="8"/>
  <c r="AV47" i="8"/>
  <c r="AU47" i="8"/>
  <c r="AT47" i="8"/>
  <c r="AS47" i="8"/>
  <c r="AR47" i="8"/>
  <c r="AQ47" i="8"/>
  <c r="AP47" i="8"/>
  <c r="AO47" i="8"/>
  <c r="CD46" i="8"/>
  <c r="CB46" i="8"/>
  <c r="BZ46" i="8"/>
  <c r="BX46" i="8"/>
  <c r="BV46" i="8"/>
  <c r="BT46" i="8"/>
  <c r="BR46" i="8"/>
  <c r="BP46" i="8"/>
  <c r="BN46" i="8"/>
  <c r="BL46" i="8"/>
  <c r="BJ46" i="8"/>
  <c r="BH46" i="8"/>
  <c r="BF46" i="8"/>
  <c r="BD46" i="8"/>
  <c r="BB46" i="8"/>
  <c r="AZ46" i="8"/>
  <c r="AY46" i="8"/>
  <c r="AX46" i="8"/>
  <c r="AW46" i="8"/>
  <c r="AV46" i="8"/>
  <c r="AU46" i="8"/>
  <c r="AT46" i="8"/>
  <c r="AS46" i="8"/>
  <c r="AR46" i="8"/>
  <c r="AQ46" i="8"/>
  <c r="AP46" i="8"/>
  <c r="AO46" i="8"/>
  <c r="CD45" i="8"/>
  <c r="CB45" i="8"/>
  <c r="BZ45" i="8"/>
  <c r="BX45" i="8"/>
  <c r="BV45" i="8"/>
  <c r="BT45" i="8"/>
  <c r="BR45" i="8"/>
  <c r="BP45" i="8"/>
  <c r="BN45" i="8"/>
  <c r="BL45" i="8"/>
  <c r="BJ45" i="8"/>
  <c r="BH45" i="8"/>
  <c r="BF45" i="8"/>
  <c r="BD45" i="8"/>
  <c r="BB45" i="8"/>
  <c r="AZ45" i="8"/>
  <c r="AY45" i="8"/>
  <c r="AX45" i="8"/>
  <c r="AW45" i="8"/>
  <c r="AV45" i="8"/>
  <c r="AU45" i="8"/>
  <c r="AT45" i="8"/>
  <c r="AS45" i="8"/>
  <c r="AR45" i="8"/>
  <c r="AQ45" i="8"/>
  <c r="AP45" i="8"/>
  <c r="AO45" i="8"/>
  <c r="CD44" i="8"/>
  <c r="CB44" i="8"/>
  <c r="BZ44" i="8"/>
  <c r="BX44" i="8"/>
  <c r="BV44" i="8"/>
  <c r="BT44" i="8"/>
  <c r="BR44" i="8"/>
  <c r="BP44" i="8"/>
  <c r="BN44" i="8"/>
  <c r="BL44" i="8"/>
  <c r="BJ44" i="8"/>
  <c r="BH44" i="8"/>
  <c r="BF44" i="8"/>
  <c r="BD44" i="8"/>
  <c r="BB44" i="8"/>
  <c r="AZ44" i="8"/>
  <c r="AY44" i="8"/>
  <c r="AX44" i="8"/>
  <c r="AW44" i="8"/>
  <c r="AV44" i="8"/>
  <c r="AU44" i="8"/>
  <c r="AT44" i="8"/>
  <c r="AS44" i="8"/>
  <c r="AR44" i="8"/>
  <c r="AQ44" i="8"/>
  <c r="AP44" i="8"/>
  <c r="AO44" i="8"/>
  <c r="CD43" i="8"/>
  <c r="CB43" i="8"/>
  <c r="BZ43" i="8"/>
  <c r="BX43" i="8"/>
  <c r="BV43" i="8"/>
  <c r="BT43" i="8"/>
  <c r="BR43" i="8"/>
  <c r="BP43" i="8"/>
  <c r="BN43" i="8"/>
  <c r="BL43" i="8"/>
  <c r="BJ43" i="8"/>
  <c r="BH43" i="8"/>
  <c r="BF43" i="8"/>
  <c r="BD43" i="8"/>
  <c r="BB43" i="8"/>
  <c r="AZ43" i="8"/>
  <c r="AY43" i="8"/>
  <c r="AX43" i="8"/>
  <c r="AW43" i="8"/>
  <c r="AV43" i="8"/>
  <c r="AU43" i="8"/>
  <c r="AT43" i="8"/>
  <c r="AS43" i="8"/>
  <c r="AR43" i="8"/>
  <c r="AQ43" i="8"/>
  <c r="AP43" i="8"/>
  <c r="AO43" i="8"/>
  <c r="CD42" i="8"/>
  <c r="CB42" i="8"/>
  <c r="BZ42" i="8"/>
  <c r="BX42" i="8"/>
  <c r="BV42" i="8"/>
  <c r="BT42" i="8"/>
  <c r="BR42" i="8"/>
  <c r="BP42" i="8"/>
  <c r="BN42" i="8"/>
  <c r="BL42" i="8"/>
  <c r="BJ42" i="8"/>
  <c r="BH42" i="8"/>
  <c r="BF42" i="8"/>
  <c r="BD42" i="8"/>
  <c r="BB42" i="8"/>
  <c r="AZ42" i="8"/>
  <c r="AY42" i="8"/>
  <c r="AX42" i="8"/>
  <c r="AW42" i="8"/>
  <c r="AV42" i="8"/>
  <c r="AU42" i="8"/>
  <c r="AT42" i="8"/>
  <c r="AS42" i="8"/>
  <c r="AR42" i="8"/>
  <c r="AQ42" i="8"/>
  <c r="AP42" i="8"/>
  <c r="AO42" i="8"/>
  <c r="CD41" i="8"/>
  <c r="CB41" i="8"/>
  <c r="BZ41" i="8"/>
  <c r="BX41" i="8"/>
  <c r="BV41" i="8"/>
  <c r="BT41" i="8"/>
  <c r="BR41" i="8"/>
  <c r="BP41" i="8"/>
  <c r="BN41" i="8"/>
  <c r="BL41" i="8"/>
  <c r="BJ41" i="8"/>
  <c r="BH41" i="8"/>
  <c r="BF41" i="8"/>
  <c r="BD41" i="8"/>
  <c r="BB41" i="8"/>
  <c r="AZ41" i="8"/>
  <c r="AY41" i="8"/>
  <c r="AX41" i="8"/>
  <c r="AW41" i="8"/>
  <c r="AV41" i="8"/>
  <c r="AU41" i="8"/>
  <c r="AT41" i="8"/>
  <c r="AS41" i="8"/>
  <c r="AR41" i="8"/>
  <c r="AQ41" i="8"/>
  <c r="AP41" i="8"/>
  <c r="AO41" i="8"/>
  <c r="CD40" i="8"/>
  <c r="CB40" i="8"/>
  <c r="BZ40" i="8"/>
  <c r="BX40" i="8"/>
  <c r="BV40" i="8"/>
  <c r="BT40" i="8"/>
  <c r="BR40" i="8"/>
  <c r="BP40" i="8"/>
  <c r="BN40" i="8"/>
  <c r="BL40" i="8"/>
  <c r="BJ40" i="8"/>
  <c r="BH40" i="8"/>
  <c r="BF40" i="8"/>
  <c r="BD40" i="8"/>
  <c r="BB40" i="8"/>
  <c r="AZ40" i="8"/>
  <c r="AY40" i="8"/>
  <c r="AX40" i="8"/>
  <c r="AW40" i="8"/>
  <c r="AV40" i="8"/>
  <c r="AU40" i="8"/>
  <c r="AT40" i="8"/>
  <c r="AS40" i="8"/>
  <c r="AR40" i="8"/>
  <c r="AQ40" i="8"/>
  <c r="AP40" i="8"/>
  <c r="AO40" i="8"/>
  <c r="CD39" i="8"/>
  <c r="CB39" i="8"/>
  <c r="BZ39" i="8"/>
  <c r="BX39" i="8"/>
  <c r="BV39" i="8"/>
  <c r="BT39" i="8"/>
  <c r="BR39" i="8"/>
  <c r="BP39" i="8"/>
  <c r="BN39" i="8"/>
  <c r="BL39" i="8"/>
  <c r="BJ39" i="8"/>
  <c r="BH39" i="8"/>
  <c r="BF39" i="8"/>
  <c r="BD39" i="8"/>
  <c r="BB39" i="8"/>
  <c r="AZ39" i="8"/>
  <c r="AY39" i="8"/>
  <c r="AX39" i="8"/>
  <c r="AW39" i="8"/>
  <c r="AV39" i="8"/>
  <c r="AU39" i="8"/>
  <c r="AT39" i="8"/>
  <c r="AS39" i="8"/>
  <c r="AR39" i="8"/>
  <c r="AQ39" i="8"/>
  <c r="AP39" i="8"/>
  <c r="AO39" i="8"/>
  <c r="CD38" i="8"/>
  <c r="CB38" i="8"/>
  <c r="BZ38" i="8"/>
  <c r="BX38" i="8"/>
  <c r="BV38" i="8"/>
  <c r="BT38" i="8"/>
  <c r="BR38" i="8"/>
  <c r="BP38" i="8"/>
  <c r="BN38" i="8"/>
  <c r="BL38" i="8"/>
  <c r="BJ38" i="8"/>
  <c r="BH38" i="8"/>
  <c r="BF38" i="8"/>
  <c r="BD38" i="8"/>
  <c r="BB38" i="8"/>
  <c r="AZ38" i="8"/>
  <c r="AY38" i="8"/>
  <c r="AX38" i="8"/>
  <c r="AW38" i="8"/>
  <c r="AV38" i="8"/>
  <c r="AU38" i="8"/>
  <c r="AT38" i="8"/>
  <c r="AS38" i="8"/>
  <c r="AR38" i="8"/>
  <c r="AQ38" i="8"/>
  <c r="AP38" i="8"/>
  <c r="AO38" i="8"/>
  <c r="CD37" i="8"/>
  <c r="CB37" i="8"/>
  <c r="BZ37" i="8"/>
  <c r="BX37" i="8"/>
  <c r="BV37" i="8"/>
  <c r="BT37" i="8"/>
  <c r="BR37" i="8"/>
  <c r="BP37" i="8"/>
  <c r="BN37" i="8"/>
  <c r="BL37" i="8"/>
  <c r="BJ37" i="8"/>
  <c r="BH37" i="8"/>
  <c r="BF37" i="8"/>
  <c r="BD37" i="8"/>
  <c r="BB37" i="8"/>
  <c r="AZ37" i="8"/>
  <c r="AY37" i="8"/>
  <c r="AX37" i="8"/>
  <c r="AW37" i="8"/>
  <c r="AV37" i="8"/>
  <c r="AU37" i="8"/>
  <c r="AT37" i="8"/>
  <c r="AS37" i="8"/>
  <c r="AR37" i="8"/>
  <c r="AQ37" i="8"/>
  <c r="AP37" i="8"/>
  <c r="AO37" i="8"/>
  <c r="CD36" i="8"/>
  <c r="CB36" i="8"/>
  <c r="BZ36" i="8"/>
  <c r="BX36" i="8"/>
  <c r="BV36" i="8"/>
  <c r="BT36" i="8"/>
  <c r="BR36" i="8"/>
  <c r="BP36" i="8"/>
  <c r="BN36" i="8"/>
  <c r="BL36" i="8"/>
  <c r="BJ36" i="8"/>
  <c r="BH36" i="8"/>
  <c r="BF36" i="8"/>
  <c r="BD36" i="8"/>
  <c r="BB36" i="8"/>
  <c r="AZ36" i="8"/>
  <c r="AY36" i="8"/>
  <c r="AX36" i="8"/>
  <c r="AW36" i="8"/>
  <c r="AV36" i="8"/>
  <c r="AU36" i="8"/>
  <c r="AT36" i="8"/>
  <c r="AS36" i="8"/>
  <c r="AR36" i="8"/>
  <c r="AQ36" i="8"/>
  <c r="AP36" i="8"/>
  <c r="AO36" i="8"/>
  <c r="CD35" i="8"/>
  <c r="CB35" i="8"/>
  <c r="BZ35" i="8"/>
  <c r="BX35" i="8"/>
  <c r="BV35" i="8"/>
  <c r="BT35" i="8"/>
  <c r="BR35" i="8"/>
  <c r="BP35" i="8"/>
  <c r="BN35" i="8"/>
  <c r="BL35" i="8"/>
  <c r="BJ35" i="8"/>
  <c r="BH35" i="8"/>
  <c r="BF35" i="8"/>
  <c r="BD35" i="8"/>
  <c r="BB35" i="8"/>
  <c r="AZ35" i="8"/>
  <c r="AY35" i="8"/>
  <c r="AX35" i="8"/>
  <c r="AW35" i="8"/>
  <c r="AV35" i="8"/>
  <c r="AU35" i="8"/>
  <c r="AT35" i="8"/>
  <c r="AS35" i="8"/>
  <c r="AR35" i="8"/>
  <c r="AQ35" i="8"/>
  <c r="AP35" i="8"/>
  <c r="AO35" i="8"/>
  <c r="CD34" i="8"/>
  <c r="CB34" i="8"/>
  <c r="BZ34" i="8"/>
  <c r="BX34" i="8"/>
  <c r="BV34" i="8"/>
  <c r="BT34" i="8"/>
  <c r="BR34" i="8"/>
  <c r="BP34" i="8"/>
  <c r="BN34" i="8"/>
  <c r="BL34" i="8"/>
  <c r="BJ34" i="8"/>
  <c r="BH34" i="8"/>
  <c r="BF34" i="8"/>
  <c r="BD34" i="8"/>
  <c r="BB34" i="8"/>
  <c r="AZ34" i="8"/>
  <c r="AY34" i="8"/>
  <c r="AX34" i="8"/>
  <c r="AW34" i="8"/>
  <c r="AV34" i="8"/>
  <c r="AU34" i="8"/>
  <c r="AT34" i="8"/>
  <c r="AS34" i="8"/>
  <c r="AR34" i="8"/>
  <c r="AQ34" i="8"/>
  <c r="AP34" i="8"/>
  <c r="AO34" i="8"/>
  <c r="CD33" i="8"/>
  <c r="CB33" i="8"/>
  <c r="BZ33" i="8"/>
  <c r="BX33" i="8"/>
  <c r="BV33" i="8"/>
  <c r="BT33" i="8"/>
  <c r="BR33" i="8"/>
  <c r="BP33" i="8"/>
  <c r="BN33" i="8"/>
  <c r="BL33" i="8"/>
  <c r="BJ33" i="8"/>
  <c r="BH33" i="8"/>
  <c r="BF33" i="8"/>
  <c r="BD33" i="8"/>
  <c r="BB33" i="8"/>
  <c r="AZ33" i="8"/>
  <c r="AY33" i="8"/>
  <c r="AX33" i="8"/>
  <c r="AW33" i="8"/>
  <c r="AV33" i="8"/>
  <c r="AU33" i="8"/>
  <c r="AT33" i="8"/>
  <c r="AS33" i="8"/>
  <c r="AR33" i="8"/>
  <c r="AQ33" i="8"/>
  <c r="AP33" i="8"/>
  <c r="AO33" i="8"/>
  <c r="CD32" i="8"/>
  <c r="CB32" i="8"/>
  <c r="BZ32" i="8"/>
  <c r="BX32" i="8"/>
  <c r="BV32" i="8"/>
  <c r="BT32" i="8"/>
  <c r="BR32" i="8"/>
  <c r="BP32" i="8"/>
  <c r="BN32" i="8"/>
  <c r="BL32" i="8"/>
  <c r="BJ32" i="8"/>
  <c r="BH32" i="8"/>
  <c r="BF32" i="8"/>
  <c r="BD32" i="8"/>
  <c r="BB32" i="8"/>
  <c r="AZ32" i="8"/>
  <c r="AY32" i="8"/>
  <c r="AX32" i="8"/>
  <c r="AW32" i="8"/>
  <c r="AV32" i="8"/>
  <c r="AU32" i="8"/>
  <c r="AT32" i="8"/>
  <c r="AS32" i="8"/>
  <c r="AR32" i="8"/>
  <c r="AQ32" i="8"/>
  <c r="AP32" i="8"/>
  <c r="AO32" i="8"/>
  <c r="CD31" i="8"/>
  <c r="CB31" i="8"/>
  <c r="BZ31" i="8"/>
  <c r="BX31" i="8"/>
  <c r="BV31" i="8"/>
  <c r="BT31" i="8"/>
  <c r="BR31" i="8"/>
  <c r="BP31" i="8"/>
  <c r="BN31" i="8"/>
  <c r="BL31" i="8"/>
  <c r="BJ31" i="8"/>
  <c r="BH31" i="8"/>
  <c r="BF31" i="8"/>
  <c r="BD31" i="8"/>
  <c r="BB31" i="8"/>
  <c r="AZ31" i="8"/>
  <c r="AY31" i="8"/>
  <c r="AX31" i="8"/>
  <c r="AW31" i="8"/>
  <c r="AV31" i="8"/>
  <c r="AU31" i="8"/>
  <c r="AT31" i="8"/>
  <c r="AS31" i="8"/>
  <c r="AR31" i="8"/>
  <c r="AQ31" i="8"/>
  <c r="AP31" i="8"/>
  <c r="AO31" i="8"/>
  <c r="CD30" i="8"/>
  <c r="CB30" i="8"/>
  <c r="BZ30" i="8"/>
  <c r="BX30" i="8"/>
  <c r="BV30" i="8"/>
  <c r="BT30" i="8"/>
  <c r="BR30" i="8"/>
  <c r="BP30" i="8"/>
  <c r="BN30" i="8"/>
  <c r="BL30" i="8"/>
  <c r="BJ30" i="8"/>
  <c r="BH30" i="8"/>
  <c r="BF30" i="8"/>
  <c r="BD30" i="8"/>
  <c r="BB30" i="8"/>
  <c r="AZ30" i="8"/>
  <c r="AY30" i="8"/>
  <c r="AX30" i="8"/>
  <c r="AW30" i="8"/>
  <c r="AV30" i="8"/>
  <c r="AU30" i="8"/>
  <c r="AT30" i="8"/>
  <c r="AS30" i="8"/>
  <c r="AR30" i="8"/>
  <c r="AQ30" i="8"/>
  <c r="AP30" i="8"/>
  <c r="AO30" i="8"/>
  <c r="CD29" i="8"/>
  <c r="CB29" i="8"/>
  <c r="BZ29" i="8"/>
  <c r="BX29" i="8"/>
  <c r="BV29" i="8"/>
  <c r="BT29" i="8"/>
  <c r="BR29" i="8"/>
  <c r="BP29" i="8"/>
  <c r="BN29" i="8"/>
  <c r="BL29" i="8"/>
  <c r="BJ29" i="8"/>
  <c r="BH29" i="8"/>
  <c r="BF29" i="8"/>
  <c r="BD29" i="8"/>
  <c r="BB29" i="8"/>
  <c r="AZ29" i="8"/>
  <c r="AY29" i="8"/>
  <c r="AX29" i="8"/>
  <c r="AW29" i="8"/>
  <c r="AV29" i="8"/>
  <c r="AU29" i="8"/>
  <c r="AT29" i="8"/>
  <c r="AS29" i="8"/>
  <c r="AR29" i="8"/>
  <c r="AQ29" i="8"/>
  <c r="AP29" i="8"/>
  <c r="AO29" i="8"/>
  <c r="CD28" i="8"/>
  <c r="CB28" i="8"/>
  <c r="BZ28" i="8"/>
  <c r="BX28" i="8"/>
  <c r="BV28" i="8"/>
  <c r="BT28" i="8"/>
  <c r="BR28" i="8"/>
  <c r="BP28" i="8"/>
  <c r="BN28" i="8"/>
  <c r="BL28" i="8"/>
  <c r="BJ28" i="8"/>
  <c r="BH28" i="8"/>
  <c r="BF28" i="8"/>
  <c r="BD28" i="8"/>
  <c r="BB28" i="8"/>
  <c r="AZ28" i="8"/>
  <c r="AY28" i="8"/>
  <c r="AX28" i="8"/>
  <c r="AW28" i="8"/>
  <c r="AV28" i="8"/>
  <c r="AU28" i="8"/>
  <c r="AT28" i="8"/>
  <c r="AS28" i="8"/>
  <c r="AR28" i="8"/>
  <c r="AQ28" i="8"/>
  <c r="AP28" i="8"/>
  <c r="AO28" i="8"/>
  <c r="CD27" i="8"/>
  <c r="CB27" i="8"/>
  <c r="BZ27" i="8"/>
  <c r="BX27" i="8"/>
  <c r="BV27" i="8"/>
  <c r="BT27" i="8"/>
  <c r="BR27" i="8"/>
  <c r="BP27" i="8"/>
  <c r="BN27" i="8"/>
  <c r="BL27" i="8"/>
  <c r="BJ27" i="8"/>
  <c r="BH27" i="8"/>
  <c r="BF27" i="8"/>
  <c r="BD27" i="8"/>
  <c r="BB27" i="8"/>
  <c r="AZ27" i="8"/>
  <c r="AY27" i="8"/>
  <c r="AX27" i="8"/>
  <c r="AW27" i="8"/>
  <c r="AV27" i="8"/>
  <c r="AU27" i="8"/>
  <c r="AT27" i="8"/>
  <c r="AS27" i="8"/>
  <c r="AR27" i="8"/>
  <c r="AQ27" i="8"/>
  <c r="AP27" i="8"/>
  <c r="AO27" i="8"/>
  <c r="CD26" i="8"/>
  <c r="CB26" i="8"/>
  <c r="BZ26" i="8"/>
  <c r="BX26" i="8"/>
  <c r="BV26" i="8"/>
  <c r="BT26" i="8"/>
  <c r="BR26" i="8"/>
  <c r="BP26" i="8"/>
  <c r="BN26" i="8"/>
  <c r="BL26" i="8"/>
  <c r="BJ26" i="8"/>
  <c r="BH26" i="8"/>
  <c r="BF26" i="8"/>
  <c r="BD26" i="8"/>
  <c r="BB26" i="8"/>
  <c r="AZ26" i="8"/>
  <c r="AY26" i="8"/>
  <c r="AX26" i="8"/>
  <c r="AW26" i="8"/>
  <c r="AV26" i="8"/>
  <c r="AU26" i="8"/>
  <c r="AT26" i="8"/>
  <c r="AS26" i="8"/>
  <c r="AR26" i="8"/>
  <c r="AQ26" i="8"/>
  <c r="AP26" i="8"/>
  <c r="AO26" i="8"/>
  <c r="CD25" i="8"/>
  <c r="CB25" i="8"/>
  <c r="BZ25" i="8"/>
  <c r="BX25" i="8"/>
  <c r="BV25" i="8"/>
  <c r="BT25" i="8"/>
  <c r="BR25" i="8"/>
  <c r="BP25" i="8"/>
  <c r="BN25" i="8"/>
  <c r="BL25" i="8"/>
  <c r="BJ25" i="8"/>
  <c r="BH25" i="8"/>
  <c r="BF25" i="8"/>
  <c r="BD25" i="8"/>
  <c r="BB25" i="8"/>
  <c r="AZ25" i="8"/>
  <c r="AY25" i="8"/>
  <c r="AX25" i="8"/>
  <c r="AW25" i="8"/>
  <c r="AV25" i="8"/>
  <c r="AU25" i="8"/>
  <c r="AT25" i="8"/>
  <c r="AS25" i="8"/>
  <c r="AR25" i="8"/>
  <c r="AQ25" i="8"/>
  <c r="AP25" i="8"/>
  <c r="AO25" i="8"/>
  <c r="CD24" i="8"/>
  <c r="CB24" i="8"/>
  <c r="BZ24" i="8"/>
  <c r="BX24" i="8"/>
  <c r="BV24" i="8"/>
  <c r="BT24" i="8"/>
  <c r="BR24" i="8"/>
  <c r="BP24" i="8"/>
  <c r="BN24" i="8"/>
  <c r="BL24" i="8"/>
  <c r="BJ24" i="8"/>
  <c r="BH24" i="8"/>
  <c r="BF24" i="8"/>
  <c r="BD24" i="8"/>
  <c r="BB24" i="8"/>
  <c r="AZ24" i="8"/>
  <c r="AY24" i="8"/>
  <c r="AX24" i="8"/>
  <c r="AW24" i="8"/>
  <c r="AV24" i="8"/>
  <c r="AU24" i="8"/>
  <c r="AT24" i="8"/>
  <c r="AS24" i="8"/>
  <c r="AR24" i="8"/>
  <c r="AQ24" i="8"/>
  <c r="AP24" i="8"/>
  <c r="AO24" i="8"/>
  <c r="CD23" i="8"/>
  <c r="CB23" i="8"/>
  <c r="BZ23" i="8"/>
  <c r="BX23" i="8"/>
  <c r="BV23" i="8"/>
  <c r="BT23" i="8"/>
  <c r="BR23" i="8"/>
  <c r="BP23" i="8"/>
  <c r="BN23" i="8"/>
  <c r="BL23" i="8"/>
  <c r="BJ23" i="8"/>
  <c r="BH23" i="8"/>
  <c r="BF23" i="8"/>
  <c r="BD23" i="8"/>
  <c r="BB23" i="8"/>
  <c r="AZ23" i="8"/>
  <c r="AY23" i="8"/>
  <c r="AX23" i="8"/>
  <c r="AW23" i="8"/>
  <c r="AV23" i="8"/>
  <c r="AU23" i="8"/>
  <c r="AT23" i="8"/>
  <c r="AS23" i="8"/>
  <c r="AR23" i="8"/>
  <c r="AQ23" i="8"/>
  <c r="AP23" i="8"/>
  <c r="AO23" i="8"/>
  <c r="CD22" i="8"/>
  <c r="CB22" i="8"/>
  <c r="BZ22" i="8"/>
  <c r="BX22" i="8"/>
  <c r="BV22" i="8"/>
  <c r="BT22" i="8"/>
  <c r="BR22" i="8"/>
  <c r="BP22" i="8"/>
  <c r="BN22" i="8"/>
  <c r="BL22" i="8"/>
  <c r="BJ22" i="8"/>
  <c r="BH22" i="8"/>
  <c r="BF22" i="8"/>
  <c r="BD22" i="8"/>
  <c r="BB22" i="8"/>
  <c r="AZ22" i="8"/>
  <c r="AY22" i="8"/>
  <c r="AX22" i="8"/>
  <c r="AW22" i="8"/>
  <c r="AV22" i="8"/>
  <c r="AU22" i="8"/>
  <c r="AT22" i="8"/>
  <c r="AS22" i="8"/>
  <c r="AR22" i="8"/>
  <c r="AQ22" i="8"/>
  <c r="AP22" i="8"/>
  <c r="AO22" i="8"/>
  <c r="CD21" i="8"/>
  <c r="CB21" i="8"/>
  <c r="BZ21" i="8"/>
  <c r="BX21" i="8"/>
  <c r="BV21" i="8"/>
  <c r="BT21" i="8"/>
  <c r="BR21" i="8"/>
  <c r="BP21" i="8"/>
  <c r="BN21" i="8"/>
  <c r="BL21" i="8"/>
  <c r="BJ21" i="8"/>
  <c r="BH21" i="8"/>
  <c r="BF21" i="8"/>
  <c r="BD21" i="8"/>
  <c r="BB21" i="8"/>
  <c r="AZ21" i="8"/>
  <c r="AY21" i="8"/>
  <c r="AX21" i="8"/>
  <c r="AW21" i="8"/>
  <c r="AV21" i="8"/>
  <c r="AU21" i="8"/>
  <c r="AT21" i="8"/>
  <c r="AS21" i="8"/>
  <c r="AR21" i="8"/>
  <c r="AQ21" i="8"/>
  <c r="AP21" i="8"/>
  <c r="AO21" i="8"/>
  <c r="CD20" i="8"/>
  <c r="CB20" i="8"/>
  <c r="BZ20" i="8"/>
  <c r="BX20" i="8"/>
  <c r="BV20" i="8"/>
  <c r="BT20" i="8"/>
  <c r="BR20" i="8"/>
  <c r="BP20" i="8"/>
  <c r="BN20" i="8"/>
  <c r="BL20" i="8"/>
  <c r="BJ20" i="8"/>
  <c r="BH20" i="8"/>
  <c r="BF20" i="8"/>
  <c r="BD20" i="8"/>
  <c r="BB20" i="8"/>
  <c r="AZ20" i="8"/>
  <c r="AY20" i="8"/>
  <c r="AX20" i="8"/>
  <c r="AW20" i="8"/>
  <c r="AV20" i="8"/>
  <c r="AU20" i="8"/>
  <c r="AT20" i="8"/>
  <c r="AS20" i="8"/>
  <c r="AR20" i="8"/>
  <c r="AQ20" i="8"/>
  <c r="AP20" i="8"/>
  <c r="AO20" i="8"/>
  <c r="CD19" i="8"/>
  <c r="CB19" i="8"/>
  <c r="BZ19" i="8"/>
  <c r="BX19" i="8"/>
  <c r="BV19" i="8"/>
  <c r="BT19" i="8"/>
  <c r="BR19" i="8"/>
  <c r="BP19" i="8"/>
  <c r="BN19" i="8"/>
  <c r="BL19" i="8"/>
  <c r="BJ19" i="8"/>
  <c r="BH19" i="8"/>
  <c r="BF19" i="8"/>
  <c r="BD19" i="8"/>
  <c r="BB19" i="8"/>
  <c r="AZ19" i="8"/>
  <c r="AY19" i="8"/>
  <c r="AX19" i="8"/>
  <c r="AW19" i="8"/>
  <c r="AV19" i="8"/>
  <c r="AU19" i="8"/>
  <c r="AT19" i="8"/>
  <c r="AS19" i="8"/>
  <c r="AR19" i="8"/>
  <c r="AQ19" i="8"/>
  <c r="AP19" i="8"/>
  <c r="AO19" i="8"/>
  <c r="CD18" i="8"/>
  <c r="CB18" i="8"/>
  <c r="BZ18" i="8"/>
  <c r="BX18" i="8"/>
  <c r="BV18" i="8"/>
  <c r="BT18" i="8"/>
  <c r="BR18" i="8"/>
  <c r="BP18" i="8"/>
  <c r="BN18" i="8"/>
  <c r="BL18" i="8"/>
  <c r="BJ18" i="8"/>
  <c r="BH18" i="8"/>
  <c r="BF18" i="8"/>
  <c r="BD18" i="8"/>
  <c r="BB18" i="8"/>
  <c r="AZ18" i="8"/>
  <c r="AY18" i="8"/>
  <c r="AX18" i="8"/>
  <c r="AW18" i="8"/>
  <c r="AV18" i="8"/>
  <c r="AU18" i="8"/>
  <c r="AT18" i="8"/>
  <c r="AS18" i="8"/>
  <c r="AR18" i="8"/>
  <c r="AQ18" i="8"/>
  <c r="AP18" i="8"/>
  <c r="AO18" i="8"/>
  <c r="CD17" i="8"/>
  <c r="CB17" i="8"/>
  <c r="BZ17" i="8"/>
  <c r="BX17" i="8"/>
  <c r="BV17" i="8"/>
  <c r="BT17" i="8"/>
  <c r="BR17" i="8"/>
  <c r="BP17" i="8"/>
  <c r="BN17" i="8"/>
  <c r="BL17" i="8"/>
  <c r="BJ17" i="8"/>
  <c r="BH17" i="8"/>
  <c r="BF17" i="8"/>
  <c r="BD17" i="8"/>
  <c r="BB17" i="8"/>
  <c r="AZ17" i="8"/>
  <c r="AY17" i="8"/>
  <c r="AX17" i="8"/>
  <c r="AW17" i="8"/>
  <c r="AV17" i="8"/>
  <c r="AU17" i="8"/>
  <c r="AT17" i="8"/>
  <c r="AS17" i="8"/>
  <c r="AR17" i="8"/>
  <c r="AQ17" i="8"/>
  <c r="AP17" i="8"/>
  <c r="AO17" i="8"/>
  <c r="CD16" i="8"/>
  <c r="CB16" i="8"/>
  <c r="BZ16" i="8"/>
  <c r="BX16" i="8"/>
  <c r="BV16" i="8"/>
  <c r="BT16" i="8"/>
  <c r="BR16" i="8"/>
  <c r="BP16" i="8"/>
  <c r="BN16" i="8"/>
  <c r="BL16" i="8"/>
  <c r="BJ16" i="8"/>
  <c r="BH16" i="8"/>
  <c r="BF16" i="8"/>
  <c r="BD16" i="8"/>
  <c r="BB16" i="8"/>
  <c r="AZ16" i="8"/>
  <c r="AY16" i="8"/>
  <c r="AX16" i="8"/>
  <c r="AW16" i="8"/>
  <c r="AV16" i="8"/>
  <c r="AU16" i="8"/>
  <c r="AT16" i="8"/>
  <c r="AS16" i="8"/>
  <c r="AR16" i="8"/>
  <c r="AQ16" i="8"/>
  <c r="AP16" i="8"/>
  <c r="AO16" i="8"/>
  <c r="CD15" i="8"/>
  <c r="CB15" i="8"/>
  <c r="BZ15" i="8"/>
  <c r="BX15" i="8"/>
  <c r="BV15" i="8"/>
  <c r="BT15" i="8"/>
  <c r="BR15" i="8"/>
  <c r="BP15" i="8"/>
  <c r="BN15" i="8"/>
  <c r="BL15" i="8"/>
  <c r="BJ15" i="8"/>
  <c r="BH15" i="8"/>
  <c r="BF15" i="8"/>
  <c r="BD15" i="8"/>
  <c r="BB15" i="8"/>
  <c r="AZ15" i="8"/>
  <c r="AY15" i="8"/>
  <c r="AX15" i="8"/>
  <c r="AW15" i="8"/>
  <c r="AV15" i="8"/>
  <c r="AU15" i="8"/>
  <c r="AT15" i="8"/>
  <c r="AS15" i="8"/>
  <c r="AR15" i="8"/>
  <c r="AQ15" i="8"/>
  <c r="AP15" i="8"/>
  <c r="AO15" i="8"/>
  <c r="CD14" i="8"/>
  <c r="CB14" i="8"/>
  <c r="BZ14" i="8"/>
  <c r="BX14" i="8"/>
  <c r="BV14" i="8"/>
  <c r="BT14" i="8"/>
  <c r="BR14" i="8"/>
  <c r="BP14" i="8"/>
  <c r="BN14" i="8"/>
  <c r="BL14" i="8"/>
  <c r="BJ14" i="8"/>
  <c r="BH14" i="8"/>
  <c r="BF14" i="8"/>
  <c r="BD14" i="8"/>
  <c r="BB14" i="8"/>
  <c r="AZ14" i="8"/>
  <c r="AY14" i="8"/>
  <c r="AX14" i="8"/>
  <c r="AW14" i="8"/>
  <c r="AV14" i="8"/>
  <c r="AU14" i="8"/>
  <c r="AT14" i="8"/>
  <c r="AS14" i="8"/>
  <c r="AR14" i="8"/>
  <c r="AQ14" i="8"/>
  <c r="AP14" i="8"/>
  <c r="AO14" i="8"/>
  <c r="CD13" i="8"/>
  <c r="CB13" i="8"/>
  <c r="BZ13" i="8"/>
  <c r="BX13" i="8"/>
  <c r="BV13" i="8"/>
  <c r="BT13" i="8"/>
  <c r="BR13" i="8"/>
  <c r="BP13" i="8"/>
  <c r="BN13" i="8"/>
  <c r="BL13" i="8"/>
  <c r="BJ13" i="8"/>
  <c r="BH13" i="8"/>
  <c r="BF13" i="8"/>
  <c r="BD13" i="8"/>
  <c r="BB13" i="8"/>
  <c r="AZ13" i="8"/>
  <c r="AY13" i="8"/>
  <c r="AX13" i="8"/>
  <c r="AW13" i="8"/>
  <c r="AV13" i="8"/>
  <c r="AU13" i="8"/>
  <c r="AT13" i="8"/>
  <c r="AS13" i="8"/>
  <c r="AR13" i="8"/>
  <c r="AQ13" i="8"/>
  <c r="AP13" i="8"/>
  <c r="AO13" i="8"/>
  <c r="CD12" i="8"/>
  <c r="CB12" i="8"/>
  <c r="BZ12" i="8"/>
  <c r="BX12" i="8"/>
  <c r="BV12" i="8"/>
  <c r="BT12" i="8"/>
  <c r="BR12" i="8"/>
  <c r="BP12" i="8"/>
  <c r="BN12" i="8"/>
  <c r="BL12" i="8"/>
  <c r="BJ12" i="8"/>
  <c r="BH12" i="8"/>
  <c r="BF12" i="8"/>
  <c r="BD12" i="8"/>
  <c r="BB12" i="8"/>
  <c r="AZ12" i="8"/>
  <c r="AY12" i="8"/>
  <c r="AX12" i="8"/>
  <c r="AW12" i="8"/>
  <c r="AV12" i="8"/>
  <c r="AU12" i="8"/>
  <c r="AT12" i="8"/>
  <c r="AS12" i="8"/>
  <c r="AR12" i="8"/>
  <c r="AQ12" i="8"/>
  <c r="AP12" i="8"/>
  <c r="AO12" i="8"/>
  <c r="CD11" i="8"/>
  <c r="CB11" i="8"/>
  <c r="BZ11" i="8"/>
  <c r="BX11" i="8"/>
  <c r="BV11" i="8"/>
  <c r="BT11" i="8"/>
  <c r="BR11" i="8"/>
  <c r="BP11" i="8"/>
  <c r="BN11" i="8"/>
  <c r="BL11" i="8"/>
  <c r="BJ11" i="8"/>
  <c r="BH11" i="8"/>
  <c r="BF11" i="8"/>
  <c r="BD11" i="8"/>
  <c r="BB11" i="8"/>
  <c r="AZ11" i="8"/>
  <c r="AY11" i="8"/>
  <c r="AX11" i="8"/>
  <c r="AW11" i="8"/>
  <c r="AV11" i="8"/>
  <c r="AU11" i="8"/>
  <c r="AT11" i="8"/>
  <c r="AS11" i="8"/>
  <c r="AR11" i="8"/>
  <c r="AQ11" i="8"/>
  <c r="AP11" i="8"/>
  <c r="AO11" i="8"/>
  <c r="CD10" i="8"/>
  <c r="CB10" i="8"/>
  <c r="BZ10" i="8"/>
  <c r="BX10" i="8"/>
  <c r="BV10" i="8"/>
  <c r="BT10" i="8"/>
  <c r="BR10" i="8"/>
  <c r="BP10" i="8"/>
  <c r="BN10" i="8"/>
  <c r="BL10" i="8"/>
  <c r="BJ10" i="8"/>
  <c r="BH10" i="8"/>
  <c r="BF10" i="8"/>
  <c r="BD10" i="8"/>
  <c r="BB10" i="8"/>
  <c r="AZ10" i="8"/>
  <c r="AY10" i="8"/>
  <c r="AX10" i="8"/>
  <c r="AW10" i="8"/>
  <c r="AV10" i="8"/>
  <c r="AU10" i="8"/>
  <c r="AT10" i="8"/>
  <c r="AS10" i="8"/>
  <c r="AR10" i="8"/>
  <c r="AQ10" i="8"/>
  <c r="AP10" i="8"/>
  <c r="AO10" i="8"/>
  <c r="CD9" i="8"/>
  <c r="CB9" i="8"/>
  <c r="BZ9" i="8"/>
  <c r="BX9" i="8"/>
  <c r="BV9" i="8"/>
  <c r="BT9" i="8"/>
  <c r="BR9" i="8"/>
  <c r="BP9" i="8"/>
  <c r="BN9" i="8"/>
  <c r="BL9" i="8"/>
  <c r="BJ9" i="8"/>
  <c r="BH9" i="8"/>
  <c r="BF9" i="8"/>
  <c r="BD9" i="8"/>
  <c r="BB9" i="8"/>
  <c r="AZ9" i="8"/>
  <c r="AY9" i="8"/>
  <c r="AX9" i="8"/>
  <c r="AW9" i="8"/>
  <c r="AV9" i="8"/>
  <c r="AU9" i="8"/>
  <c r="AT9" i="8"/>
  <c r="AS9" i="8"/>
  <c r="AR9" i="8"/>
  <c r="AQ9" i="8"/>
  <c r="AP9" i="8"/>
  <c r="AO9" i="8"/>
  <c r="CD8" i="8"/>
  <c r="CB8" i="8"/>
  <c r="BZ8" i="8"/>
  <c r="BX8" i="8"/>
  <c r="BV8" i="8"/>
  <c r="BT8" i="8"/>
  <c r="BR8" i="8"/>
  <c r="BP8" i="8"/>
  <c r="BN8" i="8"/>
  <c r="BL8" i="8"/>
  <c r="BJ8" i="8"/>
  <c r="BH8" i="8"/>
  <c r="BF8" i="8"/>
  <c r="BD8" i="8"/>
  <c r="BB8" i="8"/>
  <c r="AZ8" i="8"/>
  <c r="AY8" i="8"/>
  <c r="AX8" i="8"/>
  <c r="AW8" i="8"/>
  <c r="AV8" i="8"/>
  <c r="AU8" i="8"/>
  <c r="AT8" i="8"/>
  <c r="AS8" i="8"/>
  <c r="AR8" i="8"/>
  <c r="AQ8" i="8"/>
  <c r="AP8" i="8"/>
  <c r="AO8" i="8"/>
  <c r="CD7" i="8"/>
  <c r="CB7" i="8"/>
  <c r="BZ7" i="8"/>
  <c r="BX7" i="8"/>
  <c r="BV7" i="8"/>
  <c r="BT7" i="8"/>
  <c r="BR7" i="8"/>
  <c r="BP7" i="8"/>
  <c r="BN7" i="8"/>
  <c r="BL7" i="8"/>
  <c r="BJ7" i="8"/>
  <c r="BH7" i="8"/>
  <c r="BF7" i="8"/>
  <c r="BD7" i="8"/>
  <c r="BB7" i="8"/>
  <c r="AZ7" i="8"/>
  <c r="AY7" i="8"/>
  <c r="AX7" i="8"/>
  <c r="AW7" i="8"/>
  <c r="AV7" i="8"/>
  <c r="AU7" i="8"/>
  <c r="AT7" i="8"/>
  <c r="AS7" i="8"/>
  <c r="AR7" i="8"/>
  <c r="AQ7" i="8"/>
  <c r="AP7" i="8"/>
  <c r="AO7" i="8"/>
  <c r="CD6" i="8"/>
  <c r="CB6" i="8"/>
  <c r="BZ6" i="8"/>
  <c r="BX6" i="8"/>
  <c r="BV6" i="8"/>
  <c r="BT6" i="8"/>
  <c r="BR6" i="8"/>
  <c r="BP6" i="8"/>
  <c r="BN6" i="8"/>
  <c r="BL6" i="8"/>
  <c r="BJ6" i="8"/>
  <c r="BH6" i="8"/>
  <c r="BF6" i="8"/>
  <c r="BD6" i="8"/>
  <c r="BB6" i="8"/>
  <c r="AZ6" i="8"/>
  <c r="AY6" i="8"/>
  <c r="AX6" i="8"/>
  <c r="AW6" i="8"/>
  <c r="AV6" i="8"/>
  <c r="AU6" i="8"/>
  <c r="AT6" i="8"/>
  <c r="AS6" i="8"/>
  <c r="AR6" i="8"/>
  <c r="AQ6" i="8"/>
  <c r="AP6" i="8"/>
  <c r="AO6" i="8"/>
  <c r="CD5" i="8"/>
  <c r="CB5" i="8"/>
  <c r="BZ5" i="8"/>
  <c r="BX5" i="8"/>
  <c r="BV5" i="8"/>
  <c r="BT5" i="8"/>
  <c r="BR5" i="8"/>
  <c r="BP5" i="8"/>
  <c r="BN5" i="8"/>
  <c r="BL5" i="8"/>
  <c r="BJ5" i="8"/>
  <c r="BH5" i="8"/>
  <c r="BF5" i="8"/>
  <c r="BD5" i="8"/>
  <c r="BB5" i="8"/>
  <c r="AZ5" i="8"/>
  <c r="AY5" i="8"/>
  <c r="AX5" i="8"/>
  <c r="AW5" i="8"/>
  <c r="AV5" i="8"/>
  <c r="AU5" i="8"/>
  <c r="AT5" i="8"/>
  <c r="AS5" i="8"/>
  <c r="AR5" i="8"/>
  <c r="AQ5" i="8"/>
  <c r="AP5" i="8"/>
  <c r="AO5" i="8"/>
  <c r="CS155" i="7"/>
  <c r="CQ155" i="7"/>
  <c r="CO155" i="7"/>
  <c r="CM155" i="7"/>
  <c r="CK155" i="7"/>
  <c r="CI155" i="7"/>
  <c r="CG155" i="7"/>
  <c r="CE155" i="7"/>
  <c r="CC155" i="7"/>
  <c r="CA155" i="7"/>
  <c r="BY155" i="7"/>
  <c r="BW155" i="7"/>
  <c r="BU155" i="7"/>
  <c r="BS155" i="7"/>
  <c r="BQ155" i="7"/>
  <c r="BO155" i="7"/>
  <c r="BM155" i="7"/>
  <c r="AZ155" i="7"/>
  <c r="AY155" i="7"/>
  <c r="AX155" i="7"/>
  <c r="AW155" i="7"/>
  <c r="AV155" i="7"/>
  <c r="AU155" i="7"/>
  <c r="AT155" i="7"/>
  <c r="AS155" i="7"/>
  <c r="AR155" i="7"/>
  <c r="AQ155" i="7"/>
  <c r="AP155" i="7"/>
  <c r="AO155" i="7"/>
  <c r="CS154" i="7"/>
  <c r="CQ154" i="7"/>
  <c r="CO154" i="7"/>
  <c r="CM154" i="7"/>
  <c r="CK154" i="7"/>
  <c r="CI154" i="7"/>
  <c r="CG154" i="7"/>
  <c r="CE154" i="7"/>
  <c r="CC154" i="7"/>
  <c r="CA154" i="7"/>
  <c r="BY154" i="7"/>
  <c r="BW154" i="7"/>
  <c r="BU154" i="7"/>
  <c r="BS154" i="7"/>
  <c r="BQ154" i="7"/>
  <c r="BO154" i="7"/>
  <c r="BM154" i="7"/>
  <c r="AZ154" i="7"/>
  <c r="AY154" i="7"/>
  <c r="AX154" i="7"/>
  <c r="AW154" i="7"/>
  <c r="AV154" i="7"/>
  <c r="AU154" i="7"/>
  <c r="AT154" i="7"/>
  <c r="AS154" i="7"/>
  <c r="AR154" i="7"/>
  <c r="AQ154" i="7"/>
  <c r="AP154" i="7"/>
  <c r="AO154" i="7"/>
  <c r="CS153" i="7"/>
  <c r="CQ153" i="7"/>
  <c r="CO153" i="7"/>
  <c r="CM153" i="7"/>
  <c r="CK153" i="7"/>
  <c r="CI153" i="7"/>
  <c r="CG153" i="7"/>
  <c r="CE153" i="7"/>
  <c r="CC153" i="7"/>
  <c r="CA153" i="7"/>
  <c r="BY153" i="7"/>
  <c r="BW153" i="7"/>
  <c r="BU153" i="7"/>
  <c r="BS153" i="7"/>
  <c r="BQ153" i="7"/>
  <c r="BO153" i="7"/>
  <c r="BM153" i="7"/>
  <c r="AZ153" i="7"/>
  <c r="AY153" i="7"/>
  <c r="AX153" i="7"/>
  <c r="AW153" i="7"/>
  <c r="AV153" i="7"/>
  <c r="AU153" i="7"/>
  <c r="AT153" i="7"/>
  <c r="AS153" i="7"/>
  <c r="AR153" i="7"/>
  <c r="AQ153" i="7"/>
  <c r="AP153" i="7"/>
  <c r="AO153" i="7"/>
  <c r="CS152" i="7"/>
  <c r="CQ152" i="7"/>
  <c r="CO152" i="7"/>
  <c r="CM152" i="7"/>
  <c r="CK152" i="7"/>
  <c r="CI152" i="7"/>
  <c r="CG152" i="7"/>
  <c r="CE152" i="7"/>
  <c r="CC152" i="7"/>
  <c r="CA152" i="7"/>
  <c r="BY152" i="7"/>
  <c r="BW152" i="7"/>
  <c r="BU152" i="7"/>
  <c r="BS152" i="7"/>
  <c r="BQ152" i="7"/>
  <c r="BO152" i="7"/>
  <c r="BM152" i="7"/>
  <c r="AZ152" i="7"/>
  <c r="AY152" i="7"/>
  <c r="AX152" i="7"/>
  <c r="AW152" i="7"/>
  <c r="AV152" i="7"/>
  <c r="AU152" i="7"/>
  <c r="AT152" i="7"/>
  <c r="AS152" i="7"/>
  <c r="AR152" i="7"/>
  <c r="AQ152" i="7"/>
  <c r="AP152" i="7"/>
  <c r="AO152" i="7"/>
  <c r="CS151" i="7"/>
  <c r="CQ151" i="7"/>
  <c r="CO151" i="7"/>
  <c r="CM151" i="7"/>
  <c r="CK151" i="7"/>
  <c r="CI151" i="7"/>
  <c r="CG151" i="7"/>
  <c r="CE151" i="7"/>
  <c r="CC151" i="7"/>
  <c r="CA151" i="7"/>
  <c r="BY151" i="7"/>
  <c r="BW151" i="7"/>
  <c r="BU151" i="7"/>
  <c r="BS151" i="7"/>
  <c r="BQ151" i="7"/>
  <c r="BO151" i="7"/>
  <c r="BM151" i="7"/>
  <c r="AZ151" i="7"/>
  <c r="AY151" i="7"/>
  <c r="AX151" i="7"/>
  <c r="AW151" i="7"/>
  <c r="AV151" i="7"/>
  <c r="AU151" i="7"/>
  <c r="AT151" i="7"/>
  <c r="AS151" i="7"/>
  <c r="AR151" i="7"/>
  <c r="AQ151" i="7"/>
  <c r="AP151" i="7"/>
  <c r="AO151" i="7"/>
  <c r="CS150" i="7"/>
  <c r="CQ150" i="7"/>
  <c r="CO150" i="7"/>
  <c r="CM150" i="7"/>
  <c r="CK150" i="7"/>
  <c r="CI150" i="7"/>
  <c r="CG150" i="7"/>
  <c r="CE150" i="7"/>
  <c r="CC150" i="7"/>
  <c r="CA150" i="7"/>
  <c r="BY150" i="7"/>
  <c r="BW150" i="7"/>
  <c r="BU150" i="7"/>
  <c r="BS150" i="7"/>
  <c r="BQ150" i="7"/>
  <c r="BO150" i="7"/>
  <c r="BM150" i="7"/>
  <c r="AZ150" i="7"/>
  <c r="AY150" i="7"/>
  <c r="AX150" i="7"/>
  <c r="AW150" i="7"/>
  <c r="AV150" i="7"/>
  <c r="AU150" i="7"/>
  <c r="AT150" i="7"/>
  <c r="AS150" i="7"/>
  <c r="AR150" i="7"/>
  <c r="AQ150" i="7"/>
  <c r="AP150" i="7"/>
  <c r="AO150" i="7"/>
  <c r="CS149" i="7"/>
  <c r="CQ149" i="7"/>
  <c r="CO149" i="7"/>
  <c r="CM149" i="7"/>
  <c r="CK149" i="7"/>
  <c r="CI149" i="7"/>
  <c r="CG149" i="7"/>
  <c r="CE149" i="7"/>
  <c r="CC149" i="7"/>
  <c r="CA149" i="7"/>
  <c r="BY149" i="7"/>
  <c r="BW149" i="7"/>
  <c r="BU149" i="7"/>
  <c r="BS149" i="7"/>
  <c r="BQ149" i="7"/>
  <c r="BO149" i="7"/>
  <c r="BM149" i="7"/>
  <c r="AZ149" i="7"/>
  <c r="AY149" i="7"/>
  <c r="AX149" i="7"/>
  <c r="AW149" i="7"/>
  <c r="AV149" i="7"/>
  <c r="AU149" i="7"/>
  <c r="AT149" i="7"/>
  <c r="AS149" i="7"/>
  <c r="AR149" i="7"/>
  <c r="AQ149" i="7"/>
  <c r="AP149" i="7"/>
  <c r="AO149" i="7"/>
  <c r="CS148" i="7"/>
  <c r="CQ148" i="7"/>
  <c r="CO148" i="7"/>
  <c r="CM148" i="7"/>
  <c r="CK148" i="7"/>
  <c r="CI148" i="7"/>
  <c r="CG148" i="7"/>
  <c r="CE148" i="7"/>
  <c r="CC148" i="7"/>
  <c r="CA148" i="7"/>
  <c r="BY148" i="7"/>
  <c r="BW148" i="7"/>
  <c r="BU148" i="7"/>
  <c r="BS148" i="7"/>
  <c r="BQ148" i="7"/>
  <c r="BO148" i="7"/>
  <c r="BM148" i="7"/>
  <c r="AZ148" i="7"/>
  <c r="AY148" i="7"/>
  <c r="AX148" i="7"/>
  <c r="AW148" i="7"/>
  <c r="AV148" i="7"/>
  <c r="AU148" i="7"/>
  <c r="AT148" i="7"/>
  <c r="AS148" i="7"/>
  <c r="AR148" i="7"/>
  <c r="AQ148" i="7"/>
  <c r="AP148" i="7"/>
  <c r="AO148" i="7"/>
  <c r="CS147" i="7"/>
  <c r="CQ147" i="7"/>
  <c r="CO147" i="7"/>
  <c r="CM147" i="7"/>
  <c r="CK147" i="7"/>
  <c r="CI147" i="7"/>
  <c r="CG147" i="7"/>
  <c r="CE147" i="7"/>
  <c r="CC147" i="7"/>
  <c r="CA147" i="7"/>
  <c r="BY147" i="7"/>
  <c r="BW147" i="7"/>
  <c r="BU147" i="7"/>
  <c r="BS147" i="7"/>
  <c r="BQ147" i="7"/>
  <c r="BO147" i="7"/>
  <c r="BM147" i="7"/>
  <c r="AZ147" i="7"/>
  <c r="AY147" i="7"/>
  <c r="AX147" i="7"/>
  <c r="AW147" i="7"/>
  <c r="AV147" i="7"/>
  <c r="AU147" i="7"/>
  <c r="AT147" i="7"/>
  <c r="AS147" i="7"/>
  <c r="AR147" i="7"/>
  <c r="AQ147" i="7"/>
  <c r="AP147" i="7"/>
  <c r="AO147" i="7"/>
  <c r="CS146" i="7"/>
  <c r="CQ146" i="7"/>
  <c r="CO146" i="7"/>
  <c r="CM146" i="7"/>
  <c r="CK146" i="7"/>
  <c r="CI146" i="7"/>
  <c r="CG146" i="7"/>
  <c r="CE146" i="7"/>
  <c r="CC146" i="7"/>
  <c r="CA146" i="7"/>
  <c r="BY146" i="7"/>
  <c r="BW146" i="7"/>
  <c r="BU146" i="7"/>
  <c r="BS146" i="7"/>
  <c r="BQ146" i="7"/>
  <c r="BO146" i="7"/>
  <c r="BM146" i="7"/>
  <c r="AZ146" i="7"/>
  <c r="AY146" i="7"/>
  <c r="AX146" i="7"/>
  <c r="AW146" i="7"/>
  <c r="AV146" i="7"/>
  <c r="AU146" i="7"/>
  <c r="AT146" i="7"/>
  <c r="AS146" i="7"/>
  <c r="AR146" i="7"/>
  <c r="AQ146" i="7"/>
  <c r="AP146" i="7"/>
  <c r="AO146" i="7"/>
  <c r="CS145" i="7"/>
  <c r="CQ145" i="7"/>
  <c r="CO145" i="7"/>
  <c r="CM145" i="7"/>
  <c r="CK145" i="7"/>
  <c r="CI145" i="7"/>
  <c r="CG145" i="7"/>
  <c r="CE145" i="7"/>
  <c r="CC145" i="7"/>
  <c r="CA145" i="7"/>
  <c r="BY145" i="7"/>
  <c r="BW145" i="7"/>
  <c r="BU145" i="7"/>
  <c r="BS145" i="7"/>
  <c r="BQ145" i="7"/>
  <c r="BO145" i="7"/>
  <c r="BM145" i="7"/>
  <c r="AZ145" i="7"/>
  <c r="AY145" i="7"/>
  <c r="AX145" i="7"/>
  <c r="AW145" i="7"/>
  <c r="AV145" i="7"/>
  <c r="AU145" i="7"/>
  <c r="AT145" i="7"/>
  <c r="AS145" i="7"/>
  <c r="AR145" i="7"/>
  <c r="AQ145" i="7"/>
  <c r="AP145" i="7"/>
  <c r="AO145" i="7"/>
  <c r="CS144" i="7"/>
  <c r="CQ144" i="7"/>
  <c r="CO144" i="7"/>
  <c r="CM144" i="7"/>
  <c r="CK144" i="7"/>
  <c r="CI144" i="7"/>
  <c r="CG144" i="7"/>
  <c r="CE144" i="7"/>
  <c r="CC144" i="7"/>
  <c r="CA144" i="7"/>
  <c r="BY144" i="7"/>
  <c r="BW144" i="7"/>
  <c r="BU144" i="7"/>
  <c r="BS144" i="7"/>
  <c r="BQ144" i="7"/>
  <c r="BO144" i="7"/>
  <c r="BM144" i="7"/>
  <c r="AZ144" i="7"/>
  <c r="AY144" i="7"/>
  <c r="AX144" i="7"/>
  <c r="AW144" i="7"/>
  <c r="AV144" i="7"/>
  <c r="AU144" i="7"/>
  <c r="AT144" i="7"/>
  <c r="AS144" i="7"/>
  <c r="AR144" i="7"/>
  <c r="AQ144" i="7"/>
  <c r="AP144" i="7"/>
  <c r="AO144" i="7"/>
  <c r="CS143" i="7"/>
  <c r="CQ143" i="7"/>
  <c r="CO143" i="7"/>
  <c r="CM143" i="7"/>
  <c r="CK143" i="7"/>
  <c r="CI143" i="7"/>
  <c r="CG143" i="7"/>
  <c r="CE143" i="7"/>
  <c r="CC143" i="7"/>
  <c r="CA143" i="7"/>
  <c r="BY143" i="7"/>
  <c r="BW143" i="7"/>
  <c r="BU143" i="7"/>
  <c r="BS143" i="7"/>
  <c r="BQ143" i="7"/>
  <c r="BO143" i="7"/>
  <c r="BM143" i="7"/>
  <c r="AZ143" i="7"/>
  <c r="AY143" i="7"/>
  <c r="AX143" i="7"/>
  <c r="AW143" i="7"/>
  <c r="AV143" i="7"/>
  <c r="AU143" i="7"/>
  <c r="AT143" i="7"/>
  <c r="AS143" i="7"/>
  <c r="AR143" i="7"/>
  <c r="AQ143" i="7"/>
  <c r="AP143" i="7"/>
  <c r="AO143" i="7"/>
  <c r="CS142" i="7"/>
  <c r="CQ142" i="7"/>
  <c r="CO142" i="7"/>
  <c r="CM142" i="7"/>
  <c r="CK142" i="7"/>
  <c r="CI142" i="7"/>
  <c r="CG142" i="7"/>
  <c r="CE142" i="7"/>
  <c r="CC142" i="7"/>
  <c r="CA142" i="7"/>
  <c r="BY142" i="7"/>
  <c r="BW142" i="7"/>
  <c r="BU142" i="7"/>
  <c r="BS142" i="7"/>
  <c r="BQ142" i="7"/>
  <c r="BO142" i="7"/>
  <c r="BM142" i="7"/>
  <c r="AZ142" i="7"/>
  <c r="AY142" i="7"/>
  <c r="AX142" i="7"/>
  <c r="AW142" i="7"/>
  <c r="AV142" i="7"/>
  <c r="AU142" i="7"/>
  <c r="AT142" i="7"/>
  <c r="AS142" i="7"/>
  <c r="AR142" i="7"/>
  <c r="AQ142" i="7"/>
  <c r="AP142" i="7"/>
  <c r="AO142" i="7"/>
  <c r="CS141" i="7"/>
  <c r="CQ141" i="7"/>
  <c r="CO141" i="7"/>
  <c r="CM141" i="7"/>
  <c r="CK141" i="7"/>
  <c r="CI141" i="7"/>
  <c r="CG141" i="7"/>
  <c r="CE141" i="7"/>
  <c r="CC141" i="7"/>
  <c r="CA141" i="7"/>
  <c r="BY141" i="7"/>
  <c r="BW141" i="7"/>
  <c r="BU141" i="7"/>
  <c r="BS141" i="7"/>
  <c r="BQ141" i="7"/>
  <c r="BO141" i="7"/>
  <c r="BM141" i="7"/>
  <c r="AZ141" i="7"/>
  <c r="AY141" i="7"/>
  <c r="AX141" i="7"/>
  <c r="AW141" i="7"/>
  <c r="AV141" i="7"/>
  <c r="AU141" i="7"/>
  <c r="AT141" i="7"/>
  <c r="AS141" i="7"/>
  <c r="AR141" i="7"/>
  <c r="AQ141" i="7"/>
  <c r="AP141" i="7"/>
  <c r="AO141" i="7"/>
  <c r="CS140" i="7"/>
  <c r="CQ140" i="7"/>
  <c r="CO140" i="7"/>
  <c r="CM140" i="7"/>
  <c r="CK140" i="7"/>
  <c r="CI140" i="7"/>
  <c r="CG140" i="7"/>
  <c r="CE140" i="7"/>
  <c r="CC140" i="7"/>
  <c r="CA140" i="7"/>
  <c r="BY140" i="7"/>
  <c r="BW140" i="7"/>
  <c r="BU140" i="7"/>
  <c r="BS140" i="7"/>
  <c r="BQ140" i="7"/>
  <c r="BO140" i="7"/>
  <c r="BM140" i="7"/>
  <c r="AZ140" i="7"/>
  <c r="AY140" i="7"/>
  <c r="AX140" i="7"/>
  <c r="AW140" i="7"/>
  <c r="AV140" i="7"/>
  <c r="AU140" i="7"/>
  <c r="AT140" i="7"/>
  <c r="AS140" i="7"/>
  <c r="AR140" i="7"/>
  <c r="AQ140" i="7"/>
  <c r="AP140" i="7"/>
  <c r="AO140" i="7"/>
  <c r="CS139" i="7"/>
  <c r="CQ139" i="7"/>
  <c r="CO139" i="7"/>
  <c r="CM139" i="7"/>
  <c r="CK139" i="7"/>
  <c r="CI139" i="7"/>
  <c r="CG139" i="7"/>
  <c r="CE139" i="7"/>
  <c r="CC139" i="7"/>
  <c r="CA139" i="7"/>
  <c r="BY139" i="7"/>
  <c r="BW139" i="7"/>
  <c r="BU139" i="7"/>
  <c r="BS139" i="7"/>
  <c r="BQ139" i="7"/>
  <c r="BO139" i="7"/>
  <c r="BM139" i="7"/>
  <c r="AZ139" i="7"/>
  <c r="AY139" i="7"/>
  <c r="AX139" i="7"/>
  <c r="AW139" i="7"/>
  <c r="AV139" i="7"/>
  <c r="AU139" i="7"/>
  <c r="AT139" i="7"/>
  <c r="AS139" i="7"/>
  <c r="AR139" i="7"/>
  <c r="AQ139" i="7"/>
  <c r="AP139" i="7"/>
  <c r="AO139" i="7"/>
  <c r="CS138" i="7"/>
  <c r="CQ138" i="7"/>
  <c r="CO138" i="7"/>
  <c r="CM138" i="7"/>
  <c r="CK138" i="7"/>
  <c r="CI138" i="7"/>
  <c r="CG138" i="7"/>
  <c r="CE138" i="7"/>
  <c r="CC138" i="7"/>
  <c r="CA138" i="7"/>
  <c r="BY138" i="7"/>
  <c r="BW138" i="7"/>
  <c r="BU138" i="7"/>
  <c r="BS138" i="7"/>
  <c r="BQ138" i="7"/>
  <c r="BO138" i="7"/>
  <c r="BM138" i="7"/>
  <c r="AZ138" i="7"/>
  <c r="AY138" i="7"/>
  <c r="AX138" i="7"/>
  <c r="AW138" i="7"/>
  <c r="AV138" i="7"/>
  <c r="AU138" i="7"/>
  <c r="AT138" i="7"/>
  <c r="AS138" i="7"/>
  <c r="AR138" i="7"/>
  <c r="AQ138" i="7"/>
  <c r="AP138" i="7"/>
  <c r="AO138" i="7"/>
  <c r="CS137" i="7"/>
  <c r="CQ137" i="7"/>
  <c r="CO137" i="7"/>
  <c r="CM137" i="7"/>
  <c r="CK137" i="7"/>
  <c r="CI137" i="7"/>
  <c r="CG137" i="7"/>
  <c r="CE137" i="7"/>
  <c r="CC137" i="7"/>
  <c r="CA137" i="7"/>
  <c r="BY137" i="7"/>
  <c r="BW137" i="7"/>
  <c r="BU137" i="7"/>
  <c r="BS137" i="7"/>
  <c r="BQ137" i="7"/>
  <c r="BO137" i="7"/>
  <c r="BM137" i="7"/>
  <c r="AZ137" i="7"/>
  <c r="AY137" i="7"/>
  <c r="AX137" i="7"/>
  <c r="AW137" i="7"/>
  <c r="AV137" i="7"/>
  <c r="AU137" i="7"/>
  <c r="AT137" i="7"/>
  <c r="AS137" i="7"/>
  <c r="AR137" i="7"/>
  <c r="AQ137" i="7"/>
  <c r="AP137" i="7"/>
  <c r="AO137" i="7"/>
  <c r="CS136" i="7"/>
  <c r="CQ136" i="7"/>
  <c r="CO136" i="7"/>
  <c r="CM136" i="7"/>
  <c r="CK136" i="7"/>
  <c r="CI136" i="7"/>
  <c r="CG136" i="7"/>
  <c r="CE136" i="7"/>
  <c r="CC136" i="7"/>
  <c r="CA136" i="7"/>
  <c r="BY136" i="7"/>
  <c r="BW136" i="7"/>
  <c r="BU136" i="7"/>
  <c r="BS136" i="7"/>
  <c r="BQ136" i="7"/>
  <c r="BO136" i="7"/>
  <c r="BM136" i="7"/>
  <c r="AZ136" i="7"/>
  <c r="AY136" i="7"/>
  <c r="AX136" i="7"/>
  <c r="AW136" i="7"/>
  <c r="AV136" i="7"/>
  <c r="AU136" i="7"/>
  <c r="AT136" i="7"/>
  <c r="AS136" i="7"/>
  <c r="AR136" i="7"/>
  <c r="AQ136" i="7"/>
  <c r="AP136" i="7"/>
  <c r="AO136" i="7"/>
  <c r="CS135" i="7"/>
  <c r="CQ135" i="7"/>
  <c r="CO135" i="7"/>
  <c r="CM135" i="7"/>
  <c r="CK135" i="7"/>
  <c r="CI135" i="7"/>
  <c r="CG135" i="7"/>
  <c r="CE135" i="7"/>
  <c r="CC135" i="7"/>
  <c r="CA135" i="7"/>
  <c r="BY135" i="7"/>
  <c r="BW135" i="7"/>
  <c r="BU135" i="7"/>
  <c r="BS135" i="7"/>
  <c r="BQ135" i="7"/>
  <c r="BO135" i="7"/>
  <c r="BM135" i="7"/>
  <c r="AZ135" i="7"/>
  <c r="AY135" i="7"/>
  <c r="AX135" i="7"/>
  <c r="AW135" i="7"/>
  <c r="AV135" i="7"/>
  <c r="AU135" i="7"/>
  <c r="AT135" i="7"/>
  <c r="AS135" i="7"/>
  <c r="AR135" i="7"/>
  <c r="AQ135" i="7"/>
  <c r="AP135" i="7"/>
  <c r="AO135" i="7"/>
  <c r="CS134" i="7"/>
  <c r="CQ134" i="7"/>
  <c r="CO134" i="7"/>
  <c r="CM134" i="7"/>
  <c r="CK134" i="7"/>
  <c r="CI134" i="7"/>
  <c r="CG134" i="7"/>
  <c r="CE134" i="7"/>
  <c r="CC134" i="7"/>
  <c r="CA134" i="7"/>
  <c r="BY134" i="7"/>
  <c r="BW134" i="7"/>
  <c r="BU134" i="7"/>
  <c r="BS134" i="7"/>
  <c r="BQ134" i="7"/>
  <c r="BO134" i="7"/>
  <c r="BM134" i="7"/>
  <c r="AZ134" i="7"/>
  <c r="AY134" i="7"/>
  <c r="AX134" i="7"/>
  <c r="AW134" i="7"/>
  <c r="AV134" i="7"/>
  <c r="AU134" i="7"/>
  <c r="AT134" i="7"/>
  <c r="AS134" i="7"/>
  <c r="AR134" i="7"/>
  <c r="AQ134" i="7"/>
  <c r="AP134" i="7"/>
  <c r="AO134" i="7"/>
  <c r="CS133" i="7"/>
  <c r="CQ133" i="7"/>
  <c r="CO133" i="7"/>
  <c r="CM133" i="7"/>
  <c r="CK133" i="7"/>
  <c r="CI133" i="7"/>
  <c r="CG133" i="7"/>
  <c r="CE133" i="7"/>
  <c r="CC133" i="7"/>
  <c r="CA133" i="7"/>
  <c r="BY133" i="7"/>
  <c r="BW133" i="7"/>
  <c r="BU133" i="7"/>
  <c r="BS133" i="7"/>
  <c r="BQ133" i="7"/>
  <c r="BO133" i="7"/>
  <c r="BM133" i="7"/>
  <c r="AZ133" i="7"/>
  <c r="AY133" i="7"/>
  <c r="AX133" i="7"/>
  <c r="AW133" i="7"/>
  <c r="AV133" i="7"/>
  <c r="AU133" i="7"/>
  <c r="AT133" i="7"/>
  <c r="AS133" i="7"/>
  <c r="AR133" i="7"/>
  <c r="AQ133" i="7"/>
  <c r="AP133" i="7"/>
  <c r="AO133" i="7"/>
  <c r="CS132" i="7"/>
  <c r="CQ132" i="7"/>
  <c r="CO132" i="7"/>
  <c r="CM132" i="7"/>
  <c r="CK132" i="7"/>
  <c r="CI132" i="7"/>
  <c r="CG132" i="7"/>
  <c r="CE132" i="7"/>
  <c r="CC132" i="7"/>
  <c r="CA132" i="7"/>
  <c r="BY132" i="7"/>
  <c r="BW132" i="7"/>
  <c r="BU132" i="7"/>
  <c r="BS132" i="7"/>
  <c r="BQ132" i="7"/>
  <c r="BO132" i="7"/>
  <c r="BM132" i="7"/>
  <c r="AZ132" i="7"/>
  <c r="AY132" i="7"/>
  <c r="AX132" i="7"/>
  <c r="AW132" i="7"/>
  <c r="AV132" i="7"/>
  <c r="AU132" i="7"/>
  <c r="AT132" i="7"/>
  <c r="AS132" i="7"/>
  <c r="AR132" i="7"/>
  <c r="AQ132" i="7"/>
  <c r="AP132" i="7"/>
  <c r="AO132" i="7"/>
  <c r="CS131" i="7"/>
  <c r="CQ131" i="7"/>
  <c r="CO131" i="7"/>
  <c r="CM131" i="7"/>
  <c r="CK131" i="7"/>
  <c r="CI131" i="7"/>
  <c r="CG131" i="7"/>
  <c r="CE131" i="7"/>
  <c r="CC131" i="7"/>
  <c r="CA131" i="7"/>
  <c r="BY131" i="7"/>
  <c r="BW131" i="7"/>
  <c r="BU131" i="7"/>
  <c r="BS131" i="7"/>
  <c r="BQ131" i="7"/>
  <c r="BO131" i="7"/>
  <c r="BM131" i="7"/>
  <c r="AZ131" i="7"/>
  <c r="AY131" i="7"/>
  <c r="AX131" i="7"/>
  <c r="AW131" i="7"/>
  <c r="AV131" i="7"/>
  <c r="AU131" i="7"/>
  <c r="AT131" i="7"/>
  <c r="AS131" i="7"/>
  <c r="AR131" i="7"/>
  <c r="AQ131" i="7"/>
  <c r="AP131" i="7"/>
  <c r="AO131" i="7"/>
  <c r="CS130" i="7"/>
  <c r="CQ130" i="7"/>
  <c r="CO130" i="7"/>
  <c r="CM130" i="7"/>
  <c r="CK130" i="7"/>
  <c r="CI130" i="7"/>
  <c r="CG130" i="7"/>
  <c r="CE130" i="7"/>
  <c r="CC130" i="7"/>
  <c r="CA130" i="7"/>
  <c r="BY130" i="7"/>
  <c r="BW130" i="7"/>
  <c r="BU130" i="7"/>
  <c r="BS130" i="7"/>
  <c r="BQ130" i="7"/>
  <c r="BO130" i="7"/>
  <c r="BM130" i="7"/>
  <c r="AZ130" i="7"/>
  <c r="AY130" i="7"/>
  <c r="AX130" i="7"/>
  <c r="AW130" i="7"/>
  <c r="AV130" i="7"/>
  <c r="AU130" i="7"/>
  <c r="AT130" i="7"/>
  <c r="AS130" i="7"/>
  <c r="AR130" i="7"/>
  <c r="AQ130" i="7"/>
  <c r="AP130" i="7"/>
  <c r="AO130" i="7"/>
  <c r="CS129" i="7"/>
  <c r="CQ129" i="7"/>
  <c r="CO129" i="7"/>
  <c r="CM129" i="7"/>
  <c r="CK129" i="7"/>
  <c r="CI129" i="7"/>
  <c r="CG129" i="7"/>
  <c r="CE129" i="7"/>
  <c r="CC129" i="7"/>
  <c r="CA129" i="7"/>
  <c r="BY129" i="7"/>
  <c r="BW129" i="7"/>
  <c r="BU129" i="7"/>
  <c r="BS129" i="7"/>
  <c r="BQ129" i="7"/>
  <c r="BO129" i="7"/>
  <c r="BM129" i="7"/>
  <c r="AZ129" i="7"/>
  <c r="AY129" i="7"/>
  <c r="AX129" i="7"/>
  <c r="AW129" i="7"/>
  <c r="AV129" i="7"/>
  <c r="AU129" i="7"/>
  <c r="AT129" i="7"/>
  <c r="AS129" i="7"/>
  <c r="AR129" i="7"/>
  <c r="AQ129" i="7"/>
  <c r="AP129" i="7"/>
  <c r="AO129" i="7"/>
  <c r="CS128" i="7"/>
  <c r="CQ128" i="7"/>
  <c r="CO128" i="7"/>
  <c r="CM128" i="7"/>
  <c r="CK128" i="7"/>
  <c r="CI128" i="7"/>
  <c r="CG128" i="7"/>
  <c r="CE128" i="7"/>
  <c r="CC128" i="7"/>
  <c r="CA128" i="7"/>
  <c r="BY128" i="7"/>
  <c r="BW128" i="7"/>
  <c r="BU128" i="7"/>
  <c r="BS128" i="7"/>
  <c r="BQ128" i="7"/>
  <c r="BO128" i="7"/>
  <c r="BM128" i="7"/>
  <c r="AZ128" i="7"/>
  <c r="AY128" i="7"/>
  <c r="AX128" i="7"/>
  <c r="AW128" i="7"/>
  <c r="AV128" i="7"/>
  <c r="AU128" i="7"/>
  <c r="AT128" i="7"/>
  <c r="AS128" i="7"/>
  <c r="AR128" i="7"/>
  <c r="AQ128" i="7"/>
  <c r="AP128" i="7"/>
  <c r="AO128" i="7"/>
  <c r="CS127" i="7"/>
  <c r="CQ127" i="7"/>
  <c r="CO127" i="7"/>
  <c r="CM127" i="7"/>
  <c r="CK127" i="7"/>
  <c r="CI127" i="7"/>
  <c r="CG127" i="7"/>
  <c r="CE127" i="7"/>
  <c r="CC127" i="7"/>
  <c r="CA127" i="7"/>
  <c r="BY127" i="7"/>
  <c r="BW127" i="7"/>
  <c r="BU127" i="7"/>
  <c r="BS127" i="7"/>
  <c r="BQ127" i="7"/>
  <c r="BO127" i="7"/>
  <c r="BM127" i="7"/>
  <c r="AZ127" i="7"/>
  <c r="AY127" i="7"/>
  <c r="AX127" i="7"/>
  <c r="AW127" i="7"/>
  <c r="AV127" i="7"/>
  <c r="AU127" i="7"/>
  <c r="AT127" i="7"/>
  <c r="AS127" i="7"/>
  <c r="AR127" i="7"/>
  <c r="AQ127" i="7"/>
  <c r="AP127" i="7"/>
  <c r="AO127" i="7"/>
  <c r="CS126" i="7"/>
  <c r="CQ126" i="7"/>
  <c r="CO126" i="7"/>
  <c r="CM126" i="7"/>
  <c r="CK126" i="7"/>
  <c r="CI126" i="7"/>
  <c r="CG126" i="7"/>
  <c r="CE126" i="7"/>
  <c r="CC126" i="7"/>
  <c r="CA126" i="7"/>
  <c r="BY126" i="7"/>
  <c r="BW126" i="7"/>
  <c r="BU126" i="7"/>
  <c r="BS126" i="7"/>
  <c r="BQ126" i="7"/>
  <c r="BO126" i="7"/>
  <c r="BM126" i="7"/>
  <c r="AZ126" i="7"/>
  <c r="AY126" i="7"/>
  <c r="AX126" i="7"/>
  <c r="AW126" i="7"/>
  <c r="AV126" i="7"/>
  <c r="AU126" i="7"/>
  <c r="AT126" i="7"/>
  <c r="AS126" i="7"/>
  <c r="AR126" i="7"/>
  <c r="AQ126" i="7"/>
  <c r="AP126" i="7"/>
  <c r="AO126" i="7"/>
  <c r="CS125" i="7"/>
  <c r="CQ125" i="7"/>
  <c r="CO125" i="7"/>
  <c r="CM125" i="7"/>
  <c r="CK125" i="7"/>
  <c r="CI125" i="7"/>
  <c r="CG125" i="7"/>
  <c r="CE125" i="7"/>
  <c r="CC125" i="7"/>
  <c r="CA125" i="7"/>
  <c r="BY125" i="7"/>
  <c r="BW125" i="7"/>
  <c r="BU125" i="7"/>
  <c r="BS125" i="7"/>
  <c r="BQ125" i="7"/>
  <c r="BO125" i="7"/>
  <c r="BM125" i="7"/>
  <c r="AZ125" i="7"/>
  <c r="AY125" i="7"/>
  <c r="AX125" i="7"/>
  <c r="AW125" i="7"/>
  <c r="AV125" i="7"/>
  <c r="AU125" i="7"/>
  <c r="AT125" i="7"/>
  <c r="AS125" i="7"/>
  <c r="AR125" i="7"/>
  <c r="AQ125" i="7"/>
  <c r="AP125" i="7"/>
  <c r="AO125" i="7"/>
  <c r="CS124" i="7"/>
  <c r="CQ124" i="7"/>
  <c r="CO124" i="7"/>
  <c r="CM124" i="7"/>
  <c r="CK124" i="7"/>
  <c r="CI124" i="7"/>
  <c r="CG124" i="7"/>
  <c r="BS124" i="7"/>
  <c r="BQ124" i="7"/>
  <c r="BO124" i="7"/>
  <c r="BM124" i="7"/>
  <c r="AZ124" i="7"/>
  <c r="AY124" i="7"/>
  <c r="AX124" i="7"/>
  <c r="AW124" i="7"/>
  <c r="AV124" i="7"/>
  <c r="AU124" i="7"/>
  <c r="AT124" i="7"/>
  <c r="AS124" i="7"/>
  <c r="AR124" i="7"/>
  <c r="AQ124" i="7"/>
  <c r="AP124" i="7"/>
  <c r="AO124" i="7"/>
  <c r="CS123" i="7"/>
  <c r="CQ123" i="7"/>
  <c r="CO123" i="7"/>
  <c r="CM123" i="7"/>
  <c r="CK123" i="7"/>
  <c r="CI123" i="7"/>
  <c r="CG123" i="7"/>
  <c r="CE123" i="7"/>
  <c r="CC123" i="7"/>
  <c r="CA123" i="7"/>
  <c r="BY123" i="7"/>
  <c r="BW123" i="7"/>
  <c r="BU123" i="7"/>
  <c r="BS123" i="7"/>
  <c r="BQ123" i="7"/>
  <c r="BO123" i="7"/>
  <c r="BM123" i="7"/>
  <c r="AZ123" i="7"/>
  <c r="AY123" i="7"/>
  <c r="AX123" i="7"/>
  <c r="AW123" i="7"/>
  <c r="AV123" i="7"/>
  <c r="AU123" i="7"/>
  <c r="AT123" i="7"/>
  <c r="AS123" i="7"/>
  <c r="AR123" i="7"/>
  <c r="AQ123" i="7"/>
  <c r="AP123" i="7"/>
  <c r="AO123" i="7"/>
  <c r="CS122" i="7"/>
  <c r="CQ122" i="7"/>
  <c r="CO122" i="7"/>
  <c r="CM122" i="7"/>
  <c r="CK122" i="7"/>
  <c r="CI122" i="7"/>
  <c r="CG122" i="7"/>
  <c r="CE122" i="7"/>
  <c r="CC122" i="7"/>
  <c r="CA122" i="7"/>
  <c r="BY122" i="7"/>
  <c r="BW122" i="7"/>
  <c r="BU122" i="7"/>
  <c r="BS122" i="7"/>
  <c r="BQ122" i="7"/>
  <c r="BO122" i="7"/>
  <c r="BM122" i="7"/>
  <c r="AZ122" i="7"/>
  <c r="AY122" i="7"/>
  <c r="AX122" i="7"/>
  <c r="AW122" i="7"/>
  <c r="AV122" i="7"/>
  <c r="AU122" i="7"/>
  <c r="AT122" i="7"/>
  <c r="AS122" i="7"/>
  <c r="AR122" i="7"/>
  <c r="AQ122" i="7"/>
  <c r="AP122" i="7"/>
  <c r="AO122" i="7"/>
  <c r="CS121" i="7"/>
  <c r="CQ121" i="7"/>
  <c r="CO121" i="7"/>
  <c r="CM121" i="7"/>
  <c r="CK121" i="7"/>
  <c r="CI121" i="7"/>
  <c r="CG121" i="7"/>
  <c r="CE121" i="7"/>
  <c r="CC121" i="7"/>
  <c r="CA121" i="7"/>
  <c r="BY121" i="7"/>
  <c r="BW121" i="7"/>
  <c r="BU121" i="7"/>
  <c r="BS121" i="7"/>
  <c r="BQ121" i="7"/>
  <c r="BO121" i="7"/>
  <c r="BM121" i="7"/>
  <c r="AZ121" i="7"/>
  <c r="AY121" i="7"/>
  <c r="AX121" i="7"/>
  <c r="AW121" i="7"/>
  <c r="AV121" i="7"/>
  <c r="AU121" i="7"/>
  <c r="AT121" i="7"/>
  <c r="AS121" i="7"/>
  <c r="AR121" i="7"/>
  <c r="AQ121" i="7"/>
  <c r="AP121" i="7"/>
  <c r="AO121" i="7"/>
  <c r="CS120" i="7"/>
  <c r="CQ120" i="7"/>
  <c r="CO120" i="7"/>
  <c r="CM120" i="7"/>
  <c r="CK120" i="7"/>
  <c r="CI120" i="7"/>
  <c r="CG120" i="7"/>
  <c r="CE120" i="7"/>
  <c r="CC120" i="7"/>
  <c r="CA120" i="7"/>
  <c r="BY120" i="7"/>
  <c r="BW120" i="7"/>
  <c r="BU120" i="7"/>
  <c r="BS120" i="7"/>
  <c r="BQ120" i="7"/>
  <c r="BO120" i="7"/>
  <c r="BM120" i="7"/>
  <c r="AZ120" i="7"/>
  <c r="AY120" i="7"/>
  <c r="AX120" i="7"/>
  <c r="AW120" i="7"/>
  <c r="AV120" i="7"/>
  <c r="AU120" i="7"/>
  <c r="AT120" i="7"/>
  <c r="AS120" i="7"/>
  <c r="AR120" i="7"/>
  <c r="AQ120" i="7"/>
  <c r="AP120" i="7"/>
  <c r="AO120" i="7"/>
  <c r="CS119" i="7"/>
  <c r="CQ119" i="7"/>
  <c r="CO119" i="7"/>
  <c r="CM119" i="7"/>
  <c r="CK119" i="7"/>
  <c r="CI119" i="7"/>
  <c r="CG119" i="7"/>
  <c r="CE119" i="7"/>
  <c r="CC119" i="7"/>
  <c r="CA119" i="7"/>
  <c r="BY119" i="7"/>
  <c r="BW119" i="7"/>
  <c r="BU119" i="7"/>
  <c r="BS119" i="7"/>
  <c r="BQ119" i="7"/>
  <c r="BO119" i="7"/>
  <c r="BM119" i="7"/>
  <c r="AZ119" i="7"/>
  <c r="AY119" i="7"/>
  <c r="AX119" i="7"/>
  <c r="AW119" i="7"/>
  <c r="AV119" i="7"/>
  <c r="AU119" i="7"/>
  <c r="AT119" i="7"/>
  <c r="AS119" i="7"/>
  <c r="AR119" i="7"/>
  <c r="AQ119" i="7"/>
  <c r="AP119" i="7"/>
  <c r="AO119" i="7"/>
  <c r="CS118" i="7"/>
  <c r="CQ118" i="7"/>
  <c r="CO118" i="7"/>
  <c r="CM118" i="7"/>
  <c r="CK118" i="7"/>
  <c r="CI118" i="7"/>
  <c r="CG118" i="7"/>
  <c r="CE118" i="7"/>
  <c r="CC118" i="7"/>
  <c r="CA118" i="7"/>
  <c r="BY118" i="7"/>
  <c r="BW118" i="7"/>
  <c r="BU118" i="7"/>
  <c r="BS118" i="7"/>
  <c r="BQ118" i="7"/>
  <c r="BO118" i="7"/>
  <c r="BM118" i="7"/>
  <c r="AZ118" i="7"/>
  <c r="AY118" i="7"/>
  <c r="AX118" i="7"/>
  <c r="AW118" i="7"/>
  <c r="AV118" i="7"/>
  <c r="AU118" i="7"/>
  <c r="AT118" i="7"/>
  <c r="AS118" i="7"/>
  <c r="AR118" i="7"/>
  <c r="AQ118" i="7"/>
  <c r="AP118" i="7"/>
  <c r="AO118" i="7"/>
  <c r="CS117" i="7"/>
  <c r="CQ117" i="7"/>
  <c r="CO117" i="7"/>
  <c r="CM117" i="7"/>
  <c r="CK117" i="7"/>
  <c r="CI117" i="7"/>
  <c r="CG117" i="7"/>
  <c r="CE117" i="7"/>
  <c r="CC117" i="7"/>
  <c r="CA117" i="7"/>
  <c r="BY117" i="7"/>
  <c r="BW117" i="7"/>
  <c r="BU117" i="7"/>
  <c r="BS117" i="7"/>
  <c r="BQ117" i="7"/>
  <c r="BO117" i="7"/>
  <c r="BM117" i="7"/>
  <c r="AZ117" i="7"/>
  <c r="AY117" i="7"/>
  <c r="AX117" i="7"/>
  <c r="AW117" i="7"/>
  <c r="AV117" i="7"/>
  <c r="AU117" i="7"/>
  <c r="AT117" i="7"/>
  <c r="AS117" i="7"/>
  <c r="AR117" i="7"/>
  <c r="AQ117" i="7"/>
  <c r="AP117" i="7"/>
  <c r="AO117" i="7"/>
  <c r="CS116" i="7"/>
  <c r="CQ116" i="7"/>
  <c r="CO116" i="7"/>
  <c r="CM116" i="7"/>
  <c r="CK116" i="7"/>
  <c r="CI116" i="7"/>
  <c r="CG116" i="7"/>
  <c r="CE116" i="7"/>
  <c r="CC116" i="7"/>
  <c r="CA116" i="7"/>
  <c r="BY116" i="7"/>
  <c r="BW116" i="7"/>
  <c r="BU116" i="7"/>
  <c r="BS116" i="7"/>
  <c r="BQ116" i="7"/>
  <c r="BO116" i="7"/>
  <c r="BM116" i="7"/>
  <c r="AZ116" i="7"/>
  <c r="AY116" i="7"/>
  <c r="AX116" i="7"/>
  <c r="AW116" i="7"/>
  <c r="AV116" i="7"/>
  <c r="AU116" i="7"/>
  <c r="AT116" i="7"/>
  <c r="AS116" i="7"/>
  <c r="AR116" i="7"/>
  <c r="AQ116" i="7"/>
  <c r="AP116" i="7"/>
  <c r="AO116" i="7"/>
  <c r="CS115" i="7"/>
  <c r="CQ115" i="7"/>
  <c r="CO115" i="7"/>
  <c r="CM115" i="7"/>
  <c r="CK115" i="7"/>
  <c r="CI115" i="7"/>
  <c r="CG115" i="7"/>
  <c r="CE115" i="7"/>
  <c r="CC115" i="7"/>
  <c r="CA115" i="7"/>
  <c r="BY115" i="7"/>
  <c r="BW115" i="7"/>
  <c r="BU115" i="7"/>
  <c r="BS115" i="7"/>
  <c r="BQ115" i="7"/>
  <c r="BO115" i="7"/>
  <c r="BM115" i="7"/>
  <c r="AZ115" i="7"/>
  <c r="AY115" i="7"/>
  <c r="AX115" i="7"/>
  <c r="AW115" i="7"/>
  <c r="AV115" i="7"/>
  <c r="AU115" i="7"/>
  <c r="AT115" i="7"/>
  <c r="AS115" i="7"/>
  <c r="AR115" i="7"/>
  <c r="AQ115" i="7"/>
  <c r="AP115" i="7"/>
  <c r="AO115" i="7"/>
  <c r="CS114" i="7"/>
  <c r="CQ114" i="7"/>
  <c r="CO114" i="7"/>
  <c r="CM114" i="7"/>
  <c r="CK114" i="7"/>
  <c r="CI114" i="7"/>
  <c r="CG114" i="7"/>
  <c r="CE114" i="7"/>
  <c r="CC114" i="7"/>
  <c r="CA114" i="7"/>
  <c r="BY114" i="7"/>
  <c r="BW114" i="7"/>
  <c r="BU114" i="7"/>
  <c r="BS114" i="7"/>
  <c r="BQ114" i="7"/>
  <c r="BO114" i="7"/>
  <c r="BM114" i="7"/>
  <c r="AZ114" i="7"/>
  <c r="AY114" i="7"/>
  <c r="AX114" i="7"/>
  <c r="AW114" i="7"/>
  <c r="AV114" i="7"/>
  <c r="AU114" i="7"/>
  <c r="AT114" i="7"/>
  <c r="AS114" i="7"/>
  <c r="AR114" i="7"/>
  <c r="AQ114" i="7"/>
  <c r="AP114" i="7"/>
  <c r="AO114" i="7"/>
  <c r="CS113" i="7"/>
  <c r="CQ113" i="7"/>
  <c r="CO113" i="7"/>
  <c r="CM113" i="7"/>
  <c r="CK113" i="7"/>
  <c r="CI113" i="7"/>
  <c r="CG113" i="7"/>
  <c r="CE113" i="7"/>
  <c r="CC113" i="7"/>
  <c r="CA113" i="7"/>
  <c r="BY113" i="7"/>
  <c r="BW113" i="7"/>
  <c r="BU113" i="7"/>
  <c r="BS113" i="7"/>
  <c r="BQ113" i="7"/>
  <c r="BO113" i="7"/>
  <c r="BM113" i="7"/>
  <c r="AZ113" i="7"/>
  <c r="AY113" i="7"/>
  <c r="AX113" i="7"/>
  <c r="AW113" i="7"/>
  <c r="AV113" i="7"/>
  <c r="AU113" i="7"/>
  <c r="AT113" i="7"/>
  <c r="AS113" i="7"/>
  <c r="AR113" i="7"/>
  <c r="AQ113" i="7"/>
  <c r="AP113" i="7"/>
  <c r="AO113" i="7"/>
  <c r="CS112" i="7"/>
  <c r="CQ112" i="7"/>
  <c r="CO112" i="7"/>
  <c r="CM112" i="7"/>
  <c r="CK112" i="7"/>
  <c r="CI112" i="7"/>
  <c r="CG112" i="7"/>
  <c r="CE112" i="7"/>
  <c r="CC112" i="7"/>
  <c r="CA112" i="7"/>
  <c r="BY112" i="7"/>
  <c r="BW112" i="7"/>
  <c r="BU112" i="7"/>
  <c r="BS112" i="7"/>
  <c r="BQ112" i="7"/>
  <c r="BO112" i="7"/>
  <c r="BM112" i="7"/>
  <c r="AZ112" i="7"/>
  <c r="AY112" i="7"/>
  <c r="AX112" i="7"/>
  <c r="AW112" i="7"/>
  <c r="AV112" i="7"/>
  <c r="AU112" i="7"/>
  <c r="AT112" i="7"/>
  <c r="AS112" i="7"/>
  <c r="AR112" i="7"/>
  <c r="AQ112" i="7"/>
  <c r="AP112" i="7"/>
  <c r="AO112" i="7"/>
  <c r="CS111" i="7"/>
  <c r="CQ111" i="7"/>
  <c r="CO111" i="7"/>
  <c r="CM111" i="7"/>
  <c r="CK111" i="7"/>
  <c r="CI111" i="7"/>
  <c r="CG111" i="7"/>
  <c r="CE111" i="7"/>
  <c r="CC111" i="7"/>
  <c r="CA111" i="7"/>
  <c r="BY111" i="7"/>
  <c r="BW111" i="7"/>
  <c r="BU111" i="7"/>
  <c r="BS111" i="7"/>
  <c r="BQ111" i="7"/>
  <c r="BO111" i="7"/>
  <c r="BM111" i="7"/>
  <c r="AZ111" i="7"/>
  <c r="AY111" i="7"/>
  <c r="AX111" i="7"/>
  <c r="AW111" i="7"/>
  <c r="AV111" i="7"/>
  <c r="AU111" i="7"/>
  <c r="AT111" i="7"/>
  <c r="AS111" i="7"/>
  <c r="AR111" i="7"/>
  <c r="AQ111" i="7"/>
  <c r="AP111" i="7"/>
  <c r="AO111" i="7"/>
  <c r="CS110" i="7"/>
  <c r="CQ110" i="7"/>
  <c r="CO110" i="7"/>
  <c r="CM110" i="7"/>
  <c r="CK110" i="7"/>
  <c r="CI110" i="7"/>
  <c r="CG110" i="7"/>
  <c r="CE110" i="7"/>
  <c r="CC110" i="7"/>
  <c r="CA110" i="7"/>
  <c r="BY110" i="7"/>
  <c r="BW110" i="7"/>
  <c r="BU110" i="7"/>
  <c r="BS110" i="7"/>
  <c r="BQ110" i="7"/>
  <c r="BO110" i="7"/>
  <c r="BM110" i="7"/>
  <c r="AZ110" i="7"/>
  <c r="AY110" i="7"/>
  <c r="AX110" i="7"/>
  <c r="AW110" i="7"/>
  <c r="AV110" i="7"/>
  <c r="AU110" i="7"/>
  <c r="AT110" i="7"/>
  <c r="AS110" i="7"/>
  <c r="AR110" i="7"/>
  <c r="AQ110" i="7"/>
  <c r="AP110" i="7"/>
  <c r="AO110" i="7"/>
  <c r="CS109" i="7"/>
  <c r="CQ109" i="7"/>
  <c r="CO109" i="7"/>
  <c r="CM109" i="7"/>
  <c r="CK109" i="7"/>
  <c r="CI109" i="7"/>
  <c r="CG109" i="7"/>
  <c r="CE109" i="7"/>
  <c r="CC109" i="7"/>
  <c r="CA109" i="7"/>
  <c r="BY109" i="7"/>
  <c r="BW109" i="7"/>
  <c r="BU109" i="7"/>
  <c r="BS109" i="7"/>
  <c r="BQ109" i="7"/>
  <c r="BO109" i="7"/>
  <c r="BM109" i="7"/>
  <c r="AZ109" i="7"/>
  <c r="AY109" i="7"/>
  <c r="AX109" i="7"/>
  <c r="AW109" i="7"/>
  <c r="AV109" i="7"/>
  <c r="AU109" i="7"/>
  <c r="AT109" i="7"/>
  <c r="AS109" i="7"/>
  <c r="AR109" i="7"/>
  <c r="AQ109" i="7"/>
  <c r="AP109" i="7"/>
  <c r="AO109" i="7"/>
  <c r="CS108" i="7"/>
  <c r="CQ108" i="7"/>
  <c r="CO108" i="7"/>
  <c r="CM108" i="7"/>
  <c r="CK108" i="7"/>
  <c r="CI108" i="7"/>
  <c r="CG108" i="7"/>
  <c r="CE108" i="7"/>
  <c r="CC108" i="7"/>
  <c r="CA108" i="7"/>
  <c r="BY108" i="7"/>
  <c r="BW108" i="7"/>
  <c r="BU108" i="7"/>
  <c r="BS108" i="7"/>
  <c r="BQ108" i="7"/>
  <c r="BO108" i="7"/>
  <c r="BM108" i="7"/>
  <c r="AZ108" i="7"/>
  <c r="AY108" i="7"/>
  <c r="AX108" i="7"/>
  <c r="AW108" i="7"/>
  <c r="AV108" i="7"/>
  <c r="AU108" i="7"/>
  <c r="AT108" i="7"/>
  <c r="AS108" i="7"/>
  <c r="AR108" i="7"/>
  <c r="AQ108" i="7"/>
  <c r="AP108" i="7"/>
  <c r="AO108" i="7"/>
  <c r="CS107" i="7"/>
  <c r="CQ107" i="7"/>
  <c r="CO107" i="7"/>
  <c r="CM107" i="7"/>
  <c r="CK107" i="7"/>
  <c r="CI107" i="7"/>
  <c r="CG107" i="7"/>
  <c r="CE107" i="7"/>
  <c r="CC107" i="7"/>
  <c r="CA107" i="7"/>
  <c r="BY107" i="7"/>
  <c r="BW107" i="7"/>
  <c r="BU107" i="7"/>
  <c r="BS107" i="7"/>
  <c r="BQ107" i="7"/>
  <c r="BO107" i="7"/>
  <c r="BM107" i="7"/>
  <c r="AZ107" i="7"/>
  <c r="AY107" i="7"/>
  <c r="AX107" i="7"/>
  <c r="AW107" i="7"/>
  <c r="AV107" i="7"/>
  <c r="AU107" i="7"/>
  <c r="AT107" i="7"/>
  <c r="AS107" i="7"/>
  <c r="AR107" i="7"/>
  <c r="AQ107" i="7"/>
  <c r="AP107" i="7"/>
  <c r="AO107" i="7"/>
  <c r="CS106" i="7"/>
  <c r="CQ106" i="7"/>
  <c r="CO106" i="7"/>
  <c r="CM106" i="7"/>
  <c r="CK106" i="7"/>
  <c r="CI106" i="7"/>
  <c r="CG106" i="7"/>
  <c r="CE106" i="7"/>
  <c r="CC106" i="7"/>
  <c r="CA106" i="7"/>
  <c r="BY106" i="7"/>
  <c r="BW106" i="7"/>
  <c r="BU106" i="7"/>
  <c r="BS106" i="7"/>
  <c r="BQ106" i="7"/>
  <c r="BO106" i="7"/>
  <c r="BM106" i="7"/>
  <c r="AZ106" i="7"/>
  <c r="AY106" i="7"/>
  <c r="AX106" i="7"/>
  <c r="AW106" i="7"/>
  <c r="AV106" i="7"/>
  <c r="AU106" i="7"/>
  <c r="AT106" i="7"/>
  <c r="AS106" i="7"/>
  <c r="AR106" i="7"/>
  <c r="AQ106" i="7"/>
  <c r="AP106" i="7"/>
  <c r="AO106" i="7"/>
  <c r="CS105" i="7"/>
  <c r="CQ105" i="7"/>
  <c r="CO105" i="7"/>
  <c r="CM105" i="7"/>
  <c r="CK105" i="7"/>
  <c r="CI105" i="7"/>
  <c r="CG105" i="7"/>
  <c r="CE105" i="7"/>
  <c r="CC105" i="7"/>
  <c r="CA105" i="7"/>
  <c r="BY105" i="7"/>
  <c r="BW105" i="7"/>
  <c r="BU105" i="7"/>
  <c r="BS105" i="7"/>
  <c r="BQ105" i="7"/>
  <c r="BO105" i="7"/>
  <c r="BM105" i="7"/>
  <c r="AZ105" i="7"/>
  <c r="AY105" i="7"/>
  <c r="AX105" i="7"/>
  <c r="AW105" i="7"/>
  <c r="AV105" i="7"/>
  <c r="AU105" i="7"/>
  <c r="AT105" i="7"/>
  <c r="AS105" i="7"/>
  <c r="AR105" i="7"/>
  <c r="AQ105" i="7"/>
  <c r="AP105" i="7"/>
  <c r="AO105" i="7"/>
  <c r="CS104" i="7"/>
  <c r="CQ104" i="7"/>
  <c r="CO104" i="7"/>
  <c r="CM104" i="7"/>
  <c r="CK104" i="7"/>
  <c r="CI104" i="7"/>
  <c r="CG104" i="7"/>
  <c r="CE104" i="7"/>
  <c r="CC104" i="7"/>
  <c r="CA104" i="7"/>
  <c r="BY104" i="7"/>
  <c r="BW104" i="7"/>
  <c r="BU104" i="7"/>
  <c r="BS104" i="7"/>
  <c r="BQ104" i="7"/>
  <c r="BO104" i="7"/>
  <c r="BM104" i="7"/>
  <c r="AZ104" i="7"/>
  <c r="AY104" i="7"/>
  <c r="AX104" i="7"/>
  <c r="AW104" i="7"/>
  <c r="AV104" i="7"/>
  <c r="AU104" i="7"/>
  <c r="AT104" i="7"/>
  <c r="AS104" i="7"/>
  <c r="AR104" i="7"/>
  <c r="AQ104" i="7"/>
  <c r="AP104" i="7"/>
  <c r="AO104" i="7"/>
  <c r="CS103" i="7"/>
  <c r="CQ103" i="7"/>
  <c r="CO103" i="7"/>
  <c r="CM103" i="7"/>
  <c r="CK103" i="7"/>
  <c r="CI103" i="7"/>
  <c r="CG103" i="7"/>
  <c r="CE103" i="7"/>
  <c r="CC103" i="7"/>
  <c r="CA103" i="7"/>
  <c r="BY103" i="7"/>
  <c r="BW103" i="7"/>
  <c r="BU103" i="7"/>
  <c r="BS103" i="7"/>
  <c r="BQ103" i="7"/>
  <c r="BO103" i="7"/>
  <c r="BM103" i="7"/>
  <c r="AZ103" i="7"/>
  <c r="AY103" i="7"/>
  <c r="AX103" i="7"/>
  <c r="AW103" i="7"/>
  <c r="AV103" i="7"/>
  <c r="AU103" i="7"/>
  <c r="AT103" i="7"/>
  <c r="AS103" i="7"/>
  <c r="AR103" i="7"/>
  <c r="AQ103" i="7"/>
  <c r="AP103" i="7"/>
  <c r="AO103" i="7"/>
  <c r="CS102" i="7"/>
  <c r="CQ102" i="7"/>
  <c r="CO102" i="7"/>
  <c r="CM102" i="7"/>
  <c r="CK102" i="7"/>
  <c r="CI102" i="7"/>
  <c r="CG102" i="7"/>
  <c r="CE102" i="7"/>
  <c r="CC102" i="7"/>
  <c r="CA102" i="7"/>
  <c r="BY102" i="7"/>
  <c r="BW102" i="7"/>
  <c r="BU102" i="7"/>
  <c r="BS102" i="7"/>
  <c r="BQ102" i="7"/>
  <c r="BO102" i="7"/>
  <c r="BM102" i="7"/>
  <c r="AZ102" i="7"/>
  <c r="AY102" i="7"/>
  <c r="AX102" i="7"/>
  <c r="AW102" i="7"/>
  <c r="AV102" i="7"/>
  <c r="AU102" i="7"/>
  <c r="AT102" i="7"/>
  <c r="AS102" i="7"/>
  <c r="AR102" i="7"/>
  <c r="AQ102" i="7"/>
  <c r="AP102" i="7"/>
  <c r="AO102" i="7"/>
  <c r="CS101" i="7"/>
  <c r="CQ101" i="7"/>
  <c r="CO101" i="7"/>
  <c r="CM101" i="7"/>
  <c r="CK101" i="7"/>
  <c r="CI101" i="7"/>
  <c r="CG101" i="7"/>
  <c r="CE101" i="7"/>
  <c r="CC101" i="7"/>
  <c r="CA101" i="7"/>
  <c r="BY101" i="7"/>
  <c r="BW101" i="7"/>
  <c r="BU101" i="7"/>
  <c r="BS101" i="7"/>
  <c r="BQ101" i="7"/>
  <c r="BO101" i="7"/>
  <c r="BM101" i="7"/>
  <c r="AZ101" i="7"/>
  <c r="AY101" i="7"/>
  <c r="AX101" i="7"/>
  <c r="AW101" i="7"/>
  <c r="AV101" i="7"/>
  <c r="AU101" i="7"/>
  <c r="AT101" i="7"/>
  <c r="AS101" i="7"/>
  <c r="AR101" i="7"/>
  <c r="AQ101" i="7"/>
  <c r="AP101" i="7"/>
  <c r="AO101" i="7"/>
  <c r="CS100" i="7"/>
  <c r="CQ100" i="7"/>
  <c r="CO100" i="7"/>
  <c r="CM100" i="7"/>
  <c r="CK100" i="7"/>
  <c r="CI100" i="7"/>
  <c r="CG100" i="7"/>
  <c r="CE100" i="7"/>
  <c r="CC100" i="7"/>
  <c r="CA100" i="7"/>
  <c r="BY100" i="7"/>
  <c r="BW100" i="7"/>
  <c r="BU100" i="7"/>
  <c r="BS100" i="7"/>
  <c r="BQ100" i="7"/>
  <c r="BO100" i="7"/>
  <c r="BM100" i="7"/>
  <c r="AZ100" i="7"/>
  <c r="AY100" i="7"/>
  <c r="AX100" i="7"/>
  <c r="AW100" i="7"/>
  <c r="AV100" i="7"/>
  <c r="AU100" i="7"/>
  <c r="AT100" i="7"/>
  <c r="AS100" i="7"/>
  <c r="AR100" i="7"/>
  <c r="AQ100" i="7"/>
  <c r="AP100" i="7"/>
  <c r="AO100" i="7"/>
  <c r="CS99" i="7"/>
  <c r="CQ99" i="7"/>
  <c r="CO99" i="7"/>
  <c r="CM99" i="7"/>
  <c r="CK99" i="7"/>
  <c r="CI99" i="7"/>
  <c r="CG99" i="7"/>
  <c r="CE99" i="7"/>
  <c r="CC99" i="7"/>
  <c r="CA99" i="7"/>
  <c r="BY99" i="7"/>
  <c r="BW99" i="7"/>
  <c r="BU99" i="7"/>
  <c r="BS99" i="7"/>
  <c r="BQ99" i="7"/>
  <c r="BO99" i="7"/>
  <c r="BM99" i="7"/>
  <c r="AZ99" i="7"/>
  <c r="AY99" i="7"/>
  <c r="AX99" i="7"/>
  <c r="AW99" i="7"/>
  <c r="AV99" i="7"/>
  <c r="AU99" i="7"/>
  <c r="AT99" i="7"/>
  <c r="AS99" i="7"/>
  <c r="AR99" i="7"/>
  <c r="AQ99" i="7"/>
  <c r="AP99" i="7"/>
  <c r="AO99" i="7"/>
  <c r="CS98" i="7"/>
  <c r="CQ98" i="7"/>
  <c r="CO98" i="7"/>
  <c r="CM98" i="7"/>
  <c r="CK98" i="7"/>
  <c r="CI98" i="7"/>
  <c r="CG98" i="7"/>
  <c r="CE98" i="7"/>
  <c r="CC98" i="7"/>
  <c r="CA98" i="7"/>
  <c r="BY98" i="7"/>
  <c r="BW98" i="7"/>
  <c r="BU98" i="7"/>
  <c r="BS98" i="7"/>
  <c r="BQ98" i="7"/>
  <c r="BO98" i="7"/>
  <c r="BM98" i="7"/>
  <c r="AZ98" i="7"/>
  <c r="AY98" i="7"/>
  <c r="AX98" i="7"/>
  <c r="AW98" i="7"/>
  <c r="AV98" i="7"/>
  <c r="AU98" i="7"/>
  <c r="AT98" i="7"/>
  <c r="AS98" i="7"/>
  <c r="AR98" i="7"/>
  <c r="AQ98" i="7"/>
  <c r="AP98" i="7"/>
  <c r="AO98" i="7"/>
  <c r="CS97" i="7"/>
  <c r="CQ97" i="7"/>
  <c r="CO97" i="7"/>
  <c r="CM97" i="7"/>
  <c r="CK97" i="7"/>
  <c r="CI97" i="7"/>
  <c r="CG97" i="7"/>
  <c r="CE97" i="7"/>
  <c r="CC97" i="7"/>
  <c r="CA97" i="7"/>
  <c r="BY97" i="7"/>
  <c r="BW97" i="7"/>
  <c r="BU97" i="7"/>
  <c r="BS97" i="7"/>
  <c r="BQ97" i="7"/>
  <c r="BO97" i="7"/>
  <c r="BM97" i="7"/>
  <c r="AZ97" i="7"/>
  <c r="AY97" i="7"/>
  <c r="AX97" i="7"/>
  <c r="AW97" i="7"/>
  <c r="AV97" i="7"/>
  <c r="AU97" i="7"/>
  <c r="AT97" i="7"/>
  <c r="AS97" i="7"/>
  <c r="AR97" i="7"/>
  <c r="AQ97" i="7"/>
  <c r="AP97" i="7"/>
  <c r="AO97" i="7"/>
  <c r="BC97" i="7" s="1"/>
  <c r="CS96" i="7"/>
  <c r="CQ96" i="7"/>
  <c r="CO96" i="7"/>
  <c r="CM96" i="7"/>
  <c r="CK96" i="7"/>
  <c r="CI96" i="7"/>
  <c r="CG96" i="7"/>
  <c r="CE96" i="7"/>
  <c r="CC96" i="7"/>
  <c r="CA96" i="7"/>
  <c r="BY96" i="7"/>
  <c r="BW96" i="7"/>
  <c r="BU96" i="7"/>
  <c r="BS96" i="7"/>
  <c r="BQ96" i="7"/>
  <c r="BO96" i="7"/>
  <c r="BM96" i="7"/>
  <c r="AZ96" i="7"/>
  <c r="AY96" i="7"/>
  <c r="AX96" i="7"/>
  <c r="AW96" i="7"/>
  <c r="AV96" i="7"/>
  <c r="AU96" i="7"/>
  <c r="AT96" i="7"/>
  <c r="AS96" i="7"/>
  <c r="AR96" i="7"/>
  <c r="AQ96" i="7"/>
  <c r="AP96" i="7"/>
  <c r="AO96" i="7"/>
  <c r="CS95" i="7"/>
  <c r="CQ95" i="7"/>
  <c r="CO95" i="7"/>
  <c r="CM95" i="7"/>
  <c r="CK95" i="7"/>
  <c r="CI95" i="7"/>
  <c r="CG95" i="7"/>
  <c r="CE95" i="7"/>
  <c r="CC95" i="7"/>
  <c r="CA95" i="7"/>
  <c r="BY95" i="7"/>
  <c r="BW95" i="7"/>
  <c r="BU95" i="7"/>
  <c r="BS95" i="7"/>
  <c r="BQ95" i="7"/>
  <c r="BO95" i="7"/>
  <c r="BM95" i="7"/>
  <c r="AZ95" i="7"/>
  <c r="AY95" i="7"/>
  <c r="AX95" i="7"/>
  <c r="AW95" i="7"/>
  <c r="AV95" i="7"/>
  <c r="AU95" i="7"/>
  <c r="AT95" i="7"/>
  <c r="AS95" i="7"/>
  <c r="AR95" i="7"/>
  <c r="AQ95" i="7"/>
  <c r="AP95" i="7"/>
  <c r="AO95" i="7"/>
  <c r="CS94" i="7"/>
  <c r="CQ94" i="7"/>
  <c r="CO94" i="7"/>
  <c r="CM94" i="7"/>
  <c r="CK94" i="7"/>
  <c r="CI94" i="7"/>
  <c r="CG94" i="7"/>
  <c r="CE94" i="7"/>
  <c r="CC94" i="7"/>
  <c r="CA94" i="7"/>
  <c r="BY94" i="7"/>
  <c r="BW94" i="7"/>
  <c r="BU94" i="7"/>
  <c r="BS94" i="7"/>
  <c r="BQ94" i="7"/>
  <c r="BO94" i="7"/>
  <c r="BM94" i="7"/>
  <c r="AZ94" i="7"/>
  <c r="AY94" i="7"/>
  <c r="AX94" i="7"/>
  <c r="AW94" i="7"/>
  <c r="AV94" i="7"/>
  <c r="AU94" i="7"/>
  <c r="AT94" i="7"/>
  <c r="AS94" i="7"/>
  <c r="AR94" i="7"/>
  <c r="AQ94" i="7"/>
  <c r="AP94" i="7"/>
  <c r="AO94" i="7"/>
  <c r="CS93" i="7"/>
  <c r="CQ93" i="7"/>
  <c r="CO93" i="7"/>
  <c r="CM93" i="7"/>
  <c r="CK93" i="7"/>
  <c r="CI93" i="7"/>
  <c r="CG93" i="7"/>
  <c r="CE93" i="7"/>
  <c r="CC93" i="7"/>
  <c r="CA93" i="7"/>
  <c r="BY93" i="7"/>
  <c r="BW93" i="7"/>
  <c r="BU93" i="7"/>
  <c r="BS93" i="7"/>
  <c r="BQ93" i="7"/>
  <c r="BO93" i="7"/>
  <c r="BM93" i="7"/>
  <c r="AZ93" i="7"/>
  <c r="AY93" i="7"/>
  <c r="AX93" i="7"/>
  <c r="AW93" i="7"/>
  <c r="AV93" i="7"/>
  <c r="AU93" i="7"/>
  <c r="AT93" i="7"/>
  <c r="AS93" i="7"/>
  <c r="AR93" i="7"/>
  <c r="AQ93" i="7"/>
  <c r="AP93" i="7"/>
  <c r="AO93" i="7"/>
  <c r="CS92" i="7"/>
  <c r="CQ92" i="7"/>
  <c r="CO92" i="7"/>
  <c r="CM92" i="7"/>
  <c r="CK92" i="7"/>
  <c r="CI92" i="7"/>
  <c r="CG92" i="7"/>
  <c r="CE92" i="7"/>
  <c r="CC92" i="7"/>
  <c r="CA92" i="7"/>
  <c r="BY92" i="7"/>
  <c r="BW92" i="7"/>
  <c r="BU92" i="7"/>
  <c r="BS92" i="7"/>
  <c r="BQ92" i="7"/>
  <c r="BO92" i="7"/>
  <c r="BM92" i="7"/>
  <c r="AZ92" i="7"/>
  <c r="AY92" i="7"/>
  <c r="AX92" i="7"/>
  <c r="AW92" i="7"/>
  <c r="AV92" i="7"/>
  <c r="AU92" i="7"/>
  <c r="AT92" i="7"/>
  <c r="AS92" i="7"/>
  <c r="AR92" i="7"/>
  <c r="AQ92" i="7"/>
  <c r="AP92" i="7"/>
  <c r="AO92" i="7"/>
  <c r="CS91" i="7"/>
  <c r="CQ91" i="7"/>
  <c r="CO91" i="7"/>
  <c r="CM91" i="7"/>
  <c r="CK91" i="7"/>
  <c r="CI91" i="7"/>
  <c r="CG91" i="7"/>
  <c r="CE91" i="7"/>
  <c r="CC91" i="7"/>
  <c r="CA91" i="7"/>
  <c r="BY91" i="7"/>
  <c r="BW91" i="7"/>
  <c r="BU91" i="7"/>
  <c r="BS91" i="7"/>
  <c r="BQ91" i="7"/>
  <c r="BO91" i="7"/>
  <c r="BM91" i="7"/>
  <c r="AZ91" i="7"/>
  <c r="AY91" i="7"/>
  <c r="AX91" i="7"/>
  <c r="AW91" i="7"/>
  <c r="AV91" i="7"/>
  <c r="AU91" i="7"/>
  <c r="AT91" i="7"/>
  <c r="AS91" i="7"/>
  <c r="AR91" i="7"/>
  <c r="AQ91" i="7"/>
  <c r="AP91" i="7"/>
  <c r="AO91" i="7"/>
  <c r="CS90" i="7"/>
  <c r="CQ90" i="7"/>
  <c r="CO90" i="7"/>
  <c r="CM90" i="7"/>
  <c r="CK90" i="7"/>
  <c r="CI90" i="7"/>
  <c r="CG90" i="7"/>
  <c r="CE90" i="7"/>
  <c r="CC90" i="7"/>
  <c r="CA90" i="7"/>
  <c r="BY90" i="7"/>
  <c r="BW90" i="7"/>
  <c r="BU90" i="7"/>
  <c r="BS90" i="7"/>
  <c r="BQ90" i="7"/>
  <c r="BO90" i="7"/>
  <c r="BM90" i="7"/>
  <c r="AZ90" i="7"/>
  <c r="AY90" i="7"/>
  <c r="AX90" i="7"/>
  <c r="AW90" i="7"/>
  <c r="AV90" i="7"/>
  <c r="AU90" i="7"/>
  <c r="AT90" i="7"/>
  <c r="AS90" i="7"/>
  <c r="AR90" i="7"/>
  <c r="AQ90" i="7"/>
  <c r="AP90" i="7"/>
  <c r="AO90" i="7"/>
  <c r="AZ89" i="7"/>
  <c r="AY89" i="7"/>
  <c r="AX89" i="7"/>
  <c r="AW89" i="7"/>
  <c r="AV89" i="7"/>
  <c r="AU89" i="7"/>
  <c r="AT89" i="7"/>
  <c r="AS89" i="7"/>
  <c r="AR89" i="7"/>
  <c r="AQ89" i="7"/>
  <c r="AP89" i="7"/>
  <c r="AO89" i="7"/>
  <c r="AZ88" i="7"/>
  <c r="AY88" i="7"/>
  <c r="AX88" i="7"/>
  <c r="AW88" i="7"/>
  <c r="AV88" i="7"/>
  <c r="AU88" i="7"/>
  <c r="AT88" i="7"/>
  <c r="AS88" i="7"/>
  <c r="AR88" i="7"/>
  <c r="AQ88" i="7"/>
  <c r="AP88" i="7"/>
  <c r="AO88" i="7"/>
  <c r="AZ87" i="7"/>
  <c r="AY87" i="7"/>
  <c r="AX87" i="7"/>
  <c r="AW87" i="7"/>
  <c r="AV87" i="7"/>
  <c r="AU87" i="7"/>
  <c r="AT87" i="7"/>
  <c r="AS87" i="7"/>
  <c r="AR87" i="7"/>
  <c r="AQ87" i="7"/>
  <c r="AP87" i="7"/>
  <c r="AO87" i="7"/>
  <c r="AZ86" i="7"/>
  <c r="AY86" i="7"/>
  <c r="AX86" i="7"/>
  <c r="AW86" i="7"/>
  <c r="AV86" i="7"/>
  <c r="AU86" i="7"/>
  <c r="AT86" i="7"/>
  <c r="AS86" i="7"/>
  <c r="AR86" i="7"/>
  <c r="AQ86" i="7"/>
  <c r="AP86" i="7"/>
  <c r="AO86" i="7"/>
  <c r="AZ85" i="7"/>
  <c r="AY85" i="7"/>
  <c r="AX85" i="7"/>
  <c r="AW85" i="7"/>
  <c r="AV85" i="7"/>
  <c r="AU85" i="7"/>
  <c r="AT85" i="7"/>
  <c r="AS85" i="7"/>
  <c r="AR85" i="7"/>
  <c r="AQ85" i="7"/>
  <c r="AP85" i="7"/>
  <c r="AO85" i="7"/>
  <c r="AZ84" i="7"/>
  <c r="AY84" i="7"/>
  <c r="AX84" i="7"/>
  <c r="AW84" i="7"/>
  <c r="AV84" i="7"/>
  <c r="AU84" i="7"/>
  <c r="AT84" i="7"/>
  <c r="AS84" i="7"/>
  <c r="AR84" i="7"/>
  <c r="AQ84" i="7"/>
  <c r="AP84" i="7"/>
  <c r="AO84" i="7"/>
  <c r="CS83" i="7"/>
  <c r="CQ83" i="7"/>
  <c r="CO83" i="7"/>
  <c r="CM83" i="7"/>
  <c r="CK83" i="7"/>
  <c r="CI83" i="7"/>
  <c r="CG83" i="7"/>
  <c r="CE83" i="7"/>
  <c r="CC83" i="7"/>
  <c r="CA83" i="7"/>
  <c r="BY83" i="7"/>
  <c r="BW83" i="7"/>
  <c r="BU83" i="7"/>
  <c r="BS83" i="7"/>
  <c r="BQ83" i="7"/>
  <c r="BO83" i="7"/>
  <c r="BM83" i="7"/>
  <c r="AZ83" i="7"/>
  <c r="AY83" i="7"/>
  <c r="AX83" i="7"/>
  <c r="AW83" i="7"/>
  <c r="AV83" i="7"/>
  <c r="AU83" i="7"/>
  <c r="AT83" i="7"/>
  <c r="AS83" i="7"/>
  <c r="AR83" i="7"/>
  <c r="AQ83" i="7"/>
  <c r="AP83" i="7"/>
  <c r="AO83" i="7"/>
  <c r="CS82" i="7"/>
  <c r="CQ82" i="7"/>
  <c r="CO82" i="7"/>
  <c r="CM82" i="7"/>
  <c r="CK82" i="7"/>
  <c r="CI82" i="7"/>
  <c r="CG82" i="7"/>
  <c r="CE82" i="7"/>
  <c r="CC82" i="7"/>
  <c r="CA82" i="7"/>
  <c r="BY82" i="7"/>
  <c r="BW82" i="7"/>
  <c r="BU82" i="7"/>
  <c r="BS82" i="7"/>
  <c r="BQ82" i="7"/>
  <c r="BO82" i="7"/>
  <c r="BM82" i="7"/>
  <c r="AZ82" i="7"/>
  <c r="AY82" i="7"/>
  <c r="AX82" i="7"/>
  <c r="AW82" i="7"/>
  <c r="AV82" i="7"/>
  <c r="AU82" i="7"/>
  <c r="AT82" i="7"/>
  <c r="AS82" i="7"/>
  <c r="AR82" i="7"/>
  <c r="AQ82" i="7"/>
  <c r="AP82" i="7"/>
  <c r="AO82" i="7"/>
  <c r="CS81" i="7"/>
  <c r="CQ81" i="7"/>
  <c r="CO81" i="7"/>
  <c r="CM81" i="7"/>
  <c r="CK81" i="7"/>
  <c r="CI81" i="7"/>
  <c r="CG81" i="7"/>
  <c r="CE81" i="7"/>
  <c r="CC81" i="7"/>
  <c r="CA81" i="7"/>
  <c r="BY81" i="7"/>
  <c r="BW81" i="7"/>
  <c r="BU81" i="7"/>
  <c r="BS81" i="7"/>
  <c r="BQ81" i="7"/>
  <c r="BO81" i="7"/>
  <c r="BM81" i="7"/>
  <c r="AZ81" i="7"/>
  <c r="AY81" i="7"/>
  <c r="AX81" i="7"/>
  <c r="AW81" i="7"/>
  <c r="AV81" i="7"/>
  <c r="AU81" i="7"/>
  <c r="AT81" i="7"/>
  <c r="AS81" i="7"/>
  <c r="AR81" i="7"/>
  <c r="AQ81" i="7"/>
  <c r="AP81" i="7"/>
  <c r="AO81" i="7"/>
  <c r="CS80" i="7"/>
  <c r="CQ80" i="7"/>
  <c r="CO80" i="7"/>
  <c r="CM80" i="7"/>
  <c r="CK80" i="7"/>
  <c r="CI80" i="7"/>
  <c r="CG80" i="7"/>
  <c r="CE80" i="7"/>
  <c r="CC80" i="7"/>
  <c r="CA80" i="7"/>
  <c r="BY80" i="7"/>
  <c r="BW80" i="7"/>
  <c r="BU80" i="7"/>
  <c r="BS80" i="7"/>
  <c r="BQ80" i="7"/>
  <c r="BO80" i="7"/>
  <c r="BM80" i="7"/>
  <c r="AZ80" i="7"/>
  <c r="AY80" i="7"/>
  <c r="AX80" i="7"/>
  <c r="AW80" i="7"/>
  <c r="AV80" i="7"/>
  <c r="AU80" i="7"/>
  <c r="AT80" i="7"/>
  <c r="AS80" i="7"/>
  <c r="AR80" i="7"/>
  <c r="AQ80" i="7"/>
  <c r="AP80" i="7"/>
  <c r="AO80" i="7"/>
  <c r="CS79" i="7"/>
  <c r="CQ79" i="7"/>
  <c r="CO79" i="7"/>
  <c r="CM79" i="7"/>
  <c r="CK79" i="7"/>
  <c r="CI79" i="7"/>
  <c r="CG79" i="7"/>
  <c r="CE79" i="7"/>
  <c r="CC79" i="7"/>
  <c r="CA79" i="7"/>
  <c r="BY79" i="7"/>
  <c r="BW79" i="7"/>
  <c r="BU79" i="7"/>
  <c r="BS79" i="7"/>
  <c r="BQ79" i="7"/>
  <c r="BO79" i="7"/>
  <c r="BM79" i="7"/>
  <c r="AZ79" i="7"/>
  <c r="AY79" i="7"/>
  <c r="AX79" i="7"/>
  <c r="AW79" i="7"/>
  <c r="AV79" i="7"/>
  <c r="AU79" i="7"/>
  <c r="AT79" i="7"/>
  <c r="AS79" i="7"/>
  <c r="AR79" i="7"/>
  <c r="AQ79" i="7"/>
  <c r="AP79" i="7"/>
  <c r="AO79" i="7"/>
  <c r="CS78" i="7"/>
  <c r="CQ78" i="7"/>
  <c r="CO78" i="7"/>
  <c r="CM78" i="7"/>
  <c r="CK78" i="7"/>
  <c r="CI78" i="7"/>
  <c r="CG78" i="7"/>
  <c r="CE78" i="7"/>
  <c r="CC78" i="7"/>
  <c r="CA78" i="7"/>
  <c r="BY78" i="7"/>
  <c r="BW78" i="7"/>
  <c r="BU78" i="7"/>
  <c r="BS78" i="7"/>
  <c r="BQ78" i="7"/>
  <c r="BO78" i="7"/>
  <c r="BM78" i="7"/>
  <c r="AZ78" i="7"/>
  <c r="AY78" i="7"/>
  <c r="AX78" i="7"/>
  <c r="AW78" i="7"/>
  <c r="AV78" i="7"/>
  <c r="AU78" i="7"/>
  <c r="AT78" i="7"/>
  <c r="AS78" i="7"/>
  <c r="AR78" i="7"/>
  <c r="AQ78" i="7"/>
  <c r="AP78" i="7"/>
  <c r="AO78" i="7"/>
  <c r="CS77" i="7"/>
  <c r="CQ77" i="7"/>
  <c r="CO77" i="7"/>
  <c r="CM77" i="7"/>
  <c r="CK77" i="7"/>
  <c r="CI77" i="7"/>
  <c r="CG77" i="7"/>
  <c r="CE77" i="7"/>
  <c r="CC77" i="7"/>
  <c r="CA77" i="7"/>
  <c r="BY77" i="7"/>
  <c r="BW77" i="7"/>
  <c r="BU77" i="7"/>
  <c r="BS77" i="7"/>
  <c r="BQ77" i="7"/>
  <c r="BO77" i="7"/>
  <c r="BM77" i="7"/>
  <c r="AZ77" i="7"/>
  <c r="AY77" i="7"/>
  <c r="AX77" i="7"/>
  <c r="AW77" i="7"/>
  <c r="AV77" i="7"/>
  <c r="AU77" i="7"/>
  <c r="AT77" i="7"/>
  <c r="AS77" i="7"/>
  <c r="AR77" i="7"/>
  <c r="AQ77" i="7"/>
  <c r="AP77" i="7"/>
  <c r="AO77" i="7"/>
  <c r="CS76" i="7"/>
  <c r="CQ76" i="7"/>
  <c r="CO76" i="7"/>
  <c r="CM76" i="7"/>
  <c r="CK76" i="7"/>
  <c r="CI76" i="7"/>
  <c r="CG76" i="7"/>
  <c r="CE76" i="7"/>
  <c r="CC76" i="7"/>
  <c r="CA76" i="7"/>
  <c r="BY76" i="7"/>
  <c r="BW76" i="7"/>
  <c r="BU76" i="7"/>
  <c r="BS76" i="7"/>
  <c r="BQ76" i="7"/>
  <c r="BO76" i="7"/>
  <c r="BM76" i="7"/>
  <c r="AZ76" i="7"/>
  <c r="AY76" i="7"/>
  <c r="AX76" i="7"/>
  <c r="AW76" i="7"/>
  <c r="AV76" i="7"/>
  <c r="AU76" i="7"/>
  <c r="AT76" i="7"/>
  <c r="AS76" i="7"/>
  <c r="AR76" i="7"/>
  <c r="AQ76" i="7"/>
  <c r="AP76" i="7"/>
  <c r="AO76" i="7"/>
  <c r="CS75" i="7"/>
  <c r="CQ75" i="7"/>
  <c r="CO75" i="7"/>
  <c r="CM75" i="7"/>
  <c r="CK75" i="7"/>
  <c r="CI75" i="7"/>
  <c r="CG75" i="7"/>
  <c r="CE75" i="7"/>
  <c r="CC75" i="7"/>
  <c r="CA75" i="7"/>
  <c r="BY75" i="7"/>
  <c r="BW75" i="7"/>
  <c r="BU75" i="7"/>
  <c r="BS75" i="7"/>
  <c r="BQ75" i="7"/>
  <c r="BO75" i="7"/>
  <c r="BM75" i="7"/>
  <c r="AZ75" i="7"/>
  <c r="AY75" i="7"/>
  <c r="AX75" i="7"/>
  <c r="AW75" i="7"/>
  <c r="AV75" i="7"/>
  <c r="AU75" i="7"/>
  <c r="AT75" i="7"/>
  <c r="AS75" i="7"/>
  <c r="AR75" i="7"/>
  <c r="AQ75" i="7"/>
  <c r="AP75" i="7"/>
  <c r="AO75" i="7"/>
  <c r="CS74" i="7"/>
  <c r="CQ74" i="7"/>
  <c r="CO74" i="7"/>
  <c r="CM74" i="7"/>
  <c r="CK74" i="7"/>
  <c r="CI74" i="7"/>
  <c r="CG74" i="7"/>
  <c r="CE74" i="7"/>
  <c r="CC74" i="7"/>
  <c r="CA74" i="7"/>
  <c r="BY74" i="7"/>
  <c r="BW74" i="7"/>
  <c r="BU74" i="7"/>
  <c r="BS74" i="7"/>
  <c r="BQ74" i="7"/>
  <c r="BO74" i="7"/>
  <c r="BM74" i="7"/>
  <c r="AZ74" i="7"/>
  <c r="AY74" i="7"/>
  <c r="AX74" i="7"/>
  <c r="AW74" i="7"/>
  <c r="AV74" i="7"/>
  <c r="AU74" i="7"/>
  <c r="AT74" i="7"/>
  <c r="AS74" i="7"/>
  <c r="AR74" i="7"/>
  <c r="AQ74" i="7"/>
  <c r="AP74" i="7"/>
  <c r="AO74" i="7"/>
  <c r="CS73" i="7"/>
  <c r="CQ73" i="7"/>
  <c r="CO73" i="7"/>
  <c r="CM73" i="7"/>
  <c r="CK73" i="7"/>
  <c r="CI73" i="7"/>
  <c r="CG73" i="7"/>
  <c r="CE73" i="7"/>
  <c r="CC73" i="7"/>
  <c r="CA73" i="7"/>
  <c r="BY73" i="7"/>
  <c r="BW73" i="7"/>
  <c r="BU73" i="7"/>
  <c r="BS73" i="7"/>
  <c r="BQ73" i="7"/>
  <c r="BO73" i="7"/>
  <c r="BM73" i="7"/>
  <c r="AZ73" i="7"/>
  <c r="AY73" i="7"/>
  <c r="AX73" i="7"/>
  <c r="AW73" i="7"/>
  <c r="AV73" i="7"/>
  <c r="AU73" i="7"/>
  <c r="AT73" i="7"/>
  <c r="AS73" i="7"/>
  <c r="AR73" i="7"/>
  <c r="AQ73" i="7"/>
  <c r="AP73" i="7"/>
  <c r="AO73" i="7"/>
  <c r="CS72" i="7"/>
  <c r="CQ72" i="7"/>
  <c r="CO72" i="7"/>
  <c r="CM72" i="7"/>
  <c r="CK72" i="7"/>
  <c r="CI72" i="7"/>
  <c r="CG72" i="7"/>
  <c r="CE72" i="7"/>
  <c r="CC72" i="7"/>
  <c r="CA72" i="7"/>
  <c r="BY72" i="7"/>
  <c r="BW72" i="7"/>
  <c r="BU72" i="7"/>
  <c r="BS72" i="7"/>
  <c r="BQ72" i="7"/>
  <c r="BO72" i="7"/>
  <c r="BM72" i="7"/>
  <c r="AZ72" i="7"/>
  <c r="AY72" i="7"/>
  <c r="AX72" i="7"/>
  <c r="AW72" i="7"/>
  <c r="AV72" i="7"/>
  <c r="AU72" i="7"/>
  <c r="AT72" i="7"/>
  <c r="AS72" i="7"/>
  <c r="AR72" i="7"/>
  <c r="AQ72" i="7"/>
  <c r="AP72" i="7"/>
  <c r="AO72" i="7"/>
  <c r="CS71" i="7"/>
  <c r="CQ71" i="7"/>
  <c r="CO71" i="7"/>
  <c r="CM71" i="7"/>
  <c r="CK71" i="7"/>
  <c r="CI71" i="7"/>
  <c r="CG71" i="7"/>
  <c r="CE71" i="7"/>
  <c r="CC71" i="7"/>
  <c r="CA71" i="7"/>
  <c r="BY71" i="7"/>
  <c r="BW71" i="7"/>
  <c r="BU71" i="7"/>
  <c r="BS71" i="7"/>
  <c r="BQ71" i="7"/>
  <c r="BO71" i="7"/>
  <c r="BM71" i="7"/>
  <c r="AZ71" i="7"/>
  <c r="AY71" i="7"/>
  <c r="AX71" i="7"/>
  <c r="AW71" i="7"/>
  <c r="AV71" i="7"/>
  <c r="AU71" i="7"/>
  <c r="AT71" i="7"/>
  <c r="AS71" i="7"/>
  <c r="AR71" i="7"/>
  <c r="AQ71" i="7"/>
  <c r="AP71" i="7"/>
  <c r="AO71" i="7"/>
  <c r="CS70" i="7"/>
  <c r="CQ70" i="7"/>
  <c r="CO70" i="7"/>
  <c r="CM70" i="7"/>
  <c r="CK70" i="7"/>
  <c r="CI70" i="7"/>
  <c r="CG70" i="7"/>
  <c r="CE70" i="7"/>
  <c r="CC70" i="7"/>
  <c r="CA70" i="7"/>
  <c r="BY70" i="7"/>
  <c r="BW70" i="7"/>
  <c r="BU70" i="7"/>
  <c r="BS70" i="7"/>
  <c r="BQ70" i="7"/>
  <c r="BO70" i="7"/>
  <c r="BM70" i="7"/>
  <c r="AZ70" i="7"/>
  <c r="AY70" i="7"/>
  <c r="AX70" i="7"/>
  <c r="AW70" i="7"/>
  <c r="AV70" i="7"/>
  <c r="AU70" i="7"/>
  <c r="AT70" i="7"/>
  <c r="AS70" i="7"/>
  <c r="AR70" i="7"/>
  <c r="AQ70" i="7"/>
  <c r="AP70" i="7"/>
  <c r="AO70" i="7"/>
  <c r="CS69" i="7"/>
  <c r="CQ69" i="7"/>
  <c r="CO69" i="7"/>
  <c r="CM69" i="7"/>
  <c r="CK69" i="7"/>
  <c r="CI69" i="7"/>
  <c r="CG69" i="7"/>
  <c r="CE69" i="7"/>
  <c r="CC69" i="7"/>
  <c r="CA69" i="7"/>
  <c r="BY69" i="7"/>
  <c r="BW69" i="7"/>
  <c r="BU69" i="7"/>
  <c r="BS69" i="7"/>
  <c r="BQ69" i="7"/>
  <c r="BO69" i="7"/>
  <c r="BM69" i="7"/>
  <c r="AZ69" i="7"/>
  <c r="AY69" i="7"/>
  <c r="AX69" i="7"/>
  <c r="AW69" i="7"/>
  <c r="AV69" i="7"/>
  <c r="AU69" i="7"/>
  <c r="AT69" i="7"/>
  <c r="AS69" i="7"/>
  <c r="AR69" i="7"/>
  <c r="AQ69" i="7"/>
  <c r="AP69" i="7"/>
  <c r="AO69" i="7"/>
  <c r="CS68" i="7"/>
  <c r="CQ68" i="7"/>
  <c r="CO68" i="7"/>
  <c r="CM68" i="7"/>
  <c r="CK68" i="7"/>
  <c r="CI68" i="7"/>
  <c r="CG68" i="7"/>
  <c r="CE68" i="7"/>
  <c r="CC68" i="7"/>
  <c r="CA68" i="7"/>
  <c r="BY68" i="7"/>
  <c r="BW68" i="7"/>
  <c r="BU68" i="7"/>
  <c r="BS68" i="7"/>
  <c r="BQ68" i="7"/>
  <c r="BO68" i="7"/>
  <c r="BM68" i="7"/>
  <c r="AZ68" i="7"/>
  <c r="AY68" i="7"/>
  <c r="AX68" i="7"/>
  <c r="AW68" i="7"/>
  <c r="AV68" i="7"/>
  <c r="AU68" i="7"/>
  <c r="AT68" i="7"/>
  <c r="AS68" i="7"/>
  <c r="AR68" i="7"/>
  <c r="AQ68" i="7"/>
  <c r="AP68" i="7"/>
  <c r="AO68" i="7"/>
  <c r="CS67" i="7"/>
  <c r="CQ67" i="7"/>
  <c r="CO67" i="7"/>
  <c r="CM67" i="7"/>
  <c r="CK67" i="7"/>
  <c r="CI67" i="7"/>
  <c r="CG67" i="7"/>
  <c r="CE67" i="7"/>
  <c r="CC67" i="7"/>
  <c r="CA67" i="7"/>
  <c r="BY67" i="7"/>
  <c r="BW67" i="7"/>
  <c r="BU67" i="7"/>
  <c r="BS67" i="7"/>
  <c r="BQ67" i="7"/>
  <c r="BO67" i="7"/>
  <c r="BM67" i="7"/>
  <c r="AZ67" i="7"/>
  <c r="AY67" i="7"/>
  <c r="AX67" i="7"/>
  <c r="AW67" i="7"/>
  <c r="AV67" i="7"/>
  <c r="AU67" i="7"/>
  <c r="AT67" i="7"/>
  <c r="AS67" i="7"/>
  <c r="AR67" i="7"/>
  <c r="AQ67" i="7"/>
  <c r="AP67" i="7"/>
  <c r="AO67" i="7"/>
  <c r="CS66" i="7"/>
  <c r="CQ66" i="7"/>
  <c r="CO66" i="7"/>
  <c r="CM66" i="7"/>
  <c r="CK66" i="7"/>
  <c r="CI66" i="7"/>
  <c r="CG66" i="7"/>
  <c r="CE66" i="7"/>
  <c r="CC66" i="7"/>
  <c r="CA66" i="7"/>
  <c r="BY66" i="7"/>
  <c r="BW66" i="7"/>
  <c r="BU66" i="7"/>
  <c r="BS66" i="7"/>
  <c r="BQ66" i="7"/>
  <c r="BO66" i="7"/>
  <c r="BM66" i="7"/>
  <c r="AZ66" i="7"/>
  <c r="AY66" i="7"/>
  <c r="AX66" i="7"/>
  <c r="AW66" i="7"/>
  <c r="AV66" i="7"/>
  <c r="AU66" i="7"/>
  <c r="AT66" i="7"/>
  <c r="AS66" i="7"/>
  <c r="AR66" i="7"/>
  <c r="AQ66" i="7"/>
  <c r="AP66" i="7"/>
  <c r="AO66" i="7"/>
  <c r="CS65" i="7"/>
  <c r="CQ65" i="7"/>
  <c r="CO65" i="7"/>
  <c r="CM65" i="7"/>
  <c r="CK65" i="7"/>
  <c r="CI65" i="7"/>
  <c r="CG65" i="7"/>
  <c r="CE65" i="7"/>
  <c r="CC65" i="7"/>
  <c r="CA65" i="7"/>
  <c r="BY65" i="7"/>
  <c r="BW65" i="7"/>
  <c r="BU65" i="7"/>
  <c r="BS65" i="7"/>
  <c r="BQ65" i="7"/>
  <c r="BO65" i="7"/>
  <c r="BM65" i="7"/>
  <c r="AZ65" i="7"/>
  <c r="AY65" i="7"/>
  <c r="AX65" i="7"/>
  <c r="AW65" i="7"/>
  <c r="AV65" i="7"/>
  <c r="AU65" i="7"/>
  <c r="AT65" i="7"/>
  <c r="AS65" i="7"/>
  <c r="AR65" i="7"/>
  <c r="AQ65" i="7"/>
  <c r="AP65" i="7"/>
  <c r="AO65" i="7"/>
  <c r="CS64" i="7"/>
  <c r="CQ64" i="7"/>
  <c r="CO64" i="7"/>
  <c r="CM64" i="7"/>
  <c r="CK64" i="7"/>
  <c r="CI64" i="7"/>
  <c r="CG64" i="7"/>
  <c r="CE64" i="7"/>
  <c r="CC64" i="7"/>
  <c r="CA64" i="7"/>
  <c r="BY64" i="7"/>
  <c r="BW64" i="7"/>
  <c r="BU64" i="7"/>
  <c r="BS64" i="7"/>
  <c r="BQ64" i="7"/>
  <c r="BO64" i="7"/>
  <c r="BM64" i="7"/>
  <c r="AZ64" i="7"/>
  <c r="AY64" i="7"/>
  <c r="AX64" i="7"/>
  <c r="AW64" i="7"/>
  <c r="AV64" i="7"/>
  <c r="AU64" i="7"/>
  <c r="AT64" i="7"/>
  <c r="AS64" i="7"/>
  <c r="AR64" i="7"/>
  <c r="AQ64" i="7"/>
  <c r="AP64" i="7"/>
  <c r="AO64" i="7"/>
  <c r="CS63" i="7"/>
  <c r="CQ63" i="7"/>
  <c r="CO63" i="7"/>
  <c r="CM63" i="7"/>
  <c r="CK63" i="7"/>
  <c r="CI63" i="7"/>
  <c r="CG63" i="7"/>
  <c r="CE63" i="7"/>
  <c r="CC63" i="7"/>
  <c r="CA63" i="7"/>
  <c r="BY63" i="7"/>
  <c r="BW63" i="7"/>
  <c r="BU63" i="7"/>
  <c r="BS63" i="7"/>
  <c r="BQ63" i="7"/>
  <c r="BO63" i="7"/>
  <c r="BM63" i="7"/>
  <c r="AZ63" i="7"/>
  <c r="AY63" i="7"/>
  <c r="AX63" i="7"/>
  <c r="AW63" i="7"/>
  <c r="AV63" i="7"/>
  <c r="AU63" i="7"/>
  <c r="AT63" i="7"/>
  <c r="AS63" i="7"/>
  <c r="AR63" i="7"/>
  <c r="AQ63" i="7"/>
  <c r="AP63" i="7"/>
  <c r="AO63" i="7"/>
  <c r="CS62" i="7"/>
  <c r="CQ62" i="7"/>
  <c r="CO62" i="7"/>
  <c r="CM62" i="7"/>
  <c r="CK62" i="7"/>
  <c r="CI62" i="7"/>
  <c r="CG62" i="7"/>
  <c r="CE62" i="7"/>
  <c r="CC62" i="7"/>
  <c r="CA62" i="7"/>
  <c r="BY62" i="7"/>
  <c r="BW62" i="7"/>
  <c r="BU62" i="7"/>
  <c r="BS62" i="7"/>
  <c r="BQ62" i="7"/>
  <c r="BO62" i="7"/>
  <c r="BM62" i="7"/>
  <c r="AZ62" i="7"/>
  <c r="AY62" i="7"/>
  <c r="AX62" i="7"/>
  <c r="AW62" i="7"/>
  <c r="AV62" i="7"/>
  <c r="AU62" i="7"/>
  <c r="AT62" i="7"/>
  <c r="AS62" i="7"/>
  <c r="AR62" i="7"/>
  <c r="AQ62" i="7"/>
  <c r="AP62" i="7"/>
  <c r="AO62" i="7"/>
  <c r="CS61" i="7"/>
  <c r="CQ61" i="7"/>
  <c r="CO61" i="7"/>
  <c r="CM61" i="7"/>
  <c r="CK61" i="7"/>
  <c r="CI61" i="7"/>
  <c r="CG61" i="7"/>
  <c r="CE61" i="7"/>
  <c r="CC61" i="7"/>
  <c r="CA61" i="7"/>
  <c r="BY61" i="7"/>
  <c r="BW61" i="7"/>
  <c r="BU61" i="7"/>
  <c r="BS61" i="7"/>
  <c r="BQ61" i="7"/>
  <c r="BO61" i="7"/>
  <c r="BM61" i="7"/>
  <c r="AZ61" i="7"/>
  <c r="AY61" i="7"/>
  <c r="AX61" i="7"/>
  <c r="AW61" i="7"/>
  <c r="AV61" i="7"/>
  <c r="AU61" i="7"/>
  <c r="AT61" i="7"/>
  <c r="AS61" i="7"/>
  <c r="AR61" i="7"/>
  <c r="AQ61" i="7"/>
  <c r="AP61" i="7"/>
  <c r="AO61" i="7"/>
  <c r="CS60" i="7"/>
  <c r="CQ60" i="7"/>
  <c r="CO60" i="7"/>
  <c r="CM60" i="7"/>
  <c r="CK60" i="7"/>
  <c r="CI60" i="7"/>
  <c r="CG60" i="7"/>
  <c r="CE60" i="7"/>
  <c r="CC60" i="7"/>
  <c r="CA60" i="7"/>
  <c r="BY60" i="7"/>
  <c r="BW60" i="7"/>
  <c r="BU60" i="7"/>
  <c r="BS60" i="7"/>
  <c r="BQ60" i="7"/>
  <c r="BO60" i="7"/>
  <c r="BM60" i="7"/>
  <c r="AZ60" i="7"/>
  <c r="AY60" i="7"/>
  <c r="AX60" i="7"/>
  <c r="AW60" i="7"/>
  <c r="AV60" i="7"/>
  <c r="AU60" i="7"/>
  <c r="AT60" i="7"/>
  <c r="AS60" i="7"/>
  <c r="AR60" i="7"/>
  <c r="AQ60" i="7"/>
  <c r="AP60" i="7"/>
  <c r="AO60" i="7"/>
  <c r="CS59" i="7"/>
  <c r="CQ59" i="7"/>
  <c r="CO59" i="7"/>
  <c r="CM59" i="7"/>
  <c r="CK59" i="7"/>
  <c r="CI59" i="7"/>
  <c r="CG59" i="7"/>
  <c r="CE59" i="7"/>
  <c r="CC59" i="7"/>
  <c r="CA59" i="7"/>
  <c r="BY59" i="7"/>
  <c r="BW59" i="7"/>
  <c r="BU59" i="7"/>
  <c r="BS59" i="7"/>
  <c r="BQ59" i="7"/>
  <c r="BO59" i="7"/>
  <c r="BM59" i="7"/>
  <c r="AZ59" i="7"/>
  <c r="AY59" i="7"/>
  <c r="AX59" i="7"/>
  <c r="AW59" i="7"/>
  <c r="AV59" i="7"/>
  <c r="AU59" i="7"/>
  <c r="AT59" i="7"/>
  <c r="AS59" i="7"/>
  <c r="AR59" i="7"/>
  <c r="AQ59" i="7"/>
  <c r="AP59" i="7"/>
  <c r="AO59" i="7"/>
  <c r="CS58" i="7"/>
  <c r="CQ58" i="7"/>
  <c r="CO58" i="7"/>
  <c r="CM58" i="7"/>
  <c r="CK58" i="7"/>
  <c r="CI58" i="7"/>
  <c r="CG58" i="7"/>
  <c r="CE58" i="7"/>
  <c r="CC58" i="7"/>
  <c r="CA58" i="7"/>
  <c r="BY58" i="7"/>
  <c r="BW58" i="7"/>
  <c r="BU58" i="7"/>
  <c r="BS58" i="7"/>
  <c r="BQ58" i="7"/>
  <c r="BO58" i="7"/>
  <c r="BM58" i="7"/>
  <c r="AZ58" i="7"/>
  <c r="AY58" i="7"/>
  <c r="AX58" i="7"/>
  <c r="AW58" i="7"/>
  <c r="AV58" i="7"/>
  <c r="AU58" i="7"/>
  <c r="AT58" i="7"/>
  <c r="AS58" i="7"/>
  <c r="AR58" i="7"/>
  <c r="AQ58" i="7"/>
  <c r="AP58" i="7"/>
  <c r="AO58" i="7"/>
  <c r="CS57" i="7"/>
  <c r="CQ57" i="7"/>
  <c r="CO57" i="7"/>
  <c r="CM57" i="7"/>
  <c r="CK57" i="7"/>
  <c r="CI57" i="7"/>
  <c r="CG57" i="7"/>
  <c r="CE57" i="7"/>
  <c r="CC57" i="7"/>
  <c r="CA57" i="7"/>
  <c r="BY57" i="7"/>
  <c r="BW57" i="7"/>
  <c r="BU57" i="7"/>
  <c r="BS57" i="7"/>
  <c r="BQ57" i="7"/>
  <c r="BO57" i="7"/>
  <c r="BM57" i="7"/>
  <c r="AZ57" i="7"/>
  <c r="AY57" i="7"/>
  <c r="AX57" i="7"/>
  <c r="AW57" i="7"/>
  <c r="AV57" i="7"/>
  <c r="AU57" i="7"/>
  <c r="AT57" i="7"/>
  <c r="AS57" i="7"/>
  <c r="AR57" i="7"/>
  <c r="AQ57" i="7"/>
  <c r="AP57" i="7"/>
  <c r="AO57" i="7"/>
  <c r="CS56" i="7"/>
  <c r="CQ56" i="7"/>
  <c r="CO56" i="7"/>
  <c r="CM56" i="7"/>
  <c r="CK56" i="7"/>
  <c r="CI56" i="7"/>
  <c r="CG56" i="7"/>
  <c r="CE56" i="7"/>
  <c r="CC56" i="7"/>
  <c r="CA56" i="7"/>
  <c r="BY56" i="7"/>
  <c r="BW56" i="7"/>
  <c r="BU56" i="7"/>
  <c r="BS56" i="7"/>
  <c r="BQ56" i="7"/>
  <c r="BO56" i="7"/>
  <c r="BM56" i="7"/>
  <c r="AZ56" i="7"/>
  <c r="AY56" i="7"/>
  <c r="AX56" i="7"/>
  <c r="AW56" i="7"/>
  <c r="AV56" i="7"/>
  <c r="AU56" i="7"/>
  <c r="AT56" i="7"/>
  <c r="AS56" i="7"/>
  <c r="AR56" i="7"/>
  <c r="AQ56" i="7"/>
  <c r="AP56" i="7"/>
  <c r="AO56" i="7"/>
  <c r="CS55" i="7"/>
  <c r="CQ55" i="7"/>
  <c r="CO55" i="7"/>
  <c r="CM55" i="7"/>
  <c r="CK55" i="7"/>
  <c r="CI55" i="7"/>
  <c r="CG55" i="7"/>
  <c r="CE55" i="7"/>
  <c r="CC55" i="7"/>
  <c r="CA55" i="7"/>
  <c r="BY55" i="7"/>
  <c r="BW55" i="7"/>
  <c r="BU55" i="7"/>
  <c r="BS55" i="7"/>
  <c r="BQ55" i="7"/>
  <c r="BO55" i="7"/>
  <c r="BM55" i="7"/>
  <c r="AZ55" i="7"/>
  <c r="AY55" i="7"/>
  <c r="AX55" i="7"/>
  <c r="AW55" i="7"/>
  <c r="AV55" i="7"/>
  <c r="AU55" i="7"/>
  <c r="AT55" i="7"/>
  <c r="AS55" i="7"/>
  <c r="AR55" i="7"/>
  <c r="AQ55" i="7"/>
  <c r="AP55" i="7"/>
  <c r="AO55" i="7"/>
  <c r="CS54" i="7"/>
  <c r="CQ54" i="7"/>
  <c r="CO54" i="7"/>
  <c r="CM54" i="7"/>
  <c r="CK54" i="7"/>
  <c r="CI54" i="7"/>
  <c r="CG54" i="7"/>
  <c r="CE54" i="7"/>
  <c r="CC54" i="7"/>
  <c r="CA54" i="7"/>
  <c r="BY54" i="7"/>
  <c r="BW54" i="7"/>
  <c r="BU54" i="7"/>
  <c r="BS54" i="7"/>
  <c r="BQ54" i="7"/>
  <c r="BO54" i="7"/>
  <c r="BM54" i="7"/>
  <c r="AZ54" i="7"/>
  <c r="AY54" i="7"/>
  <c r="AX54" i="7"/>
  <c r="AW54" i="7"/>
  <c r="AV54" i="7"/>
  <c r="AU54" i="7"/>
  <c r="AT54" i="7"/>
  <c r="AS54" i="7"/>
  <c r="AR54" i="7"/>
  <c r="AQ54" i="7"/>
  <c r="AP54" i="7"/>
  <c r="AO54" i="7"/>
  <c r="CS53" i="7"/>
  <c r="CQ53" i="7"/>
  <c r="CO53" i="7"/>
  <c r="CM53" i="7"/>
  <c r="CK53" i="7"/>
  <c r="CI53" i="7"/>
  <c r="CG53" i="7"/>
  <c r="CE53" i="7"/>
  <c r="CC53" i="7"/>
  <c r="CA53" i="7"/>
  <c r="BY53" i="7"/>
  <c r="BW53" i="7"/>
  <c r="BU53" i="7"/>
  <c r="BS53" i="7"/>
  <c r="BQ53" i="7"/>
  <c r="BO53" i="7"/>
  <c r="BM53" i="7"/>
  <c r="AZ53" i="7"/>
  <c r="AY53" i="7"/>
  <c r="AX53" i="7"/>
  <c r="AW53" i="7"/>
  <c r="AV53" i="7"/>
  <c r="AU53" i="7"/>
  <c r="AT53" i="7"/>
  <c r="AS53" i="7"/>
  <c r="AR53" i="7"/>
  <c r="AQ53" i="7"/>
  <c r="AP53" i="7"/>
  <c r="AO53" i="7"/>
  <c r="CS52" i="7"/>
  <c r="CQ52" i="7"/>
  <c r="CO52" i="7"/>
  <c r="CM52" i="7"/>
  <c r="CK52" i="7"/>
  <c r="CI52" i="7"/>
  <c r="CG52" i="7"/>
  <c r="CE52" i="7"/>
  <c r="CC52" i="7"/>
  <c r="CA52" i="7"/>
  <c r="BY52" i="7"/>
  <c r="BW52" i="7"/>
  <c r="BU52" i="7"/>
  <c r="BS52" i="7"/>
  <c r="BQ52" i="7"/>
  <c r="BO52" i="7"/>
  <c r="BM52" i="7"/>
  <c r="AZ52" i="7"/>
  <c r="AY52" i="7"/>
  <c r="AX52" i="7"/>
  <c r="AW52" i="7"/>
  <c r="AV52" i="7"/>
  <c r="AU52" i="7"/>
  <c r="AT52" i="7"/>
  <c r="AS52" i="7"/>
  <c r="AR52" i="7"/>
  <c r="AQ52" i="7"/>
  <c r="AP52" i="7"/>
  <c r="AO52" i="7"/>
  <c r="CS51" i="7"/>
  <c r="CQ51" i="7"/>
  <c r="CO51" i="7"/>
  <c r="CM51" i="7"/>
  <c r="CK51" i="7"/>
  <c r="CI51" i="7"/>
  <c r="CG51" i="7"/>
  <c r="CE51" i="7"/>
  <c r="CC51" i="7"/>
  <c r="CA51" i="7"/>
  <c r="BY51" i="7"/>
  <c r="BW51" i="7"/>
  <c r="BU51" i="7"/>
  <c r="BS51" i="7"/>
  <c r="BQ51" i="7"/>
  <c r="BO51" i="7"/>
  <c r="BM51" i="7"/>
  <c r="AZ51" i="7"/>
  <c r="AY51" i="7"/>
  <c r="AX51" i="7"/>
  <c r="AW51" i="7"/>
  <c r="AV51" i="7"/>
  <c r="AU51" i="7"/>
  <c r="AT51" i="7"/>
  <c r="AS51" i="7"/>
  <c r="AR51" i="7"/>
  <c r="AQ51" i="7"/>
  <c r="AP51" i="7"/>
  <c r="AO51" i="7"/>
  <c r="CS50" i="7"/>
  <c r="CQ50" i="7"/>
  <c r="CO50" i="7"/>
  <c r="CM50" i="7"/>
  <c r="CK50" i="7"/>
  <c r="CI50" i="7"/>
  <c r="CG50" i="7"/>
  <c r="CE50" i="7"/>
  <c r="CC50" i="7"/>
  <c r="CA50" i="7"/>
  <c r="BY50" i="7"/>
  <c r="BW50" i="7"/>
  <c r="BU50" i="7"/>
  <c r="BS50" i="7"/>
  <c r="BQ50" i="7"/>
  <c r="BO50" i="7"/>
  <c r="BM50" i="7"/>
  <c r="AZ50" i="7"/>
  <c r="AY50" i="7"/>
  <c r="AX50" i="7"/>
  <c r="AW50" i="7"/>
  <c r="AV50" i="7"/>
  <c r="AU50" i="7"/>
  <c r="AT50" i="7"/>
  <c r="AS50" i="7"/>
  <c r="AR50" i="7"/>
  <c r="AQ50" i="7"/>
  <c r="AP50" i="7"/>
  <c r="AO50" i="7"/>
  <c r="CS49" i="7"/>
  <c r="CQ49" i="7"/>
  <c r="CO49" i="7"/>
  <c r="CM49" i="7"/>
  <c r="CK49" i="7"/>
  <c r="CI49" i="7"/>
  <c r="CG49" i="7"/>
  <c r="CE49" i="7"/>
  <c r="CC49" i="7"/>
  <c r="CA49" i="7"/>
  <c r="BY49" i="7"/>
  <c r="BW49" i="7"/>
  <c r="BU49" i="7"/>
  <c r="BS49" i="7"/>
  <c r="BQ49" i="7"/>
  <c r="BO49" i="7"/>
  <c r="BM49" i="7"/>
  <c r="AZ49" i="7"/>
  <c r="AY49" i="7"/>
  <c r="AX49" i="7"/>
  <c r="AW49" i="7"/>
  <c r="AV49" i="7"/>
  <c r="AU49" i="7"/>
  <c r="AT49" i="7"/>
  <c r="AS49" i="7"/>
  <c r="AR49" i="7"/>
  <c r="AQ49" i="7"/>
  <c r="AP49" i="7"/>
  <c r="AO49" i="7"/>
  <c r="CS48" i="7"/>
  <c r="CQ48" i="7"/>
  <c r="CO48" i="7"/>
  <c r="CM48" i="7"/>
  <c r="CK48" i="7"/>
  <c r="CI48" i="7"/>
  <c r="CG48" i="7"/>
  <c r="CE48" i="7"/>
  <c r="CC48" i="7"/>
  <c r="CA48" i="7"/>
  <c r="BY48" i="7"/>
  <c r="BW48" i="7"/>
  <c r="BU48" i="7"/>
  <c r="BS48" i="7"/>
  <c r="BQ48" i="7"/>
  <c r="BO48" i="7"/>
  <c r="BM48" i="7"/>
  <c r="AZ48" i="7"/>
  <c r="AY48" i="7"/>
  <c r="AX48" i="7"/>
  <c r="AW48" i="7"/>
  <c r="AV48" i="7"/>
  <c r="AU48" i="7"/>
  <c r="AT48" i="7"/>
  <c r="AS48" i="7"/>
  <c r="AR48" i="7"/>
  <c r="AQ48" i="7"/>
  <c r="AP48" i="7"/>
  <c r="AO48" i="7"/>
  <c r="CS47" i="7"/>
  <c r="CQ47" i="7"/>
  <c r="CO47" i="7"/>
  <c r="CM47" i="7"/>
  <c r="CK47" i="7"/>
  <c r="CI47" i="7"/>
  <c r="CG47" i="7"/>
  <c r="CE47" i="7"/>
  <c r="CC47" i="7"/>
  <c r="CA47" i="7"/>
  <c r="BY47" i="7"/>
  <c r="BW47" i="7"/>
  <c r="BU47" i="7"/>
  <c r="BS47" i="7"/>
  <c r="BQ47" i="7"/>
  <c r="BO47" i="7"/>
  <c r="BM47" i="7"/>
  <c r="AZ47" i="7"/>
  <c r="AY47" i="7"/>
  <c r="AX47" i="7"/>
  <c r="AW47" i="7"/>
  <c r="AV47" i="7"/>
  <c r="AU47" i="7"/>
  <c r="AT47" i="7"/>
  <c r="AS47" i="7"/>
  <c r="AR47" i="7"/>
  <c r="AQ47" i="7"/>
  <c r="AP47" i="7"/>
  <c r="AO47" i="7"/>
  <c r="CS46" i="7"/>
  <c r="CQ46" i="7"/>
  <c r="CO46" i="7"/>
  <c r="CM46" i="7"/>
  <c r="CK46" i="7"/>
  <c r="CI46" i="7"/>
  <c r="CG46" i="7"/>
  <c r="CE46" i="7"/>
  <c r="CC46" i="7"/>
  <c r="CA46" i="7"/>
  <c r="BY46" i="7"/>
  <c r="BW46" i="7"/>
  <c r="BU46" i="7"/>
  <c r="BS46" i="7"/>
  <c r="BQ46" i="7"/>
  <c r="BO46" i="7"/>
  <c r="BM46" i="7"/>
  <c r="AZ46" i="7"/>
  <c r="AY46" i="7"/>
  <c r="AX46" i="7"/>
  <c r="AW46" i="7"/>
  <c r="AV46" i="7"/>
  <c r="AU46" i="7"/>
  <c r="AT46" i="7"/>
  <c r="AS46" i="7"/>
  <c r="AR46" i="7"/>
  <c r="AQ46" i="7"/>
  <c r="AP46" i="7"/>
  <c r="AO46" i="7"/>
  <c r="CS45" i="7"/>
  <c r="CQ45" i="7"/>
  <c r="CO45" i="7"/>
  <c r="CM45" i="7"/>
  <c r="CK45" i="7"/>
  <c r="CI45" i="7"/>
  <c r="CG45" i="7"/>
  <c r="CE45" i="7"/>
  <c r="CC45" i="7"/>
  <c r="CA45" i="7"/>
  <c r="BY45" i="7"/>
  <c r="BW45" i="7"/>
  <c r="BU45" i="7"/>
  <c r="BS45" i="7"/>
  <c r="BQ45" i="7"/>
  <c r="BO45" i="7"/>
  <c r="BM45" i="7"/>
  <c r="AZ45" i="7"/>
  <c r="AY45" i="7"/>
  <c r="AX45" i="7"/>
  <c r="AW45" i="7"/>
  <c r="AV45" i="7"/>
  <c r="AU45" i="7"/>
  <c r="AT45" i="7"/>
  <c r="AS45" i="7"/>
  <c r="AR45" i="7"/>
  <c r="AQ45" i="7"/>
  <c r="AP45" i="7"/>
  <c r="AO45" i="7"/>
  <c r="CS44" i="7"/>
  <c r="CQ44" i="7"/>
  <c r="CO44" i="7"/>
  <c r="CM44" i="7"/>
  <c r="CK44" i="7"/>
  <c r="CI44" i="7"/>
  <c r="CG44" i="7"/>
  <c r="CE44" i="7"/>
  <c r="CC44" i="7"/>
  <c r="CA44" i="7"/>
  <c r="BY44" i="7"/>
  <c r="BW44" i="7"/>
  <c r="BU44" i="7"/>
  <c r="BS44" i="7"/>
  <c r="BQ44" i="7"/>
  <c r="BO44" i="7"/>
  <c r="BM44" i="7"/>
  <c r="AZ44" i="7"/>
  <c r="AY44" i="7"/>
  <c r="AX44" i="7"/>
  <c r="AW44" i="7"/>
  <c r="AV44" i="7"/>
  <c r="AU44" i="7"/>
  <c r="AT44" i="7"/>
  <c r="AS44" i="7"/>
  <c r="AR44" i="7"/>
  <c r="AQ44" i="7"/>
  <c r="AP44" i="7"/>
  <c r="AO44" i="7"/>
  <c r="CS43" i="7"/>
  <c r="CQ43" i="7"/>
  <c r="CO43" i="7"/>
  <c r="CM43" i="7"/>
  <c r="CK43" i="7"/>
  <c r="CI43" i="7"/>
  <c r="CG43" i="7"/>
  <c r="CE43" i="7"/>
  <c r="CC43" i="7"/>
  <c r="CA43" i="7"/>
  <c r="BY43" i="7"/>
  <c r="BW43" i="7"/>
  <c r="BU43" i="7"/>
  <c r="BS43" i="7"/>
  <c r="BQ43" i="7"/>
  <c r="BO43" i="7"/>
  <c r="BM43" i="7"/>
  <c r="AZ43" i="7"/>
  <c r="AY43" i="7"/>
  <c r="AX43" i="7"/>
  <c r="AW43" i="7"/>
  <c r="AV43" i="7"/>
  <c r="AU43" i="7"/>
  <c r="AT43" i="7"/>
  <c r="AS43" i="7"/>
  <c r="AR43" i="7"/>
  <c r="AQ43" i="7"/>
  <c r="AP43" i="7"/>
  <c r="AO43" i="7"/>
  <c r="CS42" i="7"/>
  <c r="CQ42" i="7"/>
  <c r="CO42" i="7"/>
  <c r="CM42" i="7"/>
  <c r="CK42" i="7"/>
  <c r="CI42" i="7"/>
  <c r="CG42" i="7"/>
  <c r="CE42" i="7"/>
  <c r="CC42" i="7"/>
  <c r="CA42" i="7"/>
  <c r="BY42" i="7"/>
  <c r="BW42" i="7"/>
  <c r="BU42" i="7"/>
  <c r="BS42" i="7"/>
  <c r="BQ42" i="7"/>
  <c r="BO42" i="7"/>
  <c r="BM42" i="7"/>
  <c r="AZ42" i="7"/>
  <c r="AY42" i="7"/>
  <c r="AX42" i="7"/>
  <c r="AW42" i="7"/>
  <c r="AV42" i="7"/>
  <c r="AU42" i="7"/>
  <c r="AT42" i="7"/>
  <c r="AS42" i="7"/>
  <c r="AR42" i="7"/>
  <c r="AQ42" i="7"/>
  <c r="AP42" i="7"/>
  <c r="AO42" i="7"/>
  <c r="CS41" i="7"/>
  <c r="CQ41" i="7"/>
  <c r="CO41" i="7"/>
  <c r="CM41" i="7"/>
  <c r="CK41" i="7"/>
  <c r="CI41" i="7"/>
  <c r="CG41" i="7"/>
  <c r="CE41" i="7"/>
  <c r="CC41" i="7"/>
  <c r="CA41" i="7"/>
  <c r="BY41" i="7"/>
  <c r="BW41" i="7"/>
  <c r="BU41" i="7"/>
  <c r="BS41" i="7"/>
  <c r="BQ41" i="7"/>
  <c r="BO41" i="7"/>
  <c r="BM41" i="7"/>
  <c r="AZ41" i="7"/>
  <c r="AY41" i="7"/>
  <c r="AX41" i="7"/>
  <c r="AW41" i="7"/>
  <c r="AV41" i="7"/>
  <c r="AU41" i="7"/>
  <c r="AT41" i="7"/>
  <c r="AS41" i="7"/>
  <c r="AR41" i="7"/>
  <c r="AQ41" i="7"/>
  <c r="AP41" i="7"/>
  <c r="AO41" i="7"/>
  <c r="CS40" i="7"/>
  <c r="CQ40" i="7"/>
  <c r="CO40" i="7"/>
  <c r="CM40" i="7"/>
  <c r="CK40" i="7"/>
  <c r="CI40" i="7"/>
  <c r="CG40" i="7"/>
  <c r="CE40" i="7"/>
  <c r="CC40" i="7"/>
  <c r="CA40" i="7"/>
  <c r="BY40" i="7"/>
  <c r="BW40" i="7"/>
  <c r="BU40" i="7"/>
  <c r="BS40" i="7"/>
  <c r="BQ40" i="7"/>
  <c r="BO40" i="7"/>
  <c r="BM40" i="7"/>
  <c r="AZ40" i="7"/>
  <c r="AY40" i="7"/>
  <c r="AX40" i="7"/>
  <c r="AW40" i="7"/>
  <c r="AV40" i="7"/>
  <c r="AU40" i="7"/>
  <c r="AT40" i="7"/>
  <c r="AS40" i="7"/>
  <c r="AR40" i="7"/>
  <c r="AQ40" i="7"/>
  <c r="AP40" i="7"/>
  <c r="AO40" i="7"/>
  <c r="CS39" i="7"/>
  <c r="CQ39" i="7"/>
  <c r="CO39" i="7"/>
  <c r="CM39" i="7"/>
  <c r="CK39" i="7"/>
  <c r="CI39" i="7"/>
  <c r="CG39" i="7"/>
  <c r="CE39" i="7"/>
  <c r="CC39" i="7"/>
  <c r="CA39" i="7"/>
  <c r="BY39" i="7"/>
  <c r="BW39" i="7"/>
  <c r="BU39" i="7"/>
  <c r="BS39" i="7"/>
  <c r="BQ39" i="7"/>
  <c r="BO39" i="7"/>
  <c r="BM39" i="7"/>
  <c r="AZ39" i="7"/>
  <c r="AY39" i="7"/>
  <c r="AX39" i="7"/>
  <c r="AW39" i="7"/>
  <c r="AV39" i="7"/>
  <c r="AU39" i="7"/>
  <c r="AT39" i="7"/>
  <c r="AS39" i="7"/>
  <c r="AR39" i="7"/>
  <c r="AQ39" i="7"/>
  <c r="AP39" i="7"/>
  <c r="AO39" i="7"/>
  <c r="CS38" i="7"/>
  <c r="CQ38" i="7"/>
  <c r="CO38" i="7"/>
  <c r="CM38" i="7"/>
  <c r="CK38" i="7"/>
  <c r="CI38" i="7"/>
  <c r="CG38" i="7"/>
  <c r="CE38" i="7"/>
  <c r="CC38" i="7"/>
  <c r="CA38" i="7"/>
  <c r="BY38" i="7"/>
  <c r="BW38" i="7"/>
  <c r="BU38" i="7"/>
  <c r="BS38" i="7"/>
  <c r="BQ38" i="7"/>
  <c r="BO38" i="7"/>
  <c r="BM38" i="7"/>
  <c r="AZ38" i="7"/>
  <c r="AY38" i="7"/>
  <c r="AX38" i="7"/>
  <c r="AW38" i="7"/>
  <c r="AV38" i="7"/>
  <c r="AU38" i="7"/>
  <c r="AT38" i="7"/>
  <c r="AS38" i="7"/>
  <c r="AR38" i="7"/>
  <c r="AQ38" i="7"/>
  <c r="AP38" i="7"/>
  <c r="AO38" i="7"/>
  <c r="CS37" i="7"/>
  <c r="CQ37" i="7"/>
  <c r="CO37" i="7"/>
  <c r="CM37" i="7"/>
  <c r="CK37" i="7"/>
  <c r="CI37" i="7"/>
  <c r="CG37" i="7"/>
  <c r="CE37" i="7"/>
  <c r="CC37" i="7"/>
  <c r="CA37" i="7"/>
  <c r="BY37" i="7"/>
  <c r="BW37" i="7"/>
  <c r="BU37" i="7"/>
  <c r="BS37" i="7"/>
  <c r="BQ37" i="7"/>
  <c r="BO37" i="7"/>
  <c r="BM37" i="7"/>
  <c r="AZ37" i="7"/>
  <c r="AY37" i="7"/>
  <c r="AX37" i="7"/>
  <c r="AW37" i="7"/>
  <c r="AV37" i="7"/>
  <c r="AU37" i="7"/>
  <c r="AT37" i="7"/>
  <c r="AS37" i="7"/>
  <c r="AR37" i="7"/>
  <c r="AQ37" i="7"/>
  <c r="AP37" i="7"/>
  <c r="AO37" i="7"/>
  <c r="CS36" i="7"/>
  <c r="CQ36" i="7"/>
  <c r="CO36" i="7"/>
  <c r="CM36" i="7"/>
  <c r="CK36" i="7"/>
  <c r="CI36" i="7"/>
  <c r="CG36" i="7"/>
  <c r="CE36" i="7"/>
  <c r="CC36" i="7"/>
  <c r="CA36" i="7"/>
  <c r="BY36" i="7"/>
  <c r="BW36" i="7"/>
  <c r="BU36" i="7"/>
  <c r="BS36" i="7"/>
  <c r="BQ36" i="7"/>
  <c r="BO36" i="7"/>
  <c r="BM36" i="7"/>
  <c r="AZ36" i="7"/>
  <c r="AY36" i="7"/>
  <c r="AX36" i="7"/>
  <c r="AW36" i="7"/>
  <c r="AV36" i="7"/>
  <c r="AU36" i="7"/>
  <c r="AT36" i="7"/>
  <c r="AS36" i="7"/>
  <c r="AR36" i="7"/>
  <c r="AQ36" i="7"/>
  <c r="AP36" i="7"/>
  <c r="AO36" i="7"/>
  <c r="CS35" i="7"/>
  <c r="CQ35" i="7"/>
  <c r="CO35" i="7"/>
  <c r="CM35" i="7"/>
  <c r="CK35" i="7"/>
  <c r="CI35" i="7"/>
  <c r="CG35" i="7"/>
  <c r="CE35" i="7"/>
  <c r="CC35" i="7"/>
  <c r="CA35" i="7"/>
  <c r="BY35" i="7"/>
  <c r="BW35" i="7"/>
  <c r="BU35" i="7"/>
  <c r="BS35" i="7"/>
  <c r="BQ35" i="7"/>
  <c r="BO35" i="7"/>
  <c r="BM35" i="7"/>
  <c r="AZ35" i="7"/>
  <c r="AY35" i="7"/>
  <c r="AX35" i="7"/>
  <c r="AW35" i="7"/>
  <c r="AV35" i="7"/>
  <c r="AU35" i="7"/>
  <c r="AT35" i="7"/>
  <c r="AS35" i="7"/>
  <c r="AR35" i="7"/>
  <c r="AQ35" i="7"/>
  <c r="AP35" i="7"/>
  <c r="AO35" i="7"/>
  <c r="CS34" i="7"/>
  <c r="CQ34" i="7"/>
  <c r="CO34" i="7"/>
  <c r="CM34" i="7"/>
  <c r="CK34" i="7"/>
  <c r="CI34" i="7"/>
  <c r="CG34" i="7"/>
  <c r="CE34" i="7"/>
  <c r="CC34" i="7"/>
  <c r="CA34" i="7"/>
  <c r="BY34" i="7"/>
  <c r="BW34" i="7"/>
  <c r="BU34" i="7"/>
  <c r="BS34" i="7"/>
  <c r="BQ34" i="7"/>
  <c r="BO34" i="7"/>
  <c r="BM34" i="7"/>
  <c r="AZ34" i="7"/>
  <c r="AY34" i="7"/>
  <c r="AX34" i="7"/>
  <c r="AW34" i="7"/>
  <c r="AV34" i="7"/>
  <c r="AU34" i="7"/>
  <c r="AT34" i="7"/>
  <c r="AS34" i="7"/>
  <c r="AR34" i="7"/>
  <c r="AQ34" i="7"/>
  <c r="AP34" i="7"/>
  <c r="AO34" i="7"/>
  <c r="CS33" i="7"/>
  <c r="CQ33" i="7"/>
  <c r="CO33" i="7"/>
  <c r="CM33" i="7"/>
  <c r="CK33" i="7"/>
  <c r="CI33" i="7"/>
  <c r="CG33" i="7"/>
  <c r="CE33" i="7"/>
  <c r="CC33" i="7"/>
  <c r="CA33" i="7"/>
  <c r="BY33" i="7"/>
  <c r="BW33" i="7"/>
  <c r="BU33" i="7"/>
  <c r="BS33" i="7"/>
  <c r="BQ33" i="7"/>
  <c r="BO33" i="7"/>
  <c r="BM33" i="7"/>
  <c r="AZ33" i="7"/>
  <c r="AY33" i="7"/>
  <c r="AX33" i="7"/>
  <c r="AW33" i="7"/>
  <c r="AV33" i="7"/>
  <c r="AU33" i="7"/>
  <c r="AT33" i="7"/>
  <c r="AS33" i="7"/>
  <c r="AR33" i="7"/>
  <c r="AQ33" i="7"/>
  <c r="AP33" i="7"/>
  <c r="AO33" i="7"/>
  <c r="CS32" i="7"/>
  <c r="CQ32" i="7"/>
  <c r="CO32" i="7"/>
  <c r="CM32" i="7"/>
  <c r="CK32" i="7"/>
  <c r="CI32" i="7"/>
  <c r="CG32" i="7"/>
  <c r="CE32" i="7"/>
  <c r="CC32" i="7"/>
  <c r="CA32" i="7"/>
  <c r="BY32" i="7"/>
  <c r="BW32" i="7"/>
  <c r="BU32" i="7"/>
  <c r="BS32" i="7"/>
  <c r="BQ32" i="7"/>
  <c r="BO32" i="7"/>
  <c r="BM32" i="7"/>
  <c r="AZ32" i="7"/>
  <c r="AY32" i="7"/>
  <c r="AX32" i="7"/>
  <c r="AW32" i="7"/>
  <c r="AV32" i="7"/>
  <c r="AU32" i="7"/>
  <c r="AT32" i="7"/>
  <c r="AS32" i="7"/>
  <c r="AR32" i="7"/>
  <c r="AQ32" i="7"/>
  <c r="AP32" i="7"/>
  <c r="AO32" i="7"/>
  <c r="CS31" i="7"/>
  <c r="CQ31" i="7"/>
  <c r="CO31" i="7"/>
  <c r="CM31" i="7"/>
  <c r="CK31" i="7"/>
  <c r="CI31" i="7"/>
  <c r="CG31" i="7"/>
  <c r="CE31" i="7"/>
  <c r="CC31" i="7"/>
  <c r="CA31" i="7"/>
  <c r="BY31" i="7"/>
  <c r="BW31" i="7"/>
  <c r="BU31" i="7"/>
  <c r="BS31" i="7"/>
  <c r="BQ31" i="7"/>
  <c r="BO31" i="7"/>
  <c r="BM31" i="7"/>
  <c r="AZ31" i="7"/>
  <c r="AY31" i="7"/>
  <c r="AX31" i="7"/>
  <c r="AW31" i="7"/>
  <c r="AV31" i="7"/>
  <c r="AU31" i="7"/>
  <c r="AT31" i="7"/>
  <c r="AS31" i="7"/>
  <c r="AR31" i="7"/>
  <c r="AQ31" i="7"/>
  <c r="AP31" i="7"/>
  <c r="AO31" i="7"/>
  <c r="CS30" i="7"/>
  <c r="CQ30" i="7"/>
  <c r="CO30" i="7"/>
  <c r="CM30" i="7"/>
  <c r="CK30" i="7"/>
  <c r="CI30" i="7"/>
  <c r="CG30" i="7"/>
  <c r="CE30" i="7"/>
  <c r="CC30" i="7"/>
  <c r="CA30" i="7"/>
  <c r="BY30" i="7"/>
  <c r="BW30" i="7"/>
  <c r="BU30" i="7"/>
  <c r="BS30" i="7"/>
  <c r="BQ30" i="7"/>
  <c r="BO30" i="7"/>
  <c r="BM30" i="7"/>
  <c r="AZ30" i="7"/>
  <c r="AY30" i="7"/>
  <c r="AX30" i="7"/>
  <c r="AW30" i="7"/>
  <c r="AV30" i="7"/>
  <c r="AU30" i="7"/>
  <c r="AT30" i="7"/>
  <c r="AS30" i="7"/>
  <c r="AR30" i="7"/>
  <c r="AQ30" i="7"/>
  <c r="AP30" i="7"/>
  <c r="AO30" i="7"/>
  <c r="CS29" i="7"/>
  <c r="CQ29" i="7"/>
  <c r="CO29" i="7"/>
  <c r="CM29" i="7"/>
  <c r="CK29" i="7"/>
  <c r="CI29" i="7"/>
  <c r="CG29" i="7"/>
  <c r="CE29" i="7"/>
  <c r="CC29" i="7"/>
  <c r="CA29" i="7"/>
  <c r="BY29" i="7"/>
  <c r="BW29" i="7"/>
  <c r="BU29" i="7"/>
  <c r="BS29" i="7"/>
  <c r="BQ29" i="7"/>
  <c r="BO29" i="7"/>
  <c r="BM29" i="7"/>
  <c r="AZ29" i="7"/>
  <c r="AY29" i="7"/>
  <c r="AX29" i="7"/>
  <c r="AW29" i="7"/>
  <c r="AV29" i="7"/>
  <c r="AU29" i="7"/>
  <c r="AT29" i="7"/>
  <c r="AS29" i="7"/>
  <c r="AR29" i="7"/>
  <c r="AQ29" i="7"/>
  <c r="AP29" i="7"/>
  <c r="AO29" i="7"/>
  <c r="CS28" i="7"/>
  <c r="CQ28" i="7"/>
  <c r="CO28" i="7"/>
  <c r="CM28" i="7"/>
  <c r="CK28" i="7"/>
  <c r="CI28" i="7"/>
  <c r="CG28" i="7"/>
  <c r="CE28" i="7"/>
  <c r="CC28" i="7"/>
  <c r="CA28" i="7"/>
  <c r="BY28" i="7"/>
  <c r="BW28" i="7"/>
  <c r="BU28" i="7"/>
  <c r="BS28" i="7"/>
  <c r="BQ28" i="7"/>
  <c r="BO28" i="7"/>
  <c r="BM28" i="7"/>
  <c r="AZ28" i="7"/>
  <c r="AY28" i="7"/>
  <c r="AX28" i="7"/>
  <c r="AW28" i="7"/>
  <c r="AV28" i="7"/>
  <c r="AU28" i="7"/>
  <c r="AT28" i="7"/>
  <c r="AS28" i="7"/>
  <c r="AR28" i="7"/>
  <c r="AQ28" i="7"/>
  <c r="AP28" i="7"/>
  <c r="AO28" i="7"/>
  <c r="CS27" i="7"/>
  <c r="CQ27" i="7"/>
  <c r="CO27" i="7"/>
  <c r="CM27" i="7"/>
  <c r="CK27" i="7"/>
  <c r="CI27" i="7"/>
  <c r="CG27" i="7"/>
  <c r="CE27" i="7"/>
  <c r="CC27" i="7"/>
  <c r="CA27" i="7"/>
  <c r="BY27" i="7"/>
  <c r="BW27" i="7"/>
  <c r="BU27" i="7"/>
  <c r="BS27" i="7"/>
  <c r="BQ27" i="7"/>
  <c r="BO27" i="7"/>
  <c r="BM27" i="7"/>
  <c r="AZ27" i="7"/>
  <c r="AY27" i="7"/>
  <c r="AX27" i="7"/>
  <c r="AW27" i="7"/>
  <c r="AV27" i="7"/>
  <c r="AU27" i="7"/>
  <c r="AT27" i="7"/>
  <c r="AS27" i="7"/>
  <c r="AR27" i="7"/>
  <c r="AQ27" i="7"/>
  <c r="AP27" i="7"/>
  <c r="AO27" i="7"/>
  <c r="CS26" i="7"/>
  <c r="CQ26" i="7"/>
  <c r="CO26" i="7"/>
  <c r="CM26" i="7"/>
  <c r="CK26" i="7"/>
  <c r="CI26" i="7"/>
  <c r="CG26" i="7"/>
  <c r="CE26" i="7"/>
  <c r="CC26" i="7"/>
  <c r="CA26" i="7"/>
  <c r="BY26" i="7"/>
  <c r="BW26" i="7"/>
  <c r="BU26" i="7"/>
  <c r="BS26" i="7"/>
  <c r="BQ26" i="7"/>
  <c r="BO26" i="7"/>
  <c r="BM26" i="7"/>
  <c r="AZ26" i="7"/>
  <c r="AY26" i="7"/>
  <c r="AX26" i="7"/>
  <c r="AW26" i="7"/>
  <c r="AV26" i="7"/>
  <c r="AU26" i="7"/>
  <c r="AT26" i="7"/>
  <c r="AS26" i="7"/>
  <c r="AR26" i="7"/>
  <c r="AQ26" i="7"/>
  <c r="AP26" i="7"/>
  <c r="AO26" i="7"/>
  <c r="CS25" i="7"/>
  <c r="CQ25" i="7"/>
  <c r="CO25" i="7"/>
  <c r="CM25" i="7"/>
  <c r="CK25" i="7"/>
  <c r="CI25" i="7"/>
  <c r="CG25" i="7"/>
  <c r="CE25" i="7"/>
  <c r="CC25" i="7"/>
  <c r="CA25" i="7"/>
  <c r="BY25" i="7"/>
  <c r="BW25" i="7"/>
  <c r="BU25" i="7"/>
  <c r="BS25" i="7"/>
  <c r="BQ25" i="7"/>
  <c r="BO25" i="7"/>
  <c r="BM25" i="7"/>
  <c r="AZ25" i="7"/>
  <c r="AY25" i="7"/>
  <c r="AX25" i="7"/>
  <c r="AW25" i="7"/>
  <c r="AV25" i="7"/>
  <c r="AU25" i="7"/>
  <c r="AT25" i="7"/>
  <c r="AS25" i="7"/>
  <c r="AR25" i="7"/>
  <c r="AQ25" i="7"/>
  <c r="AP25" i="7"/>
  <c r="AO25" i="7"/>
  <c r="CS24" i="7"/>
  <c r="CQ24" i="7"/>
  <c r="CO24" i="7"/>
  <c r="CM24" i="7"/>
  <c r="CK24" i="7"/>
  <c r="CI24" i="7"/>
  <c r="CG24" i="7"/>
  <c r="CE24" i="7"/>
  <c r="CC24" i="7"/>
  <c r="CA24" i="7"/>
  <c r="BY24" i="7"/>
  <c r="BW24" i="7"/>
  <c r="BU24" i="7"/>
  <c r="BS24" i="7"/>
  <c r="BQ24" i="7"/>
  <c r="BO24" i="7"/>
  <c r="BM24" i="7"/>
  <c r="AZ24" i="7"/>
  <c r="AY24" i="7"/>
  <c r="AX24" i="7"/>
  <c r="AW24" i="7"/>
  <c r="AV24" i="7"/>
  <c r="AU24" i="7"/>
  <c r="AT24" i="7"/>
  <c r="AS24" i="7"/>
  <c r="AR24" i="7"/>
  <c r="AQ24" i="7"/>
  <c r="AP24" i="7"/>
  <c r="AO24" i="7"/>
  <c r="CS23" i="7"/>
  <c r="CQ23" i="7"/>
  <c r="CO23" i="7"/>
  <c r="CM23" i="7"/>
  <c r="CK23" i="7"/>
  <c r="CI23" i="7"/>
  <c r="CG23" i="7"/>
  <c r="CE23" i="7"/>
  <c r="CC23" i="7"/>
  <c r="CA23" i="7"/>
  <c r="BY23" i="7"/>
  <c r="BW23" i="7"/>
  <c r="BU23" i="7"/>
  <c r="BS23" i="7"/>
  <c r="BQ23" i="7"/>
  <c r="BO23" i="7"/>
  <c r="BM23" i="7"/>
  <c r="AZ23" i="7"/>
  <c r="AY23" i="7"/>
  <c r="AX23" i="7"/>
  <c r="AW23" i="7"/>
  <c r="AV23" i="7"/>
  <c r="AU23" i="7"/>
  <c r="AT23" i="7"/>
  <c r="AS23" i="7"/>
  <c r="AR23" i="7"/>
  <c r="AQ23" i="7"/>
  <c r="AP23" i="7"/>
  <c r="AO23" i="7"/>
  <c r="CS22" i="7"/>
  <c r="CQ22" i="7"/>
  <c r="CO22" i="7"/>
  <c r="CM22" i="7"/>
  <c r="CK22" i="7"/>
  <c r="CI22" i="7"/>
  <c r="CG22" i="7"/>
  <c r="CE22" i="7"/>
  <c r="CC22" i="7"/>
  <c r="CA22" i="7"/>
  <c r="BY22" i="7"/>
  <c r="BW22" i="7"/>
  <c r="BU22" i="7"/>
  <c r="BS22" i="7"/>
  <c r="BQ22" i="7"/>
  <c r="BO22" i="7"/>
  <c r="BM22" i="7"/>
  <c r="AZ22" i="7"/>
  <c r="AY22" i="7"/>
  <c r="AX22" i="7"/>
  <c r="AW22" i="7"/>
  <c r="AV22" i="7"/>
  <c r="AU22" i="7"/>
  <c r="AT22" i="7"/>
  <c r="AS22" i="7"/>
  <c r="AR22" i="7"/>
  <c r="AQ22" i="7"/>
  <c r="AP22" i="7"/>
  <c r="AO22" i="7"/>
  <c r="CS21" i="7"/>
  <c r="CQ21" i="7"/>
  <c r="CO21" i="7"/>
  <c r="CM21" i="7"/>
  <c r="CK21" i="7"/>
  <c r="CI21" i="7"/>
  <c r="CG21" i="7"/>
  <c r="CE21" i="7"/>
  <c r="CC21" i="7"/>
  <c r="CA21" i="7"/>
  <c r="BY21" i="7"/>
  <c r="BW21" i="7"/>
  <c r="BU21" i="7"/>
  <c r="BS21" i="7"/>
  <c r="BQ21" i="7"/>
  <c r="BO21" i="7"/>
  <c r="BM21" i="7"/>
  <c r="AZ21" i="7"/>
  <c r="AY21" i="7"/>
  <c r="AX21" i="7"/>
  <c r="AW21" i="7"/>
  <c r="AV21" i="7"/>
  <c r="AU21" i="7"/>
  <c r="AT21" i="7"/>
  <c r="AS21" i="7"/>
  <c r="AR21" i="7"/>
  <c r="AQ21" i="7"/>
  <c r="AP21" i="7"/>
  <c r="AO21" i="7"/>
  <c r="CS20" i="7"/>
  <c r="CQ20" i="7"/>
  <c r="CO20" i="7"/>
  <c r="CM20" i="7"/>
  <c r="CK20" i="7"/>
  <c r="CI20" i="7"/>
  <c r="CG20" i="7"/>
  <c r="CE20" i="7"/>
  <c r="CC20" i="7"/>
  <c r="CA20" i="7"/>
  <c r="BY20" i="7"/>
  <c r="BW20" i="7"/>
  <c r="BU20" i="7"/>
  <c r="BS20" i="7"/>
  <c r="BQ20" i="7"/>
  <c r="BO20" i="7"/>
  <c r="BM20" i="7"/>
  <c r="AZ20" i="7"/>
  <c r="AY20" i="7"/>
  <c r="AX20" i="7"/>
  <c r="AW20" i="7"/>
  <c r="AV20" i="7"/>
  <c r="AU20" i="7"/>
  <c r="AT20" i="7"/>
  <c r="AS20" i="7"/>
  <c r="AR20" i="7"/>
  <c r="AQ20" i="7"/>
  <c r="AP20" i="7"/>
  <c r="AO20" i="7"/>
  <c r="CS19" i="7"/>
  <c r="CQ19" i="7"/>
  <c r="CO19" i="7"/>
  <c r="CM19" i="7"/>
  <c r="CK19" i="7"/>
  <c r="CI19" i="7"/>
  <c r="CG19" i="7"/>
  <c r="CE19" i="7"/>
  <c r="CC19" i="7"/>
  <c r="CA19" i="7"/>
  <c r="BY19" i="7"/>
  <c r="BW19" i="7"/>
  <c r="BU19" i="7"/>
  <c r="BS19" i="7"/>
  <c r="BQ19" i="7"/>
  <c r="BO19" i="7"/>
  <c r="BM19" i="7"/>
  <c r="AZ19" i="7"/>
  <c r="AY19" i="7"/>
  <c r="AX19" i="7"/>
  <c r="AW19" i="7"/>
  <c r="AV19" i="7"/>
  <c r="AU19" i="7"/>
  <c r="AT19" i="7"/>
  <c r="AS19" i="7"/>
  <c r="AR19" i="7"/>
  <c r="AQ19" i="7"/>
  <c r="AP19" i="7"/>
  <c r="AO19" i="7"/>
  <c r="CS18" i="7"/>
  <c r="CQ18" i="7"/>
  <c r="CO18" i="7"/>
  <c r="CM18" i="7"/>
  <c r="CK18" i="7"/>
  <c r="CI18" i="7"/>
  <c r="CG18" i="7"/>
  <c r="CE18" i="7"/>
  <c r="CC18" i="7"/>
  <c r="CA18" i="7"/>
  <c r="BY18" i="7"/>
  <c r="BW18" i="7"/>
  <c r="BU18" i="7"/>
  <c r="BS18" i="7"/>
  <c r="BQ18" i="7"/>
  <c r="BO18" i="7"/>
  <c r="BM18" i="7"/>
  <c r="AZ18" i="7"/>
  <c r="AY18" i="7"/>
  <c r="AX18" i="7"/>
  <c r="AW18" i="7"/>
  <c r="AV18" i="7"/>
  <c r="AU18" i="7"/>
  <c r="AT18" i="7"/>
  <c r="AS18" i="7"/>
  <c r="AR18" i="7"/>
  <c r="AQ18" i="7"/>
  <c r="AP18" i="7"/>
  <c r="AO18" i="7"/>
  <c r="CS17" i="7"/>
  <c r="CQ17" i="7"/>
  <c r="CO17" i="7"/>
  <c r="CM17" i="7"/>
  <c r="CK17" i="7"/>
  <c r="CI17" i="7"/>
  <c r="CG17" i="7"/>
  <c r="CE17" i="7"/>
  <c r="CC17" i="7"/>
  <c r="CA17" i="7"/>
  <c r="BY17" i="7"/>
  <c r="BW17" i="7"/>
  <c r="BU17" i="7"/>
  <c r="BS17" i="7"/>
  <c r="BQ17" i="7"/>
  <c r="BO17" i="7"/>
  <c r="BM17" i="7"/>
  <c r="AZ17" i="7"/>
  <c r="AY17" i="7"/>
  <c r="AX17" i="7"/>
  <c r="AW17" i="7"/>
  <c r="AV17" i="7"/>
  <c r="AU17" i="7"/>
  <c r="AT17" i="7"/>
  <c r="AS17" i="7"/>
  <c r="AR17" i="7"/>
  <c r="AQ17" i="7"/>
  <c r="AP17" i="7"/>
  <c r="AO17" i="7"/>
  <c r="CQ16" i="7"/>
  <c r="CO16" i="7"/>
  <c r="CM16" i="7"/>
  <c r="CK16" i="7"/>
  <c r="CI16" i="7"/>
  <c r="CE16" i="7"/>
  <c r="BQ16" i="7"/>
  <c r="BO16" i="7"/>
  <c r="BM16" i="7"/>
  <c r="AZ16" i="7"/>
  <c r="AY16" i="7"/>
  <c r="AX16" i="7"/>
  <c r="AW16" i="7"/>
  <c r="AV16" i="7"/>
  <c r="AU16" i="7"/>
  <c r="AT16" i="7"/>
  <c r="AS16" i="7"/>
  <c r="AR16" i="7"/>
  <c r="AQ16" i="7"/>
  <c r="AP16" i="7"/>
  <c r="AO16" i="7"/>
  <c r="CQ15" i="7"/>
  <c r="CO15" i="7"/>
  <c r="CM15" i="7"/>
  <c r="CK15" i="7"/>
  <c r="CI15" i="7"/>
  <c r="CE15" i="7"/>
  <c r="BQ15" i="7"/>
  <c r="BO15" i="7"/>
  <c r="BM15" i="7"/>
  <c r="AZ15" i="7"/>
  <c r="AY15" i="7"/>
  <c r="AX15" i="7"/>
  <c r="AW15" i="7"/>
  <c r="AV15" i="7"/>
  <c r="AU15" i="7"/>
  <c r="AT15" i="7"/>
  <c r="AS15" i="7"/>
  <c r="AR15" i="7"/>
  <c r="AQ15" i="7"/>
  <c r="AP15" i="7"/>
  <c r="AO15" i="7"/>
  <c r="CQ14" i="7"/>
  <c r="CO14" i="7"/>
  <c r="CM14" i="7"/>
  <c r="CK14" i="7"/>
  <c r="CI14" i="7"/>
  <c r="CE14" i="7"/>
  <c r="BQ14" i="7"/>
  <c r="BO14" i="7"/>
  <c r="BM14" i="7"/>
  <c r="AZ14" i="7"/>
  <c r="AY14" i="7"/>
  <c r="AX14" i="7"/>
  <c r="AW14" i="7"/>
  <c r="AV14" i="7"/>
  <c r="AU14" i="7"/>
  <c r="AT14" i="7"/>
  <c r="AS14" i="7"/>
  <c r="AR14" i="7"/>
  <c r="AQ14" i="7"/>
  <c r="AP14" i="7"/>
  <c r="AO14" i="7"/>
  <c r="CQ13" i="7"/>
  <c r="CO13" i="7"/>
  <c r="CM13" i="7"/>
  <c r="CK13" i="7"/>
  <c r="CI13" i="7"/>
  <c r="CE13" i="7"/>
  <c r="BQ13" i="7"/>
  <c r="BO13" i="7"/>
  <c r="BM13" i="7"/>
  <c r="AZ13" i="7"/>
  <c r="AY13" i="7"/>
  <c r="AX13" i="7"/>
  <c r="AW13" i="7"/>
  <c r="AV13" i="7"/>
  <c r="AU13" i="7"/>
  <c r="AT13" i="7"/>
  <c r="AS13" i="7"/>
  <c r="AR13" i="7"/>
  <c r="AQ13" i="7"/>
  <c r="AP13" i="7"/>
  <c r="AO13" i="7"/>
  <c r="CQ12" i="7"/>
  <c r="CO12" i="7"/>
  <c r="CM12" i="7"/>
  <c r="CK12" i="7"/>
  <c r="CI12" i="7"/>
  <c r="CE12" i="7"/>
  <c r="BQ12" i="7"/>
  <c r="BO12" i="7"/>
  <c r="BM12" i="7"/>
  <c r="AZ12" i="7"/>
  <c r="AY12" i="7"/>
  <c r="AX12" i="7"/>
  <c r="AW12" i="7"/>
  <c r="AV12" i="7"/>
  <c r="AU12" i="7"/>
  <c r="AT12" i="7"/>
  <c r="AS12" i="7"/>
  <c r="AR12" i="7"/>
  <c r="AQ12" i="7"/>
  <c r="AP12" i="7"/>
  <c r="AO12" i="7"/>
  <c r="CQ11" i="7"/>
  <c r="CO11" i="7"/>
  <c r="CM11" i="7"/>
  <c r="CK11" i="7"/>
  <c r="CI11" i="7"/>
  <c r="CE11" i="7"/>
  <c r="BQ11" i="7"/>
  <c r="BO11" i="7"/>
  <c r="BM11" i="7"/>
  <c r="AZ11" i="7"/>
  <c r="AY11" i="7"/>
  <c r="AX11" i="7"/>
  <c r="AW11" i="7"/>
  <c r="AV11" i="7"/>
  <c r="AU11" i="7"/>
  <c r="AT11" i="7"/>
  <c r="AS11" i="7"/>
  <c r="AR11" i="7"/>
  <c r="AQ11" i="7"/>
  <c r="AP11" i="7"/>
  <c r="AO11" i="7"/>
  <c r="CQ10" i="7"/>
  <c r="CO10" i="7"/>
  <c r="CM10" i="7"/>
  <c r="CK10" i="7"/>
  <c r="CI10" i="7"/>
  <c r="CE10" i="7"/>
  <c r="BQ10" i="7"/>
  <c r="BO10" i="7"/>
  <c r="BM10" i="7"/>
  <c r="AZ10" i="7"/>
  <c r="AY10" i="7"/>
  <c r="AX10" i="7"/>
  <c r="AW10" i="7"/>
  <c r="AV10" i="7"/>
  <c r="AU10" i="7"/>
  <c r="AT10" i="7"/>
  <c r="AS10" i="7"/>
  <c r="AR10" i="7"/>
  <c r="AQ10" i="7"/>
  <c r="AP10" i="7"/>
  <c r="AO10" i="7"/>
  <c r="CQ9" i="7"/>
  <c r="CO9" i="7"/>
  <c r="CM9" i="7"/>
  <c r="CK9" i="7"/>
  <c r="CI9" i="7"/>
  <c r="CE9" i="7"/>
  <c r="BQ9" i="7"/>
  <c r="BO9" i="7"/>
  <c r="BM9" i="7"/>
  <c r="AZ9" i="7"/>
  <c r="AY9" i="7"/>
  <c r="AX9" i="7"/>
  <c r="AW9" i="7"/>
  <c r="AV9" i="7"/>
  <c r="AU9" i="7"/>
  <c r="AT9" i="7"/>
  <c r="AS9" i="7"/>
  <c r="AR9" i="7"/>
  <c r="AQ9" i="7"/>
  <c r="AP9" i="7"/>
  <c r="AO9" i="7"/>
  <c r="CQ8" i="7"/>
  <c r="CO8" i="7"/>
  <c r="CM8" i="7"/>
  <c r="CK8" i="7"/>
  <c r="CI8" i="7"/>
  <c r="CE8" i="7"/>
  <c r="BQ8" i="7"/>
  <c r="BO8" i="7"/>
  <c r="BM8" i="7"/>
  <c r="AZ8" i="7"/>
  <c r="AY8" i="7"/>
  <c r="AX8" i="7"/>
  <c r="AW8" i="7"/>
  <c r="AV8" i="7"/>
  <c r="AU8" i="7"/>
  <c r="AT8" i="7"/>
  <c r="AS8" i="7"/>
  <c r="AR8" i="7"/>
  <c r="AQ8" i="7"/>
  <c r="AP8" i="7"/>
  <c r="AO8" i="7"/>
  <c r="CQ7" i="7"/>
  <c r="CO7" i="7"/>
  <c r="CM7" i="7"/>
  <c r="CK7" i="7"/>
  <c r="CI7" i="7"/>
  <c r="CE7" i="7"/>
  <c r="BQ7" i="7"/>
  <c r="BO7" i="7"/>
  <c r="BM7" i="7"/>
  <c r="AZ7" i="7"/>
  <c r="AY7" i="7"/>
  <c r="AX7" i="7"/>
  <c r="AW7" i="7"/>
  <c r="AV7" i="7"/>
  <c r="AU7" i="7"/>
  <c r="AT7" i="7"/>
  <c r="AS7" i="7"/>
  <c r="AR7" i="7"/>
  <c r="AQ7" i="7"/>
  <c r="AP7" i="7"/>
  <c r="AO7" i="7"/>
  <c r="CQ6" i="7"/>
  <c r="CO6" i="7"/>
  <c r="CM6" i="7"/>
  <c r="CK6" i="7"/>
  <c r="CI6" i="7"/>
  <c r="CE6" i="7"/>
  <c r="BQ6" i="7"/>
  <c r="BO6" i="7"/>
  <c r="BM6" i="7"/>
  <c r="AZ6" i="7"/>
  <c r="AY6" i="7"/>
  <c r="AX6" i="7"/>
  <c r="AW6" i="7"/>
  <c r="AV6" i="7"/>
  <c r="AU6" i="7"/>
  <c r="AT6" i="7"/>
  <c r="AS6" i="7"/>
  <c r="AR6" i="7"/>
  <c r="AQ6" i="7"/>
  <c r="AP6" i="7"/>
  <c r="AO6" i="7"/>
  <c r="AZ5" i="7"/>
  <c r="AY5" i="7"/>
  <c r="AX5" i="7"/>
  <c r="AW5" i="7"/>
  <c r="AV5" i="7"/>
  <c r="AU5" i="7"/>
  <c r="AT5" i="7"/>
  <c r="AS5" i="7"/>
  <c r="AR5" i="7"/>
  <c r="AQ5" i="7"/>
  <c r="AP5" i="7"/>
  <c r="AO5" i="7"/>
  <c r="BC136" i="7" l="1"/>
  <c r="BF136" i="7"/>
  <c r="BE136" i="7"/>
  <c r="BD142" i="7"/>
  <c r="BG142" i="7"/>
  <c r="BC144" i="7"/>
  <c r="BF144" i="7"/>
  <c r="BE144" i="7"/>
  <c r="BD150" i="7"/>
  <c r="BG150" i="7"/>
  <c r="BC152" i="7"/>
  <c r="BF152" i="7"/>
  <c r="BE152" i="7"/>
  <c r="BC95" i="7"/>
  <c r="BG139" i="7"/>
  <c r="BD139" i="7"/>
  <c r="BF141" i="7"/>
  <c r="BC141" i="7"/>
  <c r="BE141" i="7"/>
  <c r="BG147" i="7"/>
  <c r="BD147" i="7"/>
  <c r="BF149" i="7"/>
  <c r="BC149" i="7"/>
  <c r="BE149" i="7"/>
  <c r="BG155" i="7"/>
  <c r="BD155" i="7"/>
  <c r="BD136" i="7"/>
  <c r="BG136" i="7"/>
  <c r="BC138" i="7"/>
  <c r="BF138" i="7"/>
  <c r="BE138" i="7"/>
  <c r="BD144" i="7"/>
  <c r="BG144" i="7"/>
  <c r="BC146" i="7"/>
  <c r="BF146" i="7"/>
  <c r="BE146" i="7"/>
  <c r="BD152" i="7"/>
  <c r="BG152" i="7"/>
  <c r="BF154" i="7"/>
  <c r="BC154" i="7"/>
  <c r="BE154" i="7"/>
  <c r="BC135" i="7"/>
  <c r="BF135" i="7"/>
  <c r="BE135" i="7"/>
  <c r="BG141" i="7"/>
  <c r="BD141" i="7"/>
  <c r="BC143" i="7"/>
  <c r="BF143" i="7"/>
  <c r="BE143" i="7"/>
  <c r="BG149" i="7"/>
  <c r="BD149" i="7"/>
  <c r="BC151" i="7"/>
  <c r="BF151" i="7"/>
  <c r="BE151" i="7"/>
  <c r="BC94" i="7"/>
  <c r="BD138" i="7"/>
  <c r="BG138" i="7"/>
  <c r="BF140" i="7"/>
  <c r="BC140" i="7"/>
  <c r="BE140" i="7"/>
  <c r="BD146" i="7"/>
  <c r="BG146" i="7"/>
  <c r="BC148" i="7"/>
  <c r="BF148" i="7"/>
  <c r="BE148" i="7"/>
  <c r="BD154" i="7"/>
  <c r="BG154" i="7"/>
  <c r="BG135" i="7"/>
  <c r="BD135" i="7"/>
  <c r="BF137" i="7"/>
  <c r="BE137" i="7"/>
  <c r="BC137" i="7"/>
  <c r="BG143" i="7"/>
  <c r="BD143" i="7"/>
  <c r="BF145" i="7"/>
  <c r="BE145" i="7"/>
  <c r="BC145" i="7"/>
  <c r="BG151" i="7"/>
  <c r="BD151" i="7"/>
  <c r="BF153" i="7"/>
  <c r="BE153" i="7"/>
  <c r="BC153" i="7"/>
  <c r="BC96" i="7"/>
  <c r="BD140" i="7"/>
  <c r="BG140" i="7"/>
  <c r="BC142" i="7"/>
  <c r="BF142" i="7"/>
  <c r="BE142" i="7"/>
  <c r="BD148" i="7"/>
  <c r="BG148" i="7"/>
  <c r="BC150" i="7"/>
  <c r="BF150" i="7"/>
  <c r="BE150" i="7"/>
  <c r="BF93" i="7"/>
  <c r="BE93" i="7"/>
  <c r="BD93" i="7"/>
  <c r="BC93" i="7"/>
  <c r="BG93" i="7"/>
  <c r="BG137" i="7"/>
  <c r="BD137" i="7"/>
  <c r="BF139" i="7"/>
  <c r="BE139" i="7"/>
  <c r="BC139" i="7"/>
  <c r="BG145" i="7"/>
  <c r="BD145" i="7"/>
  <c r="BF147" i="7"/>
  <c r="BE147" i="7"/>
  <c r="BC147" i="7"/>
  <c r="BG153" i="7"/>
  <c r="BD153" i="7"/>
  <c r="BF155" i="7"/>
  <c r="BE155" i="7"/>
  <c r="BC155" i="7"/>
  <c r="BE134" i="7"/>
  <c r="BD134" i="7"/>
  <c r="BC134" i="7"/>
  <c r="BG134" i="7"/>
  <c r="BF134" i="7"/>
  <c r="BF133" i="7"/>
  <c r="BE133" i="7"/>
  <c r="BC133" i="7"/>
  <c r="BG133" i="7"/>
  <c r="BD133" i="7"/>
  <c r="BC132" i="7"/>
  <c r="BF132" i="7"/>
  <c r="BE132" i="7"/>
  <c r="BG132" i="7"/>
  <c r="BD132" i="7"/>
  <c r="BD131" i="7"/>
  <c r="BC131" i="7"/>
  <c r="BG131" i="7"/>
  <c r="BF131" i="7"/>
  <c r="BE131" i="7"/>
  <c r="BE130" i="7"/>
  <c r="BD130" i="7"/>
  <c r="BC130" i="7"/>
  <c r="BG130" i="7"/>
  <c r="BF130" i="7"/>
  <c r="BF129" i="7"/>
  <c r="BE129" i="7"/>
  <c r="BD129" i="7"/>
  <c r="BC129" i="7"/>
  <c r="BG129" i="7"/>
  <c r="BC128" i="7"/>
  <c r="BE128" i="7"/>
  <c r="BG128" i="7"/>
  <c r="BF128" i="7"/>
  <c r="BD128" i="7"/>
  <c r="BC127" i="7"/>
  <c r="BG127" i="7"/>
  <c r="BF127" i="7"/>
  <c r="BE127" i="7"/>
  <c r="BD127" i="7"/>
  <c r="BE126" i="7"/>
  <c r="BD126" i="7"/>
  <c r="BC126" i="7"/>
  <c r="BG126" i="7"/>
  <c r="BF126" i="7"/>
  <c r="BC125" i="7"/>
  <c r="BG125" i="7"/>
  <c r="BF125" i="7"/>
  <c r="BE125" i="7"/>
  <c r="BD125" i="7"/>
  <c r="BG124" i="7"/>
  <c r="BF124" i="7"/>
  <c r="BE124" i="7"/>
  <c r="BD124" i="7"/>
  <c r="BC124" i="7"/>
  <c r="BD123" i="7"/>
  <c r="BF123" i="7"/>
  <c r="BC123" i="7"/>
  <c r="BG123" i="7"/>
  <c r="BE123" i="7"/>
  <c r="BG122" i="7"/>
  <c r="BF122" i="7"/>
  <c r="BE122" i="7"/>
  <c r="BD122" i="7"/>
  <c r="BC122" i="7"/>
  <c r="BF121" i="7"/>
  <c r="BE121" i="7"/>
  <c r="BD121" i="7"/>
  <c r="BC121" i="7"/>
  <c r="BG121" i="7"/>
  <c r="BC120" i="7"/>
  <c r="BG120" i="7"/>
  <c r="BF120" i="7"/>
  <c r="BE120" i="7"/>
  <c r="BD120" i="7"/>
  <c r="BC119" i="7"/>
  <c r="BG119" i="7"/>
  <c r="BF119" i="7"/>
  <c r="BE119" i="7"/>
  <c r="BD119" i="7"/>
  <c r="BE118" i="7"/>
  <c r="BC118" i="7"/>
  <c r="BF118" i="7"/>
  <c r="BD118" i="7"/>
  <c r="BG118" i="7"/>
  <c r="BC117" i="7"/>
  <c r="BG117" i="7"/>
  <c r="BF117" i="7"/>
  <c r="BE117" i="7"/>
  <c r="BD117" i="7"/>
  <c r="BG116" i="7"/>
  <c r="BF116" i="7"/>
  <c r="BE116" i="7"/>
  <c r="BD116" i="7"/>
  <c r="BC116" i="7"/>
  <c r="BD115" i="7"/>
  <c r="BC115" i="7"/>
  <c r="BG115" i="7"/>
  <c r="BF115" i="7"/>
  <c r="BE115" i="7"/>
  <c r="BG114" i="7"/>
  <c r="BF114" i="7"/>
  <c r="BE114" i="7"/>
  <c r="BD114" i="7"/>
  <c r="BC114" i="7"/>
  <c r="BF113" i="7"/>
  <c r="BE113" i="7"/>
  <c r="BD113" i="7"/>
  <c r="BC113" i="7"/>
  <c r="BG113" i="7"/>
  <c r="BG112" i="7"/>
  <c r="BD112" i="7"/>
  <c r="BC112" i="7"/>
  <c r="BF112" i="7"/>
  <c r="BE112" i="7"/>
  <c r="BC111" i="7"/>
  <c r="BG111" i="7"/>
  <c r="BF111" i="7"/>
  <c r="BE111" i="7"/>
  <c r="BD111" i="7"/>
  <c r="BE110" i="7"/>
  <c r="BD110" i="7"/>
  <c r="BC110" i="7"/>
  <c r="BG110" i="7"/>
  <c r="BF110" i="7"/>
  <c r="BG109" i="7"/>
  <c r="BD109" i="7"/>
  <c r="BC109" i="7"/>
  <c r="BF109" i="7"/>
  <c r="BE109" i="7"/>
  <c r="BG108" i="7"/>
  <c r="BF108" i="7"/>
  <c r="BE108" i="7"/>
  <c r="BD108" i="7"/>
  <c r="BC108" i="7"/>
  <c r="BD107" i="7"/>
  <c r="BC107" i="7"/>
  <c r="BG107" i="7"/>
  <c r="BF107" i="7"/>
  <c r="BE107" i="7"/>
  <c r="BF106" i="7"/>
  <c r="BE106" i="7"/>
  <c r="BC106" i="7"/>
  <c r="BG106" i="7"/>
  <c r="BD106" i="7"/>
  <c r="BC105" i="7"/>
  <c r="BD105" i="7"/>
  <c r="BG105" i="7"/>
  <c r="BE105" i="7"/>
  <c r="BF105" i="7"/>
  <c r="BG104" i="7"/>
  <c r="BF104" i="7"/>
  <c r="BE104" i="7"/>
  <c r="BC104" i="7"/>
  <c r="BD104" i="7"/>
  <c r="BC103" i="7"/>
  <c r="BD103" i="7"/>
  <c r="BG103" i="7"/>
  <c r="BE103" i="7"/>
  <c r="BF103" i="7"/>
  <c r="BC102" i="7"/>
  <c r="BD102" i="7"/>
  <c r="BG102" i="7"/>
  <c r="BF102" i="7"/>
  <c r="BE102" i="7"/>
  <c r="BE101" i="7"/>
  <c r="BC101" i="7"/>
  <c r="BD101" i="7"/>
  <c r="BG101" i="7"/>
  <c r="BF101" i="7"/>
  <c r="BD100" i="7"/>
  <c r="BC100" i="7"/>
  <c r="BG100" i="7"/>
  <c r="BF100" i="7"/>
  <c r="BE100" i="7"/>
  <c r="BE99" i="7"/>
  <c r="BC99" i="7"/>
  <c r="BF99" i="7"/>
  <c r="BG99" i="7"/>
  <c r="BD99" i="7"/>
  <c r="BE98" i="7"/>
  <c r="BG98" i="7"/>
  <c r="BC98" i="7"/>
  <c r="BD98" i="7"/>
  <c r="BF98" i="7"/>
  <c r="BG97" i="7"/>
  <c r="BE97" i="7"/>
  <c r="BD97" i="7"/>
  <c r="BF97" i="7"/>
  <c r="BG96" i="7"/>
  <c r="BD96" i="7"/>
  <c r="BF96" i="7"/>
  <c r="BE96" i="7"/>
  <c r="BG95" i="7"/>
  <c r="BE95" i="7"/>
  <c r="BF95" i="7"/>
  <c r="BD95" i="7"/>
  <c r="BG94" i="7"/>
  <c r="BF94" i="7"/>
  <c r="BE94" i="7"/>
  <c r="BD94" i="7"/>
  <c r="BH93" i="7" l="1"/>
  <c r="BI93" i="7"/>
  <c r="BI138" i="7"/>
  <c r="BH138" i="7"/>
  <c r="BI144" i="7"/>
  <c r="BH144" i="7"/>
  <c r="BI139" i="7"/>
  <c r="BH139" i="7"/>
  <c r="BI151" i="7"/>
  <c r="BH151" i="7"/>
  <c r="BI153" i="7"/>
  <c r="BH153" i="7"/>
  <c r="BI141" i="7"/>
  <c r="BH141" i="7"/>
  <c r="BI135" i="7"/>
  <c r="BH135" i="7"/>
  <c r="BI146" i="7"/>
  <c r="BH146" i="7"/>
  <c r="BI152" i="7"/>
  <c r="BH152" i="7"/>
  <c r="BI147" i="7"/>
  <c r="BH147" i="7"/>
  <c r="BI137" i="7"/>
  <c r="BH137" i="7"/>
  <c r="BI140" i="7"/>
  <c r="BH140" i="7"/>
  <c r="BI142" i="7"/>
  <c r="BH142" i="7"/>
  <c r="BI149" i="7"/>
  <c r="BH149" i="7"/>
  <c r="BI136" i="7"/>
  <c r="BH136" i="7"/>
  <c r="BI143" i="7"/>
  <c r="BH143" i="7"/>
  <c r="BI154" i="7"/>
  <c r="BH154" i="7"/>
  <c r="BI155" i="7"/>
  <c r="BH155" i="7"/>
  <c r="BI145" i="7"/>
  <c r="BH145" i="7"/>
  <c r="BI148" i="7"/>
  <c r="BH148" i="7"/>
  <c r="BI150" i="7"/>
  <c r="BH150" i="7"/>
  <c r="BI134" i="7"/>
  <c r="BH134" i="7"/>
  <c r="BI133" i="7"/>
  <c r="BH133" i="7"/>
  <c r="BI132" i="7"/>
  <c r="BH132" i="7"/>
  <c r="BI131" i="7"/>
  <c r="BH131" i="7"/>
  <c r="BI130" i="7"/>
  <c r="BH130" i="7"/>
  <c r="BI129" i="7"/>
  <c r="BH129" i="7"/>
  <c r="BI128" i="7"/>
  <c r="BH128" i="7"/>
  <c r="BI127" i="7"/>
  <c r="BH127" i="7"/>
  <c r="BI126" i="7"/>
  <c r="BH126" i="7"/>
  <c r="BI125" i="7"/>
  <c r="BH125" i="7"/>
  <c r="BI124" i="7"/>
  <c r="BH124" i="7"/>
  <c r="BI123" i="7"/>
  <c r="BH123" i="7"/>
  <c r="BI122" i="7"/>
  <c r="BH122" i="7"/>
  <c r="BI121" i="7"/>
  <c r="BH121" i="7"/>
  <c r="BI120" i="7"/>
  <c r="BH120" i="7"/>
  <c r="BI119" i="7"/>
  <c r="BH119" i="7"/>
  <c r="BI118" i="7"/>
  <c r="BH118" i="7"/>
  <c r="BI117" i="7"/>
  <c r="BH117" i="7"/>
  <c r="BI116" i="7"/>
  <c r="BH116" i="7"/>
  <c r="BI115" i="7"/>
  <c r="BH115" i="7"/>
  <c r="BI114" i="7"/>
  <c r="BH114" i="7"/>
  <c r="BI113" i="7"/>
  <c r="BH113" i="7"/>
  <c r="BI112" i="7"/>
  <c r="BH112" i="7"/>
  <c r="BI111" i="7"/>
  <c r="BH111" i="7"/>
  <c r="BI110" i="7"/>
  <c r="BH110" i="7"/>
  <c r="BI109" i="7"/>
  <c r="BH109" i="7"/>
  <c r="BI108" i="7"/>
  <c r="BH108" i="7"/>
  <c r="BI107" i="7"/>
  <c r="BH107" i="7"/>
  <c r="BI106" i="7"/>
  <c r="BH106" i="7"/>
  <c r="BI105" i="7"/>
  <c r="BH105" i="7"/>
  <c r="BI104" i="7"/>
  <c r="BH104" i="7"/>
  <c r="BI103" i="7"/>
  <c r="BH103" i="7"/>
  <c r="BI102" i="7"/>
  <c r="BH102" i="7"/>
  <c r="BI101" i="7"/>
  <c r="BH101" i="7"/>
  <c r="BI100" i="7"/>
  <c r="BH100" i="7"/>
  <c r="BI99" i="7"/>
  <c r="BH99" i="7"/>
  <c r="BI98" i="7"/>
  <c r="BH98" i="7"/>
  <c r="BI97" i="7"/>
  <c r="BH97" i="7"/>
  <c r="BI96" i="7"/>
  <c r="BH96" i="7"/>
  <c r="BI95" i="7"/>
  <c r="BH95" i="7"/>
  <c r="BI94" i="7"/>
  <c r="BH94" i="7"/>
</calcChain>
</file>

<file path=xl/comments1.xml><?xml version="1.0" encoding="utf-8"?>
<comments xmlns="http://schemas.openxmlformats.org/spreadsheetml/2006/main">
  <authors>
    <author>作者</author>
    <author>ZhongZhicong</author>
  </authors>
  <commentList>
    <comment ref="BA4" authorId="0"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B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C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D4" authorId="0" shapeId="0">
      <text>
        <r>
          <rPr>
            <b/>
            <sz val="9"/>
            <color indexed="81"/>
            <rFont val="FangSong"/>
            <family val="3"/>
            <charset val="134"/>
          </rPr>
          <t>作者:</t>
        </r>
        <r>
          <rPr>
            <sz val="9"/>
            <color indexed="81"/>
            <rFont val="FangSong"/>
            <family val="3"/>
            <charset val="134"/>
          </rPr>
          <t xml:space="preserve">
基于方案1
只取2分法中可能性更高的值
</t>
        </r>
      </text>
    </comment>
    <comment ref="BE4" authorId="0" shapeId="0">
      <text>
        <r>
          <rPr>
            <b/>
            <sz val="9"/>
            <color indexed="81"/>
            <rFont val="FangSong"/>
            <family val="3"/>
            <charset val="134"/>
          </rPr>
          <t>作者:</t>
        </r>
        <r>
          <rPr>
            <sz val="9"/>
            <color indexed="81"/>
            <rFont val="FangSong"/>
            <family val="3"/>
            <charset val="134"/>
          </rPr>
          <t xml:space="preserve">
临时测试，用最高可能性做二分法
</t>
        </r>
      </text>
    </comment>
    <comment ref="BF4" authorId="0" shapeId="0">
      <text>
        <r>
          <rPr>
            <b/>
            <sz val="9"/>
            <color indexed="81"/>
            <rFont val="FangSong"/>
            <family val="3"/>
            <charset val="134"/>
          </rPr>
          <t>作者:</t>
        </r>
        <r>
          <rPr>
            <sz val="9"/>
            <color indexed="81"/>
            <rFont val="FangSong"/>
            <family val="3"/>
            <charset val="134"/>
          </rPr>
          <t xml:space="preserve">
临时测试
用最低可能性做二分法</t>
        </r>
      </text>
    </comment>
    <comment ref="BG4" authorId="0" shapeId="0">
      <text>
        <r>
          <rPr>
            <b/>
            <sz val="9"/>
            <color indexed="81"/>
            <rFont val="FangSong"/>
            <family val="3"/>
            <charset val="134"/>
          </rPr>
          <t>作者:</t>
        </r>
        <r>
          <rPr>
            <sz val="9"/>
            <color indexed="81"/>
            <rFont val="FangSong"/>
            <family val="3"/>
            <charset val="134"/>
          </rPr>
          <t xml:space="preserve">
临时测试
用最低可能性做二分法
基于1.41，如果最黑结果不是2分法结果，不买</t>
        </r>
      </text>
    </comment>
    <comment ref="BH4" authorId="0" shapeId="0">
      <text>
        <r>
          <rPr>
            <b/>
            <sz val="9"/>
            <color indexed="81"/>
            <rFont val="FangSong"/>
            <family val="3"/>
            <charset val="134"/>
          </rPr>
          <t>作者:</t>
        </r>
        <r>
          <rPr>
            <sz val="9"/>
            <color indexed="81"/>
            <rFont val="FangSong"/>
            <family val="3"/>
            <charset val="134"/>
          </rPr>
          <t xml:space="preserve">
结合1.3和1.4和1.41
三者相同则买</t>
        </r>
      </text>
    </comment>
    <comment ref="BI4" authorId="0" shapeId="0">
      <text>
        <r>
          <rPr>
            <b/>
            <sz val="9"/>
            <color indexed="81"/>
            <rFont val="FangSong"/>
            <family val="3"/>
            <charset val="134"/>
          </rPr>
          <t>作者:</t>
        </r>
        <r>
          <rPr>
            <sz val="9"/>
            <color indexed="81"/>
            <rFont val="FangSong"/>
            <family val="3"/>
            <charset val="134"/>
          </rPr>
          <t xml:space="preserve">
结合1.3和1.4和1.41 1.42
四者相同则买</t>
        </r>
      </text>
    </comment>
    <comment ref="BJ4" authorId="0" shapeId="0">
      <text>
        <r>
          <rPr>
            <b/>
            <sz val="9"/>
            <color indexed="81"/>
            <rFont val="FangSong"/>
            <family val="3"/>
            <charset val="134"/>
          </rPr>
          <t>作者:</t>
        </r>
        <r>
          <rPr>
            <sz val="9"/>
            <color indexed="81"/>
            <rFont val="FangSong"/>
            <family val="3"/>
            <charset val="134"/>
          </rPr>
          <t xml:space="preserve">
如果向上取整和向下取整的结果不一致，则不买
如果不满足最大值或最小值是二分法结果，则不买
</t>
        </r>
      </text>
    </comment>
    <comment ref="BK4" authorId="0" shapeId="0">
      <text>
        <r>
          <rPr>
            <b/>
            <sz val="9"/>
            <color indexed="81"/>
            <rFont val="FangSong"/>
            <family val="3"/>
            <charset val="134"/>
          </rPr>
          <t>作者:</t>
        </r>
        <r>
          <rPr>
            <sz val="9"/>
            <color indexed="81"/>
            <rFont val="FangSong"/>
            <family val="3"/>
            <charset val="134"/>
          </rPr>
          <t xml:space="preserve">
新的赔率观察结果
</t>
        </r>
      </text>
    </comment>
    <comment ref="BL4" authorId="0"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N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P4" authorId="0" shapeId="0">
      <text>
        <r>
          <rPr>
            <b/>
            <sz val="9"/>
            <color indexed="81"/>
            <rFont val="FangSong"/>
            <family val="3"/>
            <charset val="134"/>
          </rPr>
          <t>作者:</t>
        </r>
        <r>
          <rPr>
            <sz val="9"/>
            <color indexed="81"/>
            <rFont val="FangSong"/>
            <family val="3"/>
            <charset val="134"/>
          </rPr>
          <t xml:space="preserve">
基于方案1.11
买相对更激进的结果
小搏</t>
        </r>
      </text>
    </comment>
    <comment ref="BR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T4" authorId="0" shapeId="0">
      <text>
        <r>
          <rPr>
            <b/>
            <sz val="9"/>
            <color indexed="81"/>
            <rFont val="FangSong"/>
            <family val="3"/>
            <charset val="134"/>
          </rPr>
          <t>作者:</t>
        </r>
        <r>
          <rPr>
            <sz val="9"/>
            <color indexed="81"/>
            <rFont val="FangSong"/>
            <family val="3"/>
            <charset val="134"/>
          </rPr>
          <t xml:space="preserve">
基于方案1
只取2分法中可能性更高的值
</t>
        </r>
      </text>
    </comment>
    <comment ref="BV4" authorId="0" shapeId="0">
      <text>
        <r>
          <rPr>
            <b/>
            <sz val="9"/>
            <color indexed="81"/>
            <rFont val="FangSong"/>
            <family val="3"/>
            <charset val="134"/>
          </rPr>
          <t>作者:</t>
        </r>
        <r>
          <rPr>
            <sz val="9"/>
            <color indexed="81"/>
            <rFont val="FangSong"/>
            <family val="3"/>
            <charset val="134"/>
          </rPr>
          <t xml:space="preserve">
临时测试，用最高可能性做二分法
</t>
        </r>
      </text>
    </comment>
    <comment ref="BX4" authorId="0" shapeId="0">
      <text>
        <r>
          <rPr>
            <b/>
            <sz val="9"/>
            <color indexed="81"/>
            <rFont val="FangSong"/>
            <family val="3"/>
            <charset val="134"/>
          </rPr>
          <t>作者:</t>
        </r>
        <r>
          <rPr>
            <sz val="9"/>
            <color indexed="81"/>
            <rFont val="FangSong"/>
            <family val="3"/>
            <charset val="134"/>
          </rPr>
          <t xml:space="preserve">
临时测试
用最低可能性做二分法</t>
        </r>
      </text>
    </comment>
    <comment ref="BZ4" authorId="0" shapeId="0">
      <text>
        <r>
          <rPr>
            <b/>
            <sz val="9"/>
            <color indexed="81"/>
            <rFont val="FangSong"/>
            <family val="3"/>
            <charset val="134"/>
          </rPr>
          <t>作者:</t>
        </r>
        <r>
          <rPr>
            <sz val="9"/>
            <color indexed="81"/>
            <rFont val="FangSong"/>
            <family val="3"/>
            <charset val="134"/>
          </rPr>
          <t xml:space="preserve">
临时测试
用最低可能性做二分法
基于1.41，如果最黑结果不是2分法结果，不买</t>
        </r>
      </text>
    </comment>
    <comment ref="CB4" authorId="0" shapeId="0">
      <text>
        <r>
          <rPr>
            <b/>
            <sz val="9"/>
            <color indexed="81"/>
            <rFont val="FangSong"/>
            <family val="3"/>
            <charset val="134"/>
          </rPr>
          <t>作者:</t>
        </r>
        <r>
          <rPr>
            <sz val="9"/>
            <color indexed="81"/>
            <rFont val="FangSong"/>
            <family val="3"/>
            <charset val="134"/>
          </rPr>
          <t xml:space="preserve">
结合1.3和1.4和1.41
三者相同则买</t>
        </r>
      </text>
    </comment>
    <comment ref="CD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CF4" authorId="0" shapeId="0">
      <text>
        <r>
          <rPr>
            <b/>
            <sz val="9"/>
            <color indexed="81"/>
            <rFont val="FangSong"/>
            <family val="3"/>
            <charset val="134"/>
          </rPr>
          <t>作者:</t>
        </r>
        <r>
          <rPr>
            <sz val="9"/>
            <color indexed="81"/>
            <rFont val="FangSong"/>
            <family val="3"/>
            <charset val="134"/>
          </rPr>
          <t xml:space="preserve">
结合1.3和1.4和1.41 1.42
四者相同则买</t>
        </r>
      </text>
    </comment>
    <comment ref="CH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CJ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CL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赔率至少变化2次</t>
        </r>
      </text>
    </comment>
    <comment ref="CN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CP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CR4" authorId="0" shapeId="0">
      <text>
        <r>
          <rPr>
            <b/>
            <sz val="9"/>
            <color indexed="81"/>
            <rFont val="FangSong"/>
            <family val="3"/>
            <charset val="134"/>
          </rPr>
          <t>作者:</t>
        </r>
        <r>
          <rPr>
            <sz val="9"/>
            <color indexed="81"/>
            <rFont val="FangSong"/>
            <family val="3"/>
            <charset val="134"/>
          </rPr>
          <t xml:space="preserve">
新的赔率观察结果
</t>
        </r>
      </text>
    </comment>
    <comment ref="F90" authorId="1" shapeId="0">
      <text>
        <r>
          <rPr>
            <b/>
            <sz val="9"/>
            <color indexed="81"/>
            <rFont val="ＭＳ Ｐゴシック"/>
            <family val="3"/>
            <charset val="128"/>
          </rPr>
          <t>ZhongZhicong:</t>
        </r>
        <r>
          <rPr>
            <sz val="9"/>
            <color indexed="81"/>
            <rFont val="ＭＳ Ｐゴシック"/>
            <family val="3"/>
            <charset val="128"/>
          </rPr>
          <t xml:space="preserve">
本</t>
        </r>
        <r>
          <rPr>
            <sz val="9"/>
            <color indexed="81"/>
            <rFont val="FangSong"/>
            <family val="3"/>
            <charset val="134"/>
          </rPr>
          <t>场赔率非常奇怪，从来没有出现过让平赔率为</t>
        </r>
        <r>
          <rPr>
            <sz val="9"/>
            <color indexed="81"/>
            <rFont val="ＭＳ Ｐゴシック"/>
            <family val="3"/>
            <charset val="128"/>
          </rPr>
          <t>3的比</t>
        </r>
        <r>
          <rPr>
            <sz val="9"/>
            <color indexed="81"/>
            <rFont val="FangSong"/>
            <family val="3"/>
            <charset val="134"/>
          </rPr>
          <t>赛，样本量极其小只能忽略它的影响</t>
        </r>
      </text>
    </comment>
    <comment ref="F91" authorId="1" shapeId="0">
      <text>
        <r>
          <rPr>
            <b/>
            <sz val="9"/>
            <color indexed="81"/>
            <rFont val="ＭＳ Ｐゴシック"/>
            <family val="3"/>
            <charset val="128"/>
          </rPr>
          <t>ZhongZhicong:</t>
        </r>
        <r>
          <rPr>
            <sz val="9"/>
            <color indexed="81"/>
            <rFont val="ＭＳ Ｐゴシック"/>
            <family val="3"/>
            <charset val="128"/>
          </rPr>
          <t xml:space="preserve">
所有的</t>
        </r>
        <r>
          <rPr>
            <sz val="9"/>
            <color indexed="81"/>
            <rFont val="FangSong"/>
            <family val="3"/>
            <charset val="134"/>
          </rPr>
          <t>结果都指向同一个可能时，很可能不出</t>
        </r>
      </text>
    </comment>
  </commentList>
</comments>
</file>

<file path=xl/comments2.xml><?xml version="1.0" encoding="utf-8"?>
<comments xmlns="http://schemas.openxmlformats.org/spreadsheetml/2006/main">
  <authors>
    <author>作者</author>
  </authors>
  <commentList>
    <comment ref="BA4" authorId="0"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C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E4" authorId="0" shapeId="0">
      <text>
        <r>
          <rPr>
            <b/>
            <sz val="9"/>
            <color indexed="81"/>
            <rFont val="FangSong"/>
            <family val="3"/>
            <charset val="134"/>
          </rPr>
          <t>作者:</t>
        </r>
        <r>
          <rPr>
            <sz val="9"/>
            <color indexed="81"/>
            <rFont val="FangSong"/>
            <family val="3"/>
            <charset val="134"/>
          </rPr>
          <t xml:space="preserve">
基于方案1.11
买相对更激进的结果
小搏</t>
        </r>
      </text>
    </comment>
    <comment ref="BG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I4" authorId="0" shapeId="0">
      <text>
        <r>
          <rPr>
            <b/>
            <sz val="9"/>
            <color indexed="81"/>
            <rFont val="FangSong"/>
            <family val="3"/>
            <charset val="134"/>
          </rPr>
          <t>作者:</t>
        </r>
        <r>
          <rPr>
            <sz val="9"/>
            <color indexed="81"/>
            <rFont val="FangSong"/>
            <family val="3"/>
            <charset val="134"/>
          </rPr>
          <t xml:space="preserve">
基于方案1
只取2分法中可能性更高的值
</t>
        </r>
      </text>
    </comment>
    <comment ref="BK4" authorId="0" shapeId="0">
      <text>
        <r>
          <rPr>
            <b/>
            <sz val="9"/>
            <color indexed="81"/>
            <rFont val="FangSong"/>
            <family val="3"/>
            <charset val="134"/>
          </rPr>
          <t>作者:</t>
        </r>
        <r>
          <rPr>
            <sz val="9"/>
            <color indexed="81"/>
            <rFont val="FangSong"/>
            <family val="3"/>
            <charset val="134"/>
          </rPr>
          <t xml:space="preserve">
临时测试，用最高可能性做二分法
</t>
        </r>
      </text>
    </comment>
    <comment ref="BM4" authorId="0" shapeId="0">
      <text>
        <r>
          <rPr>
            <b/>
            <sz val="9"/>
            <color indexed="81"/>
            <rFont val="FangSong"/>
            <family val="3"/>
            <charset val="134"/>
          </rPr>
          <t>作者:</t>
        </r>
        <r>
          <rPr>
            <sz val="9"/>
            <color indexed="81"/>
            <rFont val="FangSong"/>
            <family val="3"/>
            <charset val="134"/>
          </rPr>
          <t xml:space="preserve">
临时测试
用最低可能性做二分法</t>
        </r>
      </text>
    </comment>
    <comment ref="BO4" authorId="0" shapeId="0">
      <text>
        <r>
          <rPr>
            <b/>
            <sz val="9"/>
            <color indexed="81"/>
            <rFont val="FangSong"/>
            <family val="3"/>
            <charset val="134"/>
          </rPr>
          <t>作者:</t>
        </r>
        <r>
          <rPr>
            <sz val="9"/>
            <color indexed="81"/>
            <rFont val="FangSong"/>
            <family val="3"/>
            <charset val="134"/>
          </rPr>
          <t xml:space="preserve">
结合1.3和1.4和1.41
三者相同则买</t>
        </r>
      </text>
    </comment>
    <comment ref="BQ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BS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BU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BW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赔率至少变化2次</t>
        </r>
      </text>
    </comment>
    <comment ref="BY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CA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CC4" authorId="0" shapeId="0">
      <text>
        <r>
          <rPr>
            <b/>
            <sz val="9"/>
            <color indexed="81"/>
            <rFont val="FangSong"/>
            <family val="3"/>
            <charset val="134"/>
          </rPr>
          <t>作者:</t>
        </r>
        <r>
          <rPr>
            <sz val="9"/>
            <color indexed="81"/>
            <rFont val="FangSong"/>
            <family val="3"/>
            <charset val="134"/>
          </rPr>
          <t xml:space="preserve">
新的赔率观察结果
</t>
        </r>
      </text>
    </comment>
  </commentList>
</comments>
</file>

<file path=xl/comments3.xml><?xml version="1.0" encoding="utf-8"?>
<comments xmlns="http://schemas.openxmlformats.org/spreadsheetml/2006/main">
  <authors>
    <author>作者</author>
  </authors>
  <commentList>
    <comment ref="BA4" authorId="0"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C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E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G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I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BK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BM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BO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即使关注度高的比赛，赔率如果一路狂降，那么仍然买降赔
赔率至少变化2次</t>
        </r>
      </text>
    </comment>
    <comment ref="BQ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BS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BU4" authorId="0" shapeId="0">
      <text>
        <r>
          <rPr>
            <b/>
            <sz val="9"/>
            <color indexed="81"/>
            <rFont val="FangSong"/>
            <family val="3"/>
            <charset val="134"/>
          </rPr>
          <t>作者:</t>
        </r>
        <r>
          <rPr>
            <sz val="9"/>
            <color indexed="81"/>
            <rFont val="FangSong"/>
            <family val="3"/>
            <charset val="134"/>
          </rPr>
          <t xml:space="preserve">
新的赔率观察结果</t>
        </r>
      </text>
    </comment>
    <comment ref="BW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Y4" authorId="0" shapeId="0">
      <text>
        <r>
          <rPr>
            <b/>
            <sz val="9"/>
            <color indexed="81"/>
            <rFont val="FangSong"/>
            <family val="3"/>
            <charset val="134"/>
          </rPr>
          <t>作者:</t>
        </r>
        <r>
          <rPr>
            <sz val="9"/>
            <color indexed="81"/>
            <rFont val="FangSong"/>
            <family val="3"/>
            <charset val="134"/>
          </rPr>
          <t xml:space="preserve">
基于方案1
只取2分法中可能性更高的值
</t>
        </r>
      </text>
    </comment>
    <comment ref="CA4" authorId="0" shapeId="0">
      <text>
        <r>
          <rPr>
            <b/>
            <sz val="9"/>
            <color indexed="81"/>
            <rFont val="FangSong"/>
            <family val="3"/>
            <charset val="134"/>
          </rPr>
          <t>作者:</t>
        </r>
        <r>
          <rPr>
            <sz val="9"/>
            <color indexed="81"/>
            <rFont val="FangSong"/>
            <family val="3"/>
            <charset val="134"/>
          </rPr>
          <t xml:space="preserve">
临时测试，用最高可能性做二分法
</t>
        </r>
      </text>
    </comment>
    <comment ref="CC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CE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CG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CI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CK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即使关注度高的比赛，赔率如果一路狂降，那么仍然买降赔
赔率至少变化2次</t>
        </r>
      </text>
    </comment>
    <comment ref="CM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CO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CQ4" authorId="0" shapeId="0">
      <text>
        <r>
          <rPr>
            <b/>
            <sz val="9"/>
            <color indexed="81"/>
            <rFont val="FangSong"/>
            <family val="3"/>
            <charset val="134"/>
          </rPr>
          <t>作者:</t>
        </r>
        <r>
          <rPr>
            <sz val="9"/>
            <color indexed="81"/>
            <rFont val="FangSong"/>
            <family val="3"/>
            <charset val="134"/>
          </rPr>
          <t xml:space="preserve">
新的赔率观察结果</t>
        </r>
      </text>
    </comment>
    <comment ref="CS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CU4" authorId="0" shapeId="0">
      <text>
        <r>
          <rPr>
            <b/>
            <sz val="9"/>
            <color indexed="81"/>
            <rFont val="FangSong"/>
            <family val="3"/>
            <charset val="134"/>
          </rPr>
          <t>作者:</t>
        </r>
        <r>
          <rPr>
            <sz val="9"/>
            <color indexed="81"/>
            <rFont val="FangSong"/>
            <family val="3"/>
            <charset val="134"/>
          </rPr>
          <t xml:space="preserve">
临时测试
用最低可能性做二分法</t>
        </r>
      </text>
    </comment>
    <comment ref="CW4" authorId="0" shapeId="0">
      <text>
        <r>
          <rPr>
            <b/>
            <sz val="9"/>
            <color indexed="81"/>
            <rFont val="FangSong"/>
            <family val="3"/>
            <charset val="134"/>
          </rPr>
          <t>作者:</t>
        </r>
        <r>
          <rPr>
            <sz val="9"/>
            <color indexed="81"/>
            <rFont val="FangSong"/>
            <family val="3"/>
            <charset val="134"/>
          </rPr>
          <t xml:space="preserve">
临时测试
用最低可能性做二分法
基于1.41，如果最黑结果不是2分法结果，不买</t>
        </r>
      </text>
    </comment>
    <comment ref="CY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DA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DC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DE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DG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即使关注度高的比赛，赔率如果一路狂降，那么仍然买降赔
赔率至少变化2次</t>
        </r>
      </text>
    </comment>
    <comment ref="DI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DK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DM4" authorId="0" shapeId="0">
      <text>
        <r>
          <rPr>
            <b/>
            <sz val="9"/>
            <color indexed="81"/>
            <rFont val="FangSong"/>
            <family val="3"/>
            <charset val="134"/>
          </rPr>
          <t>作者:</t>
        </r>
        <r>
          <rPr>
            <sz val="9"/>
            <color indexed="81"/>
            <rFont val="FangSong"/>
            <family val="3"/>
            <charset val="134"/>
          </rPr>
          <t xml:space="preserve">
新的赔率观察结果</t>
        </r>
      </text>
    </comment>
    <comment ref="DO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DQ4" authorId="0" shapeId="0">
      <text>
        <r>
          <rPr>
            <b/>
            <sz val="9"/>
            <color indexed="81"/>
            <rFont val="FangSong"/>
            <family val="3"/>
            <charset val="134"/>
          </rPr>
          <t>作者:</t>
        </r>
        <r>
          <rPr>
            <sz val="9"/>
            <color indexed="81"/>
            <rFont val="FangSong"/>
            <family val="3"/>
            <charset val="134"/>
          </rPr>
          <t xml:space="preserve">
结合1.3和1.4和1.41
三者相同则买</t>
        </r>
      </text>
    </comment>
    <comment ref="DS4" authorId="0" shapeId="0">
      <text>
        <r>
          <rPr>
            <b/>
            <sz val="9"/>
            <color indexed="81"/>
            <rFont val="FangSong"/>
            <family val="3"/>
            <charset val="134"/>
          </rPr>
          <t>作者:</t>
        </r>
        <r>
          <rPr>
            <sz val="9"/>
            <color indexed="81"/>
            <rFont val="FangSong"/>
            <family val="3"/>
            <charset val="134"/>
          </rPr>
          <t xml:space="preserve">
结合1.3和1.4和1.41 1.42
四者相同则买</t>
        </r>
      </text>
    </comment>
    <comment ref="DU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DW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DY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EA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EC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即使关注度高的比赛，赔率如果一路狂降，那么仍然买降赔
赔率至少变化2次</t>
        </r>
      </text>
    </comment>
    <comment ref="EE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EG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EI4" authorId="0" shapeId="0">
      <text>
        <r>
          <rPr>
            <b/>
            <sz val="9"/>
            <color indexed="81"/>
            <rFont val="FangSong"/>
            <family val="3"/>
            <charset val="134"/>
          </rPr>
          <t>作者:</t>
        </r>
        <r>
          <rPr>
            <sz val="9"/>
            <color indexed="81"/>
            <rFont val="FangSong"/>
            <family val="3"/>
            <charset val="134"/>
          </rPr>
          <t xml:space="preserve">
新的赔率观察结果</t>
        </r>
      </text>
    </comment>
    <comment ref="EK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EM4" authorId="0" shapeId="0">
      <text>
        <r>
          <rPr>
            <b/>
            <sz val="9"/>
            <color indexed="81"/>
            <rFont val="FangSong"/>
            <family val="3"/>
            <charset val="134"/>
          </rPr>
          <t>作者:</t>
        </r>
        <r>
          <rPr>
            <sz val="9"/>
            <color indexed="81"/>
            <rFont val="FangSong"/>
            <family val="3"/>
            <charset val="134"/>
          </rPr>
          <t xml:space="preserve">
新的赔率观察结果
</t>
        </r>
      </text>
    </comment>
  </commentList>
</comments>
</file>

<file path=xl/comments4.xml><?xml version="1.0" encoding="utf-8"?>
<comments xmlns="http://schemas.openxmlformats.org/spreadsheetml/2006/main">
  <authors>
    <author>作者</author>
    <author>ZhongZhicong</author>
  </authors>
  <commentList>
    <comment ref="V3" authorId="0" shapeId="0">
      <text>
        <r>
          <rPr>
            <b/>
            <sz val="9"/>
            <color indexed="81"/>
            <rFont val="ＭＳ Ｐゴシック"/>
            <family val="3"/>
            <charset val="128"/>
          </rPr>
          <t>作者:</t>
        </r>
        <r>
          <rPr>
            <sz val="9"/>
            <color indexed="81"/>
            <rFont val="ＭＳ Ｐゴシック"/>
            <family val="3"/>
            <charset val="128"/>
          </rPr>
          <t xml:space="preserve">
</t>
        </r>
        <r>
          <rPr>
            <sz val="9"/>
            <color indexed="81"/>
            <rFont val="FangSong"/>
            <family val="3"/>
            <charset val="134"/>
          </rPr>
          <t>热门比赛</t>
        </r>
        <r>
          <rPr>
            <sz val="9"/>
            <color indexed="81"/>
            <rFont val="ＭＳ Ｐゴシック"/>
            <family val="3"/>
            <charset val="128"/>
          </rPr>
          <t>:
4大</t>
        </r>
        <r>
          <rPr>
            <sz val="9"/>
            <color indexed="81"/>
            <rFont val="FangSong"/>
            <family val="3"/>
            <charset val="134"/>
          </rPr>
          <t>联赛的豪门出场
曼联</t>
        </r>
        <r>
          <rPr>
            <sz val="9"/>
            <color indexed="81"/>
            <rFont val="ＭＳ Ｐゴシック"/>
            <family val="3"/>
            <charset val="128"/>
          </rPr>
          <t xml:space="preserve"> 切</t>
        </r>
        <r>
          <rPr>
            <sz val="9"/>
            <color indexed="81"/>
            <rFont val="FangSong"/>
            <family val="3"/>
            <charset val="134"/>
          </rPr>
          <t>尔西</t>
        </r>
        <r>
          <rPr>
            <sz val="9"/>
            <color indexed="81"/>
            <rFont val="ＭＳ Ｐゴシック"/>
            <family val="3"/>
            <charset val="128"/>
          </rPr>
          <t xml:space="preserve"> 曼城 阿森</t>
        </r>
        <r>
          <rPr>
            <sz val="9"/>
            <color indexed="81"/>
            <rFont val="FangSong"/>
            <family val="3"/>
            <charset val="134"/>
          </rPr>
          <t>纳</t>
        </r>
        <r>
          <rPr>
            <sz val="9"/>
            <color indexed="81"/>
            <rFont val="ＭＳ Ｐゴシック"/>
            <family val="3"/>
            <charset val="128"/>
          </rPr>
          <t xml:space="preserve"> 利物浦 </t>
        </r>
        <r>
          <rPr>
            <sz val="9"/>
            <color indexed="81"/>
            <rFont val="FangSong"/>
            <family val="3"/>
            <charset val="134"/>
          </rPr>
          <t>热刺
皇马</t>
        </r>
        <r>
          <rPr>
            <sz val="9"/>
            <color indexed="81"/>
            <rFont val="ＭＳ Ｐゴシック"/>
            <family val="3"/>
            <charset val="128"/>
          </rPr>
          <t xml:space="preserve"> 巴</t>
        </r>
        <r>
          <rPr>
            <sz val="9"/>
            <color indexed="81"/>
            <rFont val="FangSong"/>
            <family val="3"/>
            <charset val="134"/>
          </rPr>
          <t>萨</t>
        </r>
        <r>
          <rPr>
            <sz val="9"/>
            <color indexed="81"/>
            <rFont val="ＭＳ Ｐゴシック"/>
            <family val="3"/>
            <charset val="128"/>
          </rPr>
          <t xml:space="preserve"> </t>
        </r>
        <r>
          <rPr>
            <sz val="9"/>
            <color indexed="81"/>
            <rFont val="FangSong"/>
            <family val="3"/>
            <charset val="134"/>
          </rPr>
          <t>马竞
拜仁</t>
        </r>
        <r>
          <rPr>
            <sz val="9"/>
            <color indexed="81"/>
            <rFont val="ＭＳ Ｐゴシック"/>
            <family val="3"/>
            <charset val="128"/>
          </rPr>
          <t xml:space="preserve"> 多特</t>
        </r>
        <r>
          <rPr>
            <sz val="9"/>
            <color indexed="81"/>
            <rFont val="FangSong"/>
            <family val="3"/>
            <charset val="134"/>
          </rPr>
          <t xml:space="preserve">
尤文</t>
        </r>
        <r>
          <rPr>
            <sz val="9"/>
            <color indexed="81"/>
            <rFont val="ＭＳ Ｐゴシック"/>
            <family val="3"/>
            <charset val="128"/>
          </rPr>
          <t xml:space="preserve"> 国米 米</t>
        </r>
        <r>
          <rPr>
            <sz val="9"/>
            <color indexed="81"/>
            <rFont val="FangSong"/>
            <family val="3"/>
            <charset val="134"/>
          </rPr>
          <t>兰</t>
        </r>
        <r>
          <rPr>
            <sz val="9"/>
            <color indexed="81"/>
            <rFont val="ＭＳ Ｐゴシック"/>
            <family val="3"/>
            <charset val="128"/>
          </rPr>
          <t xml:space="preserve"> </t>
        </r>
        <r>
          <rPr>
            <sz val="9"/>
            <color indexed="81"/>
            <rFont val="FangSong"/>
            <family val="3"/>
            <charset val="134"/>
          </rPr>
          <t>罗马</t>
        </r>
        <r>
          <rPr>
            <sz val="9"/>
            <color indexed="81"/>
            <rFont val="ＭＳ Ｐゴシック"/>
            <family val="3"/>
            <charset val="128"/>
          </rPr>
          <t xml:space="preserve"> 那不勒斯
</t>
        </r>
        <r>
          <rPr>
            <sz val="9"/>
            <color indexed="81"/>
            <rFont val="FangSong"/>
            <family val="3"/>
            <charset val="134"/>
          </rPr>
          <t>顶级联赛中足彩给出了单关的比赛
顶级联赛的强强对话
类似巴黎对摩纳哥</t>
        </r>
        <r>
          <rPr>
            <sz val="9"/>
            <color indexed="81"/>
            <rFont val="ＭＳ Ｐゴシック"/>
            <family val="3"/>
            <charset val="128"/>
          </rPr>
          <t xml:space="preserve"> 波</t>
        </r>
        <r>
          <rPr>
            <sz val="9"/>
            <color indexed="81"/>
            <rFont val="FangSong"/>
            <family val="3"/>
            <charset val="134"/>
          </rPr>
          <t>尔图</t>
        </r>
        <r>
          <rPr>
            <sz val="9"/>
            <color indexed="81"/>
            <rFont val="ＭＳ Ｐゴシック"/>
            <family val="3"/>
            <charset val="128"/>
          </rPr>
          <t xml:space="preserve"> </t>
        </r>
        <r>
          <rPr>
            <sz val="9"/>
            <color indexed="81"/>
            <rFont val="FangSong"/>
            <family val="3"/>
            <charset val="134"/>
          </rPr>
          <t>对</t>
        </r>
        <r>
          <rPr>
            <sz val="9"/>
            <color indexed="81"/>
            <rFont val="ＭＳ Ｐゴシック"/>
            <family val="3"/>
            <charset val="128"/>
          </rPr>
          <t xml:space="preserve"> 本菲卡
超</t>
        </r>
        <r>
          <rPr>
            <sz val="9"/>
            <color indexed="81"/>
            <rFont val="FangSong"/>
            <family val="3"/>
            <charset val="134"/>
          </rPr>
          <t xml:space="preserve">热门比赛
</t>
        </r>
        <r>
          <rPr>
            <sz val="9"/>
            <color indexed="81"/>
            <rFont val="ＭＳ Ｐゴシック"/>
            <family val="3"/>
            <charset val="128"/>
          </rPr>
          <t>4大</t>
        </r>
        <r>
          <rPr>
            <sz val="9"/>
            <color indexed="81"/>
            <rFont val="FangSong"/>
            <family val="3"/>
            <charset val="134"/>
          </rPr>
          <t xml:space="preserve">联赛的强强对话
</t>
        </r>
      </text>
    </comment>
    <comment ref="X3" authorId="0" shapeId="0">
      <text>
        <r>
          <rPr>
            <b/>
            <sz val="9"/>
            <color indexed="81"/>
            <rFont val="ＭＳ Ｐゴシック"/>
            <family val="3"/>
            <charset val="128"/>
          </rPr>
          <t>作者:</t>
        </r>
        <r>
          <rPr>
            <sz val="9"/>
            <color indexed="81"/>
            <rFont val="ＭＳ Ｐゴシック"/>
            <family val="3"/>
            <charset val="128"/>
          </rPr>
          <t xml:space="preserve">
30分</t>
        </r>
        <r>
          <rPr>
            <sz val="9"/>
            <color indexed="81"/>
            <rFont val="FangSong"/>
            <family val="3"/>
            <charset val="134"/>
          </rPr>
          <t>钟</t>
        </r>
        <r>
          <rPr>
            <sz val="9"/>
            <color indexed="81"/>
            <rFont val="ＭＳ Ｐゴシック"/>
            <family val="3"/>
            <charset val="128"/>
          </rPr>
          <t>内算</t>
        </r>
        <r>
          <rPr>
            <sz val="9"/>
            <color indexed="81"/>
            <rFont val="FangSong"/>
            <family val="3"/>
            <charset val="134"/>
          </rPr>
          <t>临赔
竞彩官方要以</t>
        </r>
        <r>
          <rPr>
            <sz val="9"/>
            <color indexed="81"/>
            <rFont val="ＭＳ Ｐゴシック"/>
            <family val="3"/>
            <charset val="128"/>
          </rPr>
          <t>12点</t>
        </r>
        <r>
          <rPr>
            <sz val="9"/>
            <color indexed="81"/>
            <rFont val="FangSong"/>
            <family val="3"/>
            <charset val="134"/>
          </rPr>
          <t>为准，不能以比赛时间为准</t>
        </r>
      </text>
    </comment>
    <comment ref="Y3" authorId="0" shapeId="0">
      <text>
        <r>
          <rPr>
            <b/>
            <sz val="9"/>
            <color indexed="81"/>
            <rFont val="ＭＳ Ｐゴシック"/>
            <family val="3"/>
            <charset val="128"/>
          </rPr>
          <t>作者:</t>
        </r>
        <r>
          <rPr>
            <sz val="9"/>
            <color indexed="81"/>
            <rFont val="ＭＳ Ｐゴシック"/>
            <family val="3"/>
            <charset val="128"/>
          </rPr>
          <t xml:space="preserve">
3小</t>
        </r>
        <r>
          <rPr>
            <sz val="9"/>
            <color indexed="81"/>
            <rFont val="FangSong"/>
            <family val="3"/>
            <charset val="134"/>
          </rPr>
          <t>时</t>
        </r>
        <r>
          <rPr>
            <sz val="9"/>
            <color indexed="81"/>
            <rFont val="ＭＳ Ｐゴシック"/>
            <family val="3"/>
            <charset val="128"/>
          </rPr>
          <t>内30分</t>
        </r>
        <r>
          <rPr>
            <sz val="9"/>
            <color indexed="81"/>
            <rFont val="FangSong"/>
            <family val="3"/>
            <charset val="134"/>
          </rPr>
          <t>钟</t>
        </r>
        <r>
          <rPr>
            <sz val="9"/>
            <color indexed="81"/>
            <rFont val="ＭＳ Ｐゴシック"/>
            <family val="3"/>
            <charset val="128"/>
          </rPr>
          <t>外算近</t>
        </r>
        <r>
          <rPr>
            <sz val="9"/>
            <color indexed="81"/>
            <rFont val="FangSong"/>
            <family val="3"/>
            <charset val="134"/>
          </rPr>
          <t>赔</t>
        </r>
      </text>
    </comment>
    <comment ref="Z3" authorId="0" shapeId="0">
      <text>
        <r>
          <rPr>
            <b/>
            <sz val="9"/>
            <color indexed="81"/>
            <rFont val="ＭＳ Ｐゴシック"/>
            <family val="3"/>
            <charset val="128"/>
          </rPr>
          <t>作者:</t>
        </r>
        <r>
          <rPr>
            <sz val="9"/>
            <color indexed="81"/>
            <rFont val="ＭＳ Ｐゴシック"/>
            <family val="3"/>
            <charset val="128"/>
          </rPr>
          <t xml:space="preserve">
1高：
高</t>
        </r>
        <r>
          <rPr>
            <sz val="9"/>
            <color indexed="81"/>
            <rFont val="FangSong"/>
            <family val="3"/>
            <charset val="134"/>
          </rPr>
          <t>级</t>
        </r>
        <r>
          <rPr>
            <sz val="9"/>
            <color indexed="81"/>
            <rFont val="ＭＳ Ｐゴシック"/>
            <family val="3"/>
            <charset val="128"/>
          </rPr>
          <t>国家的</t>
        </r>
        <r>
          <rPr>
            <sz val="9"/>
            <color indexed="81"/>
            <rFont val="FangSong"/>
            <family val="3"/>
            <charset val="134"/>
          </rPr>
          <t>顶级联赛</t>
        </r>
        <r>
          <rPr>
            <sz val="9"/>
            <color indexed="81"/>
            <rFont val="ＭＳ Ｐゴシック"/>
            <family val="3"/>
            <charset val="128"/>
          </rPr>
          <t>：四大</t>
        </r>
        <r>
          <rPr>
            <sz val="9"/>
            <color indexed="81"/>
            <rFont val="FangSong"/>
            <family val="3"/>
            <charset val="134"/>
          </rPr>
          <t>联赛</t>
        </r>
        <r>
          <rPr>
            <sz val="9"/>
            <color indexed="81"/>
            <rFont val="ＭＳ Ｐゴシック"/>
            <family val="3"/>
            <charset val="128"/>
          </rPr>
          <t>，荷甲，葡超
高</t>
        </r>
        <r>
          <rPr>
            <sz val="9"/>
            <color indexed="81"/>
            <rFont val="FangSong"/>
            <family val="3"/>
            <charset val="134"/>
          </rPr>
          <t>级别国家的杯赛，有豪门出场或高级阶段</t>
        </r>
        <r>
          <rPr>
            <sz val="9"/>
            <color indexed="81"/>
            <rFont val="ＭＳ Ｐゴシック"/>
            <family val="3"/>
            <charset val="128"/>
          </rPr>
          <t xml:space="preserve">
中：
低</t>
        </r>
        <r>
          <rPr>
            <sz val="9"/>
            <color indexed="81"/>
            <rFont val="FangSong"/>
            <family val="3"/>
            <charset val="134"/>
          </rPr>
          <t>级别</t>
        </r>
        <r>
          <rPr>
            <sz val="9"/>
            <color indexed="81"/>
            <rFont val="ＭＳ Ｐゴシック"/>
            <family val="3"/>
            <charset val="128"/>
          </rPr>
          <t>国家的</t>
        </r>
        <r>
          <rPr>
            <sz val="9"/>
            <color indexed="81"/>
            <rFont val="FangSong"/>
            <family val="3"/>
            <charset val="134"/>
          </rPr>
          <t>联赛</t>
        </r>
        <r>
          <rPr>
            <sz val="9"/>
            <color indexed="81"/>
            <rFont val="ＭＳ Ｐゴシック"/>
            <family val="3"/>
            <charset val="128"/>
          </rPr>
          <t>：K</t>
        </r>
        <r>
          <rPr>
            <sz val="9"/>
            <color indexed="81"/>
            <rFont val="FangSong"/>
            <family val="3"/>
            <charset val="134"/>
          </rPr>
          <t>联赛</t>
        </r>
        <r>
          <rPr>
            <sz val="9"/>
            <color indexed="81"/>
            <rFont val="ＭＳ Ｐゴシック"/>
            <family val="3"/>
            <charset val="128"/>
          </rPr>
          <t>，瑞典超，巴西甲，阿甲
高</t>
        </r>
        <r>
          <rPr>
            <sz val="9"/>
            <color indexed="81"/>
            <rFont val="FangSong"/>
            <family val="3"/>
            <charset val="134"/>
          </rPr>
          <t>级别</t>
        </r>
        <r>
          <rPr>
            <sz val="9"/>
            <color indexed="81"/>
            <rFont val="ＭＳ Ｐゴシック"/>
            <family val="3"/>
            <charset val="128"/>
          </rPr>
          <t>国家的次</t>
        </r>
        <r>
          <rPr>
            <sz val="9"/>
            <color indexed="81"/>
            <rFont val="FangSong"/>
            <family val="3"/>
            <charset val="134"/>
          </rPr>
          <t>级联赛</t>
        </r>
        <r>
          <rPr>
            <sz val="9"/>
            <color indexed="81"/>
            <rFont val="ＭＳ Ｐゴシック"/>
            <family val="3"/>
            <charset val="128"/>
          </rPr>
          <t>：德乙，荷乙
高</t>
        </r>
        <r>
          <rPr>
            <sz val="9"/>
            <color indexed="81"/>
            <rFont val="FangSong"/>
            <family val="3"/>
            <charset val="134"/>
          </rPr>
          <t>级别国家的杯赛初级阶段</t>
        </r>
        <r>
          <rPr>
            <sz val="9"/>
            <color indexed="81"/>
            <rFont val="ＭＳ Ｐゴシック"/>
            <family val="3"/>
            <charset val="128"/>
          </rPr>
          <t xml:space="preserve">
低：
低</t>
        </r>
        <r>
          <rPr>
            <sz val="9"/>
            <color indexed="81"/>
            <rFont val="FangSong"/>
            <family val="3"/>
            <charset val="134"/>
          </rPr>
          <t>级别国家的联赛：墨甲，智利甲
高级别国家的低级联赛：英甲</t>
        </r>
        <r>
          <rPr>
            <sz val="9"/>
            <color indexed="81"/>
            <rFont val="ＭＳ Ｐゴシック"/>
            <family val="3"/>
            <charset val="128"/>
          </rPr>
          <t xml:space="preserve">
低</t>
        </r>
        <r>
          <rPr>
            <sz val="9"/>
            <color indexed="81"/>
            <rFont val="FangSong"/>
            <family val="3"/>
            <charset val="134"/>
          </rPr>
          <t>级别</t>
        </r>
        <r>
          <rPr>
            <sz val="9"/>
            <color indexed="81"/>
            <rFont val="ＭＳ Ｐゴシック"/>
            <family val="3"/>
            <charset val="128"/>
          </rPr>
          <t>国家的杯</t>
        </r>
        <r>
          <rPr>
            <sz val="9"/>
            <color indexed="81"/>
            <rFont val="FangSong"/>
            <family val="3"/>
            <charset val="134"/>
          </rPr>
          <t>赛</t>
        </r>
        <r>
          <rPr>
            <sz val="9"/>
            <color indexed="81"/>
            <rFont val="ＭＳ Ｐゴシック"/>
            <family val="3"/>
            <charset val="128"/>
          </rPr>
          <t>：天皇杯
非大</t>
        </r>
        <r>
          <rPr>
            <sz val="9"/>
            <color indexed="81"/>
            <rFont val="FangSong"/>
            <family val="3"/>
            <charset val="134"/>
          </rPr>
          <t>赛</t>
        </r>
        <r>
          <rPr>
            <sz val="9"/>
            <color indexed="81"/>
            <rFont val="ＭＳ Ｐゴシック"/>
            <family val="3"/>
            <charset val="128"/>
          </rPr>
          <t>前期的友</t>
        </r>
        <r>
          <rPr>
            <sz val="9"/>
            <color indexed="81"/>
            <rFont val="FangSong"/>
            <family val="3"/>
            <charset val="134"/>
          </rPr>
          <t>谊赛</t>
        </r>
      </text>
    </comment>
    <comment ref="AA3" authorId="0" shapeId="0">
      <text>
        <r>
          <rPr>
            <b/>
            <sz val="9"/>
            <color indexed="81"/>
            <rFont val="ＭＳ Ｐゴシック"/>
            <family val="3"/>
            <charset val="128"/>
          </rPr>
          <t>作者:</t>
        </r>
        <r>
          <rPr>
            <sz val="9"/>
            <color indexed="81"/>
            <rFont val="ＭＳ Ｐゴシック"/>
            <family val="3"/>
            <charset val="128"/>
          </rPr>
          <t xml:space="preserve">
</t>
        </r>
        <r>
          <rPr>
            <sz val="9"/>
            <color indexed="81"/>
            <rFont val="FangSong"/>
            <family val="3"/>
            <charset val="134"/>
          </rPr>
          <t>热门比赛</t>
        </r>
        <r>
          <rPr>
            <sz val="9"/>
            <color indexed="81"/>
            <rFont val="ＭＳ Ｐゴシック"/>
            <family val="3"/>
            <charset val="128"/>
          </rPr>
          <t>:
4大</t>
        </r>
        <r>
          <rPr>
            <sz val="9"/>
            <color indexed="81"/>
            <rFont val="FangSong"/>
            <family val="3"/>
            <charset val="134"/>
          </rPr>
          <t>联赛的豪门出场
曼联</t>
        </r>
        <r>
          <rPr>
            <sz val="9"/>
            <color indexed="81"/>
            <rFont val="ＭＳ Ｐゴシック"/>
            <family val="3"/>
            <charset val="128"/>
          </rPr>
          <t xml:space="preserve"> 切</t>
        </r>
        <r>
          <rPr>
            <sz val="9"/>
            <color indexed="81"/>
            <rFont val="FangSong"/>
            <family val="3"/>
            <charset val="134"/>
          </rPr>
          <t>尔西</t>
        </r>
        <r>
          <rPr>
            <sz val="9"/>
            <color indexed="81"/>
            <rFont val="ＭＳ Ｐゴシック"/>
            <family val="3"/>
            <charset val="128"/>
          </rPr>
          <t xml:space="preserve"> 曼城 阿森</t>
        </r>
        <r>
          <rPr>
            <sz val="9"/>
            <color indexed="81"/>
            <rFont val="FangSong"/>
            <family val="3"/>
            <charset val="134"/>
          </rPr>
          <t>纳</t>
        </r>
        <r>
          <rPr>
            <sz val="9"/>
            <color indexed="81"/>
            <rFont val="ＭＳ Ｐゴシック"/>
            <family val="3"/>
            <charset val="128"/>
          </rPr>
          <t xml:space="preserve"> 利物浦 </t>
        </r>
        <r>
          <rPr>
            <sz val="9"/>
            <color indexed="81"/>
            <rFont val="FangSong"/>
            <family val="3"/>
            <charset val="134"/>
          </rPr>
          <t>热刺
皇马</t>
        </r>
        <r>
          <rPr>
            <sz val="9"/>
            <color indexed="81"/>
            <rFont val="ＭＳ Ｐゴシック"/>
            <family val="3"/>
            <charset val="128"/>
          </rPr>
          <t xml:space="preserve"> 巴</t>
        </r>
        <r>
          <rPr>
            <sz val="9"/>
            <color indexed="81"/>
            <rFont val="FangSong"/>
            <family val="3"/>
            <charset val="134"/>
          </rPr>
          <t>萨</t>
        </r>
        <r>
          <rPr>
            <sz val="9"/>
            <color indexed="81"/>
            <rFont val="ＭＳ Ｐゴシック"/>
            <family val="3"/>
            <charset val="128"/>
          </rPr>
          <t xml:space="preserve"> </t>
        </r>
        <r>
          <rPr>
            <sz val="9"/>
            <color indexed="81"/>
            <rFont val="FangSong"/>
            <family val="3"/>
            <charset val="134"/>
          </rPr>
          <t>马竞
拜仁</t>
        </r>
        <r>
          <rPr>
            <sz val="9"/>
            <color indexed="81"/>
            <rFont val="ＭＳ Ｐゴシック"/>
            <family val="3"/>
            <charset val="128"/>
          </rPr>
          <t xml:space="preserve"> 多特</t>
        </r>
        <r>
          <rPr>
            <sz val="9"/>
            <color indexed="81"/>
            <rFont val="FangSong"/>
            <family val="3"/>
            <charset val="134"/>
          </rPr>
          <t xml:space="preserve">
尤文</t>
        </r>
        <r>
          <rPr>
            <sz val="9"/>
            <color indexed="81"/>
            <rFont val="ＭＳ Ｐゴシック"/>
            <family val="3"/>
            <charset val="128"/>
          </rPr>
          <t xml:space="preserve"> 国米 米</t>
        </r>
        <r>
          <rPr>
            <sz val="9"/>
            <color indexed="81"/>
            <rFont val="FangSong"/>
            <family val="3"/>
            <charset val="134"/>
          </rPr>
          <t>兰</t>
        </r>
        <r>
          <rPr>
            <sz val="9"/>
            <color indexed="81"/>
            <rFont val="ＭＳ Ｐゴシック"/>
            <family val="3"/>
            <charset val="128"/>
          </rPr>
          <t xml:space="preserve"> </t>
        </r>
        <r>
          <rPr>
            <sz val="9"/>
            <color indexed="81"/>
            <rFont val="FangSong"/>
            <family val="3"/>
            <charset val="134"/>
          </rPr>
          <t>罗马</t>
        </r>
        <r>
          <rPr>
            <sz val="9"/>
            <color indexed="81"/>
            <rFont val="ＭＳ Ｐゴシック"/>
            <family val="3"/>
            <charset val="128"/>
          </rPr>
          <t xml:space="preserve"> 那不勒斯
</t>
        </r>
        <r>
          <rPr>
            <sz val="9"/>
            <color indexed="81"/>
            <rFont val="FangSong"/>
            <family val="3"/>
            <charset val="134"/>
          </rPr>
          <t>顶级联赛中足彩给出了单关的比赛
顶级联赛的强强对话
类似巴黎对摩纳哥</t>
        </r>
        <r>
          <rPr>
            <sz val="9"/>
            <color indexed="81"/>
            <rFont val="ＭＳ Ｐゴシック"/>
            <family val="3"/>
            <charset val="128"/>
          </rPr>
          <t xml:space="preserve"> 波</t>
        </r>
        <r>
          <rPr>
            <sz val="9"/>
            <color indexed="81"/>
            <rFont val="FangSong"/>
            <family val="3"/>
            <charset val="134"/>
          </rPr>
          <t>尔图</t>
        </r>
        <r>
          <rPr>
            <sz val="9"/>
            <color indexed="81"/>
            <rFont val="ＭＳ Ｐゴシック"/>
            <family val="3"/>
            <charset val="128"/>
          </rPr>
          <t xml:space="preserve"> </t>
        </r>
        <r>
          <rPr>
            <sz val="9"/>
            <color indexed="81"/>
            <rFont val="FangSong"/>
            <family val="3"/>
            <charset val="134"/>
          </rPr>
          <t>对</t>
        </r>
        <r>
          <rPr>
            <sz val="9"/>
            <color indexed="81"/>
            <rFont val="ＭＳ Ｐゴシック"/>
            <family val="3"/>
            <charset val="128"/>
          </rPr>
          <t xml:space="preserve"> 本菲卡
超</t>
        </r>
        <r>
          <rPr>
            <sz val="9"/>
            <color indexed="81"/>
            <rFont val="FangSong"/>
            <family val="3"/>
            <charset val="134"/>
          </rPr>
          <t xml:space="preserve">热门比赛
</t>
        </r>
        <r>
          <rPr>
            <sz val="9"/>
            <color indexed="81"/>
            <rFont val="ＭＳ Ｐゴシック"/>
            <family val="3"/>
            <charset val="128"/>
          </rPr>
          <t>4大</t>
        </r>
        <r>
          <rPr>
            <sz val="9"/>
            <color indexed="81"/>
            <rFont val="FangSong"/>
            <family val="3"/>
            <charset val="134"/>
          </rPr>
          <t xml:space="preserve">联赛的强强对话
</t>
        </r>
      </text>
    </comment>
    <comment ref="AC3" authorId="0" shapeId="0">
      <text>
        <r>
          <rPr>
            <b/>
            <sz val="9"/>
            <color indexed="81"/>
            <rFont val="ＭＳ Ｐゴシック"/>
            <family val="3"/>
            <charset val="128"/>
          </rPr>
          <t>作者:</t>
        </r>
        <r>
          <rPr>
            <sz val="9"/>
            <color indexed="81"/>
            <rFont val="ＭＳ Ｐゴシック"/>
            <family val="3"/>
            <charset val="128"/>
          </rPr>
          <t xml:space="preserve">
冷</t>
        </r>
        <r>
          <rPr>
            <sz val="9"/>
            <color indexed="81"/>
            <rFont val="FangSong"/>
            <family val="3"/>
            <charset val="134"/>
          </rPr>
          <t>门</t>
        </r>
        <r>
          <rPr>
            <sz val="9"/>
            <color indexed="81"/>
            <rFont val="ＭＳ Ｐゴシック"/>
            <family val="3"/>
            <charset val="128"/>
          </rPr>
          <t xml:space="preserve"> 1
常</t>
        </r>
        <r>
          <rPr>
            <sz val="9"/>
            <color indexed="81"/>
            <rFont val="FangSong"/>
            <family val="3"/>
            <charset val="134"/>
          </rPr>
          <t>规</t>
        </r>
        <r>
          <rPr>
            <sz val="9"/>
            <color indexed="81"/>
            <rFont val="ＭＳ Ｐゴシック"/>
            <family val="3"/>
            <charset val="128"/>
          </rPr>
          <t xml:space="preserve"> 0
</t>
        </r>
        <r>
          <rPr>
            <sz val="9"/>
            <color indexed="81"/>
            <rFont val="FangSong"/>
            <family val="3"/>
            <charset val="134"/>
          </rPr>
          <t>这里只取</t>
        </r>
        <r>
          <rPr>
            <sz val="9"/>
            <color indexed="81"/>
            <rFont val="ＭＳ Ｐゴシック"/>
            <family val="3"/>
            <charset val="128"/>
          </rPr>
          <t>2分法的冷</t>
        </r>
        <r>
          <rPr>
            <sz val="9"/>
            <color indexed="81"/>
            <rFont val="FangSong"/>
            <family val="3"/>
            <charset val="134"/>
          </rPr>
          <t>门，而非比赛结果的冷门</t>
        </r>
      </text>
    </comment>
    <comment ref="AI3" authorId="0" shapeId="0">
      <text>
        <r>
          <rPr>
            <b/>
            <sz val="9"/>
            <color indexed="81"/>
            <rFont val="ＭＳ Ｐゴシック"/>
            <family val="3"/>
            <charset val="128"/>
          </rPr>
          <t>作者:</t>
        </r>
        <r>
          <rPr>
            <sz val="9"/>
            <color indexed="81"/>
            <rFont val="ＭＳ Ｐゴシック"/>
            <family val="3"/>
            <charset val="128"/>
          </rPr>
          <t xml:space="preserve">
二分法</t>
        </r>
        <r>
          <rPr>
            <sz val="9"/>
            <color indexed="81"/>
            <rFont val="FangSong"/>
            <family val="3"/>
            <charset val="134"/>
          </rPr>
          <t>赔率都在</t>
        </r>
        <r>
          <rPr>
            <sz val="9"/>
            <color indexed="81"/>
            <rFont val="ＭＳ Ｐゴシック"/>
            <family val="3"/>
            <charset val="128"/>
          </rPr>
          <t>1.70-1.80之</t>
        </r>
        <r>
          <rPr>
            <sz val="9"/>
            <color indexed="81"/>
            <rFont val="FangSong"/>
            <family val="3"/>
            <charset val="134"/>
          </rPr>
          <t>间算势均力敌</t>
        </r>
      </text>
    </comment>
    <comment ref="AF7" authorId="1" shapeId="0">
      <text>
        <r>
          <rPr>
            <b/>
            <sz val="9"/>
            <color indexed="81"/>
            <rFont val="ＭＳ Ｐゴシック"/>
            <family val="3"/>
            <charset val="128"/>
          </rPr>
          <t>ZhongZhicong:</t>
        </r>
        <r>
          <rPr>
            <sz val="9"/>
            <color indexed="81"/>
            <rFont val="ＭＳ Ｐゴシック"/>
            <family val="3"/>
            <charset val="128"/>
          </rPr>
          <t xml:space="preserve">
</t>
        </r>
      </text>
    </comment>
  </commentList>
</comments>
</file>

<file path=xl/sharedStrings.xml><?xml version="1.0" encoding="utf-8"?>
<sst xmlns="http://schemas.openxmlformats.org/spreadsheetml/2006/main" count="3726" uniqueCount="798">
  <si>
    <t>珀斯光荣</t>
  </si>
  <si>
    <t>悉尼FC</t>
  </si>
  <si>
    <t>苏超</t>
  </si>
  <si>
    <t>英超</t>
  </si>
  <si>
    <t>西汉姆联</t>
  </si>
  <si>
    <t>西布罗姆维奇</t>
  </si>
  <si>
    <t>西布朗</t>
  </si>
  <si>
    <t>亚冠杯</t>
  </si>
  <si>
    <t>全北现代</t>
  </si>
  <si>
    <t>米尔顿凯恩斯</t>
  </si>
  <si>
    <t>方案1</t>
    <phoneticPr fontId="1"/>
  </si>
  <si>
    <t>方案2</t>
    <phoneticPr fontId="1"/>
  </si>
  <si>
    <t>米德尔斯堡</t>
  </si>
  <si>
    <t>方案3</t>
    <phoneticPr fontId="1"/>
  </si>
  <si>
    <t>英甲</t>
  </si>
  <si>
    <t>布莱克浦</t>
  </si>
  <si>
    <t>什鲁斯伯里</t>
  </si>
  <si>
    <t>谢斯伯利</t>
  </si>
  <si>
    <t>克鲁</t>
  </si>
  <si>
    <t>方案3.2</t>
    <phoneticPr fontId="1"/>
  </si>
  <si>
    <t>贝里</t>
  </si>
  <si>
    <t>伯利</t>
  </si>
  <si>
    <t>吉灵汉姆</t>
  </si>
  <si>
    <t>奥德汉姆</t>
  </si>
  <si>
    <t>科尔切斯特联</t>
  </si>
  <si>
    <t>科切斯特联</t>
  </si>
  <si>
    <t>彼得堡联</t>
  </si>
  <si>
    <t>谢菲联</t>
  </si>
  <si>
    <t>中北美冠</t>
  </si>
  <si>
    <t>方案3.11</t>
    <phoneticPr fontId="1"/>
  </si>
  <si>
    <t>墨西哥杯</t>
  </si>
  <si>
    <t>蓝十字</t>
  </si>
  <si>
    <t>瓜达拉哈拉大学</t>
  </si>
  <si>
    <t>拉哈拉大学</t>
  </si>
  <si>
    <t>日期</t>
    <phoneticPr fontId="1"/>
  </si>
  <si>
    <t>编号</t>
    <phoneticPr fontId="1"/>
  </si>
  <si>
    <t>赛事</t>
    <phoneticPr fontId="1"/>
  </si>
  <si>
    <r>
      <t>开球</t>
    </r>
    <r>
      <rPr>
        <sz val="11"/>
        <color theme="1"/>
        <rFont val="宋体"/>
        <family val="3"/>
        <charset val="134"/>
        <scheme val="minor"/>
      </rPr>
      <t>时间</t>
    </r>
    <phoneticPr fontId="1"/>
  </si>
  <si>
    <t>主队</t>
    <phoneticPr fontId="1"/>
  </si>
  <si>
    <t>客队</t>
    <phoneticPr fontId="1"/>
  </si>
  <si>
    <r>
      <rPr>
        <sz val="11"/>
        <color theme="1"/>
        <rFont val="宋体"/>
        <family val="3"/>
        <charset val="134"/>
        <scheme val="minor"/>
      </rPr>
      <t>让</t>
    </r>
    <r>
      <rPr>
        <sz val="11"/>
        <color theme="1"/>
        <rFont val="宋体"/>
        <family val="3"/>
        <charset val="136"/>
        <scheme val="minor"/>
      </rPr>
      <t>胜</t>
    </r>
    <phoneticPr fontId="1"/>
  </si>
  <si>
    <r>
      <t>让</t>
    </r>
    <r>
      <rPr>
        <sz val="11"/>
        <color theme="1"/>
        <rFont val="宋体"/>
        <family val="3"/>
        <charset val="136"/>
        <scheme val="minor"/>
      </rPr>
      <t>胜</t>
    </r>
    <phoneticPr fontId="1"/>
  </si>
  <si>
    <r>
      <t>让</t>
    </r>
    <r>
      <rPr>
        <sz val="11"/>
        <color theme="1"/>
        <rFont val="宋体"/>
        <family val="3"/>
        <charset val="128"/>
        <scheme val="minor"/>
      </rPr>
      <t>平</t>
    </r>
    <phoneticPr fontId="1"/>
  </si>
  <si>
    <t>让负</t>
    <phoneticPr fontId="1"/>
  </si>
  <si>
    <r>
      <t>让</t>
    </r>
    <r>
      <rPr>
        <sz val="11"/>
        <color theme="1"/>
        <rFont val="宋体"/>
        <family val="3"/>
        <charset val="128"/>
        <scheme val="minor"/>
      </rPr>
      <t>球</t>
    </r>
    <phoneticPr fontId="1"/>
  </si>
  <si>
    <t>指数1</t>
    <phoneticPr fontId="1"/>
  </si>
  <si>
    <t>胜</t>
    <phoneticPr fontId="1"/>
  </si>
  <si>
    <t>平</t>
    <phoneticPr fontId="1"/>
  </si>
  <si>
    <r>
      <rPr>
        <sz val="11"/>
        <color theme="1"/>
        <rFont val="宋体"/>
        <family val="3"/>
        <charset val="134"/>
        <scheme val="minor"/>
      </rPr>
      <t>负</t>
    </r>
    <phoneticPr fontId="1"/>
  </si>
  <si>
    <r>
      <rPr>
        <sz val="11"/>
        <color theme="1"/>
        <rFont val="宋体"/>
        <family val="3"/>
        <charset val="134"/>
        <scheme val="minor"/>
      </rPr>
      <t>让</t>
    </r>
    <r>
      <rPr>
        <sz val="11"/>
        <color theme="1"/>
        <rFont val="宋体"/>
        <family val="3"/>
        <charset val="128"/>
        <scheme val="minor"/>
      </rPr>
      <t>平</t>
    </r>
    <phoneticPr fontId="1"/>
  </si>
  <si>
    <r>
      <rPr>
        <sz val="11"/>
        <color theme="1"/>
        <rFont val="宋体"/>
        <family val="3"/>
        <charset val="134"/>
        <scheme val="minor"/>
      </rPr>
      <t>让负</t>
    </r>
    <phoneticPr fontId="1"/>
  </si>
  <si>
    <t>计算指数</t>
    <phoneticPr fontId="1"/>
  </si>
  <si>
    <t>指数2</t>
    <phoneticPr fontId="1"/>
  </si>
  <si>
    <t>方案推荐</t>
    <phoneticPr fontId="1"/>
  </si>
  <si>
    <t>方案1</t>
    <phoneticPr fontId="1"/>
  </si>
  <si>
    <t>方案1.1</t>
    <phoneticPr fontId="1"/>
  </si>
  <si>
    <t>方案2</t>
    <phoneticPr fontId="1"/>
  </si>
  <si>
    <t>方案3</t>
    <phoneticPr fontId="1"/>
  </si>
  <si>
    <t>方案31</t>
    <phoneticPr fontId="1"/>
  </si>
  <si>
    <t>方案3.11</t>
    <phoneticPr fontId="1"/>
  </si>
  <si>
    <t>方案3.2</t>
    <phoneticPr fontId="1"/>
  </si>
  <si>
    <t>输入区</t>
    <phoneticPr fontId="1"/>
  </si>
  <si>
    <t>计算区</t>
    <phoneticPr fontId="1"/>
  </si>
  <si>
    <r>
      <t>输</t>
    </r>
    <r>
      <rPr>
        <sz val="11"/>
        <color theme="0"/>
        <rFont val="宋体"/>
        <family val="3"/>
        <charset val="128"/>
        <scheme val="minor"/>
      </rPr>
      <t>入区</t>
    </r>
    <phoneticPr fontId="1"/>
  </si>
  <si>
    <r>
      <t>比</t>
    </r>
    <r>
      <rPr>
        <sz val="11"/>
        <color theme="1"/>
        <rFont val="宋体"/>
        <family val="3"/>
        <charset val="134"/>
        <scheme val="minor"/>
      </rPr>
      <t>赛信息</t>
    </r>
    <phoneticPr fontId="1"/>
  </si>
  <si>
    <r>
      <t>指数1的</t>
    </r>
    <r>
      <rPr>
        <sz val="11"/>
        <color theme="1"/>
        <rFont val="宋体"/>
        <family val="3"/>
        <charset val="134"/>
        <scheme val="minor"/>
      </rPr>
      <t>权</t>
    </r>
    <r>
      <rPr>
        <sz val="11"/>
        <color theme="1"/>
        <rFont val="宋体"/>
        <family val="3"/>
        <charset val="136"/>
        <scheme val="minor"/>
      </rPr>
      <t>值</t>
    </r>
    <phoneticPr fontId="1"/>
  </si>
  <si>
    <t>南安联</t>
  </si>
  <si>
    <t>唐卡斯特</t>
  </si>
  <si>
    <t>方案2.2</t>
    <phoneticPr fontId="1"/>
  </si>
  <si>
    <t>方案1.11</t>
    <phoneticPr fontId="1"/>
  </si>
  <si>
    <t>沃尔索尔</t>
  </si>
  <si>
    <t>罗奇代尔</t>
  </si>
  <si>
    <t>凯尔特人</t>
  </si>
  <si>
    <t>帕尔蒂克</t>
  </si>
  <si>
    <t>因弗内斯</t>
  </si>
  <si>
    <t>罗斯郡</t>
  </si>
  <si>
    <t>伊凡尼斯</t>
  </si>
  <si>
    <t>基尔马诺克</t>
  </si>
  <si>
    <t>哈茨</t>
  </si>
  <si>
    <t>基马诺克</t>
  </si>
  <si>
    <t>马瑟韦尔</t>
  </si>
  <si>
    <t>汉密尔顿</t>
  </si>
  <si>
    <t>葡超</t>
  </si>
  <si>
    <t>科英布拉大学</t>
  </si>
  <si>
    <t>马德拉</t>
  </si>
  <si>
    <t>博阿维斯塔</t>
  </si>
  <si>
    <t>摩雷伦斯</t>
  </si>
  <si>
    <t>摩里伦斯</t>
  </si>
  <si>
    <t>葡萄牙国民</t>
  </si>
  <si>
    <t>阿罗卡</t>
  </si>
  <si>
    <t>国民队</t>
  </si>
  <si>
    <t>阿鲁卡</t>
  </si>
  <si>
    <r>
      <t>布里斯班前</t>
    </r>
    <r>
      <rPr>
        <sz val="11"/>
        <color theme="1"/>
        <rFont val="宋体"/>
        <family val="3"/>
        <charset val="134"/>
        <scheme val="minor"/>
      </rPr>
      <t>锋</t>
    </r>
    <phoneticPr fontId="1"/>
  </si>
  <si>
    <r>
      <t>墨</t>
    </r>
    <r>
      <rPr>
        <sz val="11"/>
        <color theme="1"/>
        <rFont val="宋体"/>
        <family val="3"/>
        <charset val="134"/>
        <scheme val="minor"/>
      </rPr>
      <t>尔</t>
    </r>
    <r>
      <rPr>
        <sz val="11"/>
        <color theme="1"/>
        <rFont val="宋体"/>
        <family val="2"/>
        <scheme val="minor"/>
      </rPr>
      <t>本城</t>
    </r>
    <phoneticPr fontId="1"/>
  </si>
  <si>
    <r>
      <t>福</t>
    </r>
    <r>
      <rPr>
        <sz val="11"/>
        <color theme="1"/>
        <rFont val="宋体"/>
        <family val="3"/>
        <charset val="134"/>
        <scheme val="minor"/>
      </rPr>
      <t>冈</t>
    </r>
    <r>
      <rPr>
        <sz val="11"/>
        <color theme="1"/>
        <rFont val="宋体"/>
        <family val="2"/>
        <scheme val="minor"/>
      </rPr>
      <t>黄蜂</t>
    </r>
    <phoneticPr fontId="1"/>
  </si>
  <si>
    <t>磐田山叶</t>
    <phoneticPr fontId="1"/>
  </si>
  <si>
    <r>
      <t>首</t>
    </r>
    <r>
      <rPr>
        <sz val="11"/>
        <color theme="1"/>
        <rFont val="宋体"/>
        <family val="3"/>
        <charset val="134"/>
        <scheme val="minor"/>
      </rPr>
      <t>尔</t>
    </r>
    <r>
      <rPr>
        <sz val="11"/>
        <color theme="1"/>
        <rFont val="宋体"/>
        <family val="2"/>
        <scheme val="minor"/>
      </rPr>
      <t>FC</t>
    </r>
    <phoneticPr fontId="1"/>
  </si>
  <si>
    <r>
      <t>山</t>
    </r>
    <r>
      <rPr>
        <sz val="11"/>
        <color theme="1"/>
        <rFont val="宋体"/>
        <family val="3"/>
        <charset val="134"/>
        <scheme val="minor"/>
      </rPr>
      <t>东鲁</t>
    </r>
    <r>
      <rPr>
        <sz val="11"/>
        <color theme="1"/>
        <rFont val="宋体"/>
        <family val="2"/>
        <scheme val="minor"/>
      </rPr>
      <t>能</t>
    </r>
    <phoneticPr fontId="1"/>
  </si>
  <si>
    <t>指数3</t>
    <phoneticPr fontId="1"/>
  </si>
  <si>
    <t>指数4</t>
    <phoneticPr fontId="1"/>
  </si>
  <si>
    <t>计算指数2</t>
    <phoneticPr fontId="1"/>
  </si>
  <si>
    <t>马里迪莫</t>
  </si>
  <si>
    <t>埃斯托里尔</t>
  </si>
  <si>
    <t>伊斯托里尔</t>
  </si>
  <si>
    <t>塞图巴尔</t>
  </si>
  <si>
    <t>布拉加</t>
  </si>
  <si>
    <t>法国杯</t>
  </si>
  <si>
    <t>尚布利</t>
  </si>
  <si>
    <t>兰斯</t>
  </si>
  <si>
    <t>武装体育</t>
  </si>
  <si>
    <t>迪拜纳斯尔</t>
  </si>
  <si>
    <t>欧冠</t>
  </si>
  <si>
    <t>希腊人竞技</t>
  </si>
  <si>
    <t>哥本哈根</t>
  </si>
  <si>
    <t>阿普尔</t>
  </si>
  <si>
    <t>赔率</t>
    <phoneticPr fontId="1"/>
  </si>
  <si>
    <r>
      <t>方案推荐（方案修改都写到</t>
    </r>
    <r>
      <rPr>
        <sz val="11"/>
        <color theme="1"/>
        <rFont val="宋体"/>
        <family val="3"/>
        <charset val="134"/>
        <scheme val="minor"/>
      </rPr>
      <t>这里，其他地方从这里拷贝</t>
    </r>
    <r>
      <rPr>
        <sz val="11"/>
        <color theme="1"/>
        <rFont val="宋体"/>
        <family val="2"/>
        <scheme val="minor"/>
      </rPr>
      <t>）</t>
    </r>
    <phoneticPr fontId="1"/>
  </si>
  <si>
    <t>美职</t>
  </si>
  <si>
    <t>休斯顿迪纳摩</t>
  </si>
  <si>
    <t>西雅图海湾人</t>
  </si>
  <si>
    <t>皇家埃斯特利</t>
  </si>
  <si>
    <t>达拉斯FC</t>
  </si>
  <si>
    <t>埃斯特利</t>
  </si>
  <si>
    <t>FC达拉斯</t>
  </si>
  <si>
    <t>瓜达拉哈拉</t>
  </si>
  <si>
    <t>塔帕丘拉</t>
  </si>
  <si>
    <t>阿尔塔米拉</t>
  </si>
  <si>
    <r>
      <t>CD德拉</t>
    </r>
    <r>
      <rPr>
        <sz val="11"/>
        <color theme="1"/>
        <rFont val="宋体"/>
        <family val="3"/>
        <charset val="134"/>
        <scheme val="minor"/>
      </rPr>
      <t>贡</t>
    </r>
    <phoneticPr fontId="1"/>
  </si>
  <si>
    <r>
      <rPr>
        <sz val="11"/>
        <color theme="1"/>
        <rFont val="宋体"/>
        <family val="3"/>
        <charset val="134"/>
        <scheme val="minor"/>
      </rPr>
      <t>萨</t>
    </r>
    <r>
      <rPr>
        <sz val="11"/>
        <color theme="1"/>
        <rFont val="宋体"/>
        <family val="2"/>
        <scheme val="minor"/>
      </rPr>
      <t>普利沙</t>
    </r>
    <phoneticPr fontId="1"/>
  </si>
  <si>
    <t>普马斯</t>
    <phoneticPr fontId="1"/>
  </si>
  <si>
    <r>
      <t>蒂</t>
    </r>
    <r>
      <rPr>
        <sz val="11"/>
        <color theme="1"/>
        <rFont val="宋体"/>
        <family val="3"/>
        <charset val="134"/>
        <scheme val="minor"/>
      </rPr>
      <t>华纳</t>
    </r>
    <phoneticPr fontId="1"/>
  </si>
  <si>
    <t>方案1.2</t>
    <phoneticPr fontId="1"/>
  </si>
  <si>
    <r>
      <t>福</t>
    </r>
    <r>
      <rPr>
        <sz val="11"/>
        <color theme="1"/>
        <rFont val="宋体"/>
        <family val="3"/>
        <charset val="134"/>
        <scheme val="minor"/>
      </rPr>
      <t>冈</t>
    </r>
    <r>
      <rPr>
        <sz val="11"/>
        <color theme="1"/>
        <rFont val="宋体"/>
        <family val="2"/>
        <scheme val="minor"/>
      </rPr>
      <t>黄蜂</t>
    </r>
    <phoneticPr fontId="1"/>
  </si>
  <si>
    <r>
      <t>鹿儿</t>
    </r>
    <r>
      <rPr>
        <sz val="11"/>
        <color theme="1"/>
        <rFont val="宋体"/>
        <family val="3"/>
        <charset val="134"/>
        <scheme val="minor"/>
      </rPr>
      <t>岛联队</t>
    </r>
    <phoneticPr fontId="1"/>
  </si>
  <si>
    <t>福冈黄蜂</t>
  </si>
  <si>
    <t>鹿儿岛联队</t>
  </si>
  <si>
    <t>输入区</t>
    <phoneticPr fontId="1"/>
  </si>
  <si>
    <t>日期</t>
    <phoneticPr fontId="11" type="noConversion"/>
  </si>
  <si>
    <t>编号</t>
    <phoneticPr fontId="11" type="noConversion"/>
  </si>
  <si>
    <t>赛事</t>
    <phoneticPr fontId="11" type="noConversion"/>
  </si>
  <si>
    <t>开球时间</t>
    <phoneticPr fontId="11" type="noConversion"/>
  </si>
  <si>
    <t>主队全称</t>
    <phoneticPr fontId="11" type="noConversion"/>
  </si>
  <si>
    <t>客队全称</t>
    <phoneticPr fontId="11" type="noConversion"/>
  </si>
  <si>
    <t>主队简称</t>
    <phoneticPr fontId="11" type="noConversion"/>
  </si>
  <si>
    <t>客队简称</t>
    <phoneticPr fontId="11" type="noConversion"/>
  </si>
  <si>
    <t>主胜赔率</t>
    <phoneticPr fontId="11" type="noConversion"/>
  </si>
  <si>
    <t>主平赔率</t>
    <phoneticPr fontId="11" type="noConversion"/>
  </si>
  <si>
    <t>主负赔率</t>
    <phoneticPr fontId="11" type="noConversion"/>
  </si>
  <si>
    <t>让胜赔率</t>
    <phoneticPr fontId="11" type="noConversion"/>
  </si>
  <si>
    <t>让平赔率</t>
    <phoneticPr fontId="11" type="noConversion"/>
  </si>
  <si>
    <t>让负赔率</t>
    <phoneticPr fontId="11" type="noConversion"/>
  </si>
  <si>
    <t>让球</t>
    <phoneticPr fontId="11" type="noConversion"/>
  </si>
  <si>
    <t>比分</t>
    <phoneticPr fontId="11" type="noConversion"/>
  </si>
  <si>
    <t>主队进球</t>
    <phoneticPr fontId="11" type="noConversion"/>
  </si>
  <si>
    <t>客队进球</t>
    <phoneticPr fontId="11" type="noConversion"/>
  </si>
  <si>
    <t>赛果</t>
    <phoneticPr fontId="1"/>
  </si>
  <si>
    <t>让球赛果</t>
    <phoneticPr fontId="11" type="noConversion"/>
  </si>
  <si>
    <t>天皇杯</t>
  </si>
  <si>
    <t>图卢兹</t>
  </si>
  <si>
    <t>曼彻斯特城</t>
  </si>
  <si>
    <t>曼城</t>
  </si>
  <si>
    <t>西甲</t>
  </si>
  <si>
    <t>里斯本竞技</t>
  </si>
  <si>
    <t>波尔图</t>
  </si>
  <si>
    <t>波尔多</t>
  </si>
  <si>
    <t>格拉纳达CF</t>
  </si>
  <si>
    <t>塞维利亚</t>
  </si>
  <si>
    <t>格兰纳达</t>
  </si>
  <si>
    <t>里奥阿维</t>
  </si>
  <si>
    <t>毕尔巴鄂竞技</t>
  </si>
  <si>
    <t>拉斯帕尔马斯</t>
  </si>
  <si>
    <t>毕尔巴鄂</t>
  </si>
  <si>
    <t>比利亚雷亚尔</t>
  </si>
  <si>
    <t>希洪竞技</t>
  </si>
  <si>
    <t>意甲</t>
  </si>
  <si>
    <t>热那亚</t>
  </si>
  <si>
    <t>桑普多利亚</t>
  </si>
  <si>
    <t>乌迪内斯</t>
  </si>
  <si>
    <t>亚特兰大</t>
  </si>
  <si>
    <t>切沃</t>
  </si>
  <si>
    <t>罗马</t>
  </si>
  <si>
    <t>博洛尼亚</t>
  </si>
  <si>
    <t>巴勒莫</t>
  </si>
  <si>
    <t>佛罗伦萨</t>
  </si>
  <si>
    <t>萨索洛</t>
  </si>
  <si>
    <t>莎索罗</t>
  </si>
  <si>
    <t>恩波利</t>
  </si>
  <si>
    <t>国际米兰</t>
  </si>
  <si>
    <t>都灵</t>
  </si>
  <si>
    <t>奈梅亨</t>
  </si>
  <si>
    <t>墨联</t>
  </si>
  <si>
    <t>标准列日</t>
  </si>
  <si>
    <t>法甲</t>
  </si>
  <si>
    <t>阿贾克斯</t>
  </si>
  <si>
    <t>摩纳哥</t>
  </si>
  <si>
    <t>普埃布拉</t>
  </si>
  <si>
    <t>莱昂</t>
  </si>
  <si>
    <t>桑托斯拉古纳</t>
  </si>
  <si>
    <t>莫雷利亚</t>
  </si>
  <si>
    <t>美洲虎</t>
  </si>
  <si>
    <t>贾奎斯</t>
  </si>
  <si>
    <t>南特</t>
  </si>
  <si>
    <t>圣埃蒂安</t>
  </si>
  <si>
    <t>托卢卡</t>
  </si>
  <si>
    <t>托拉卡</t>
  </si>
  <si>
    <t>柏林赫塔</t>
  </si>
  <si>
    <t>智利甲</t>
  </si>
  <si>
    <t>圣地亚哥漫步者</t>
  </si>
  <si>
    <t>圣地亚哥漫游者</t>
  </si>
  <si>
    <t>德累斯顿</t>
  </si>
  <si>
    <t>阿根廷独立</t>
  </si>
  <si>
    <t>独立队</t>
  </si>
  <si>
    <t>巴塞罗那</t>
  </si>
  <si>
    <t>巴黎圣日尔曼</t>
  </si>
  <si>
    <t>巴黎圣日耳曼</t>
  </si>
  <si>
    <t>米内罗竞技</t>
  </si>
  <si>
    <t>巴西国际</t>
  </si>
  <si>
    <t>拉普拉塔大学生</t>
  </si>
  <si>
    <t>大学生队</t>
  </si>
  <si>
    <t>荷甲</t>
  </si>
  <si>
    <t>赫拉克勒斯</t>
  </si>
  <si>
    <t>赫拉克莱斯</t>
  </si>
  <si>
    <t>荷乙</t>
  </si>
  <si>
    <t>前进之鹰</t>
  </si>
  <si>
    <t>阿基里斯</t>
  </si>
  <si>
    <t>马斯特里赫特</t>
  </si>
  <si>
    <t>马斯垂克</t>
  </si>
  <si>
    <t>纽伦堡</t>
  </si>
  <si>
    <t>阿尔克马尔</t>
  </si>
  <si>
    <t>瓦奇巴托</t>
  </si>
  <si>
    <t>康塞普西翁大学</t>
  </si>
  <si>
    <t>华奇巴托</t>
  </si>
  <si>
    <t>迪康塞普森</t>
  </si>
  <si>
    <t>基约塔</t>
  </si>
  <si>
    <t>圣路易斯奎洛塔</t>
  </si>
  <si>
    <t>海牙</t>
  </si>
  <si>
    <t>格罗宁根</t>
  </si>
  <si>
    <t>PSV埃因霍温</t>
  </si>
  <si>
    <t>埃因霍温</t>
  </si>
  <si>
    <t>弗鲁米嫩塞</t>
  </si>
  <si>
    <t>安托法加斯塔</t>
  </si>
  <si>
    <t>安东法加斯达</t>
  </si>
  <si>
    <t>奥达科斯意大利人</t>
  </si>
  <si>
    <t>奧达斯</t>
  </si>
  <si>
    <t>河床</t>
  </si>
  <si>
    <t>博卡青年</t>
  </si>
  <si>
    <t>德甲</t>
  </si>
  <si>
    <t>霍芬海姆</t>
  </si>
  <si>
    <t>利勒斯特罗姆</t>
  </si>
  <si>
    <t>费伦斯</t>
  </si>
  <si>
    <t>桑托斯</t>
  </si>
  <si>
    <t>圣保罗</t>
  </si>
  <si>
    <t>厄勒布鲁</t>
  </si>
  <si>
    <t>奥雷布洛</t>
  </si>
  <si>
    <t>帕尔梅拉斯</t>
  </si>
  <si>
    <t>AIK索尔纳</t>
  </si>
  <si>
    <t>莫斯科火车头</t>
  </si>
  <si>
    <t>鹿儿岛联</t>
  </si>
  <si>
    <t>IFK哥德堡</t>
  </si>
  <si>
    <t>马尔默</t>
  </si>
  <si>
    <t>斯塔贝克</t>
  </si>
  <si>
    <t>德乙</t>
  </si>
  <si>
    <t>柏林联合</t>
  </si>
  <si>
    <t>柏林联盟</t>
  </si>
  <si>
    <t>弗赖堡</t>
  </si>
  <si>
    <t>阿甲</t>
  </si>
  <si>
    <t>班菲尔德</t>
  </si>
  <si>
    <t>老虎竞技</t>
  </si>
  <si>
    <t>奥林匹奥</t>
  </si>
  <si>
    <t>纽维尔老男孩</t>
  </si>
  <si>
    <t>莱比锡红牛</t>
  </si>
  <si>
    <t>不伦瑞克</t>
  </si>
  <si>
    <t>圣保利</t>
  </si>
  <si>
    <t>贝尔格拉诺</t>
  </si>
  <si>
    <t>圣菲联合</t>
  </si>
  <si>
    <t>圣达菲联</t>
  </si>
  <si>
    <t>基尔梅斯</t>
  </si>
  <si>
    <t>比勒费尔德</t>
  </si>
  <si>
    <t>拉努斯</t>
  </si>
  <si>
    <t>根特</t>
  </si>
  <si>
    <t>纽约城</t>
  </si>
  <si>
    <t>纽约城FC</t>
  </si>
  <si>
    <t>格雷米奥</t>
  </si>
  <si>
    <t>新英格兰革命</t>
  </si>
  <si>
    <t>安德莱赫特</t>
  </si>
  <si>
    <t>克拉斯诺达尔</t>
  </si>
  <si>
    <t>厄斯特松德</t>
  </si>
  <si>
    <t>奧斯特桑斯</t>
  </si>
  <si>
    <t>赫尔辛堡</t>
  </si>
  <si>
    <t>安郅马哈奇卡拉</t>
  </si>
  <si>
    <t>安郅</t>
  </si>
  <si>
    <t>哈马比</t>
  </si>
  <si>
    <t>波特兰伐木工</t>
  </si>
  <si>
    <t>首尔FC</t>
  </si>
  <si>
    <t>水原三星</t>
  </si>
  <si>
    <t>水原蓝翼</t>
  </si>
  <si>
    <t>浦项制铁</t>
  </si>
  <si>
    <t>维京</t>
  </si>
  <si>
    <t>纽约红牛</t>
  </si>
  <si>
    <t>松达尔</t>
  </si>
  <si>
    <t>特罗姆瑟</t>
  </si>
  <si>
    <t>埃尔夫斯堡</t>
  </si>
  <si>
    <t>赞岐釜玉海</t>
  </si>
  <si>
    <t>京都不死鸟</t>
  </si>
  <si>
    <t>格罗兹尼捷列克</t>
  </si>
  <si>
    <t>泰雷克</t>
  </si>
  <si>
    <t>俄超</t>
  </si>
  <si>
    <t>罗斯托夫</t>
  </si>
  <si>
    <t>法尔肯堡</t>
  </si>
  <si>
    <t>赫根</t>
  </si>
  <si>
    <t>莫斯科斯巴达</t>
  </si>
  <si>
    <t>奥兰多城</t>
  </si>
  <si>
    <t>乌拉尔</t>
  </si>
  <si>
    <t>挪超</t>
  </si>
  <si>
    <t>K联赛</t>
  </si>
  <si>
    <t>奥德</t>
  </si>
  <si>
    <t>罗森博格</t>
  </si>
  <si>
    <t>奥德格陵兰</t>
  </si>
  <si>
    <t>全南天龙</t>
  </si>
  <si>
    <t>尚州尚武</t>
  </si>
  <si>
    <t>博德闪耀</t>
  </si>
  <si>
    <t>博多格林特</t>
  </si>
  <si>
    <t>斯达</t>
  </si>
  <si>
    <t>瓦勒伦加</t>
  </si>
  <si>
    <t>今治FC</t>
  </si>
  <si>
    <t>FC今治</t>
  </si>
  <si>
    <t>加古川山贼</t>
  </si>
  <si>
    <t>加古川</t>
  </si>
  <si>
    <t>阿喀琉斯</t>
  </si>
  <si>
    <t>比甲</t>
  </si>
  <si>
    <t>布鲁日</t>
  </si>
  <si>
    <t>瑞典超</t>
  </si>
  <si>
    <t>延雪平</t>
  </si>
  <si>
    <t>乔科平所达</t>
  </si>
  <si>
    <t>图拉兵工厂</t>
  </si>
  <si>
    <t>巴西甲</t>
  </si>
  <si>
    <t>克鲁塞罗</t>
  </si>
  <si>
    <t>圣克鲁斯</t>
  </si>
  <si>
    <t>圣塔库鲁</t>
  </si>
  <si>
    <t>费古埃伦斯</t>
  </si>
  <si>
    <t>沙维什</t>
  </si>
  <si>
    <t>查维斯</t>
  </si>
  <si>
    <t>松兹瓦尔</t>
  </si>
  <si>
    <t>桑斯瓦尔</t>
  </si>
  <si>
    <t>阿拉维斯</t>
  </si>
  <si>
    <t>亨克</t>
  </si>
  <si>
    <t>聚尔特瓦雷赫姆</t>
  </si>
  <si>
    <t>根克</t>
  </si>
  <si>
    <t>威尔郡</t>
  </si>
  <si>
    <t>卡利亚里</t>
  </si>
  <si>
    <t>克罗托内</t>
  </si>
  <si>
    <t>佩斯卡拉</t>
  </si>
  <si>
    <t>沙佩科恩斯</t>
  </si>
  <si>
    <t>弗拉门戈</t>
  </si>
  <si>
    <t>沙佩科恩斯SC</t>
  </si>
  <si>
    <t>科里蒂巴</t>
  </si>
  <si>
    <t>累西腓体育</t>
  </si>
  <si>
    <t>维多利亚</t>
  </si>
  <si>
    <t>米内罗美洲</t>
  </si>
  <si>
    <t>赔率变化</t>
    <phoneticPr fontId="1"/>
  </si>
  <si>
    <r>
      <t>比</t>
    </r>
    <r>
      <rPr>
        <sz val="11"/>
        <color theme="1"/>
        <rFont val="宋体"/>
        <family val="3"/>
        <charset val="134"/>
        <scheme val="minor"/>
      </rPr>
      <t>赛规模</t>
    </r>
    <phoneticPr fontId="1"/>
  </si>
  <si>
    <t>低</t>
    <phoneticPr fontId="1"/>
  </si>
  <si>
    <t>临赔变化</t>
    <phoneticPr fontId="1"/>
  </si>
  <si>
    <r>
      <t>近</t>
    </r>
    <r>
      <rPr>
        <sz val="11"/>
        <color theme="1"/>
        <rFont val="宋体"/>
        <family val="3"/>
        <charset val="134"/>
        <scheme val="minor"/>
      </rPr>
      <t>赔变化</t>
    </r>
    <phoneticPr fontId="1"/>
  </si>
  <si>
    <r>
      <t>庄家已知</t>
    </r>
    <r>
      <rPr>
        <sz val="11"/>
        <color theme="1"/>
        <rFont val="宋体"/>
        <family val="3"/>
        <charset val="136"/>
        <scheme val="minor"/>
      </rPr>
      <t>胜</t>
    </r>
    <r>
      <rPr>
        <sz val="11"/>
        <color theme="1"/>
        <rFont val="宋体"/>
        <family val="3"/>
        <charset val="134"/>
        <scheme val="minor"/>
      </rPr>
      <t>结果
开出高赔造不稳假象
买家不买账仍然很多
继续升赔</t>
    </r>
    <phoneticPr fontId="1"/>
  </si>
  <si>
    <t>无</t>
    <phoneticPr fontId="1"/>
  </si>
  <si>
    <t>降</t>
    <phoneticPr fontId="1"/>
  </si>
  <si>
    <t>这场比较常规，就是逐渐降赔来保证收益</t>
    <phoneticPr fontId="1"/>
  </si>
  <si>
    <t>一路降</t>
    <phoneticPr fontId="1"/>
  </si>
  <si>
    <t>中</t>
    <phoneticPr fontId="1"/>
  </si>
  <si>
    <t>热门比赛</t>
    <phoneticPr fontId="1"/>
  </si>
  <si>
    <t>平局不分析</t>
    <phoneticPr fontId="1"/>
  </si>
  <si>
    <t>未开售</t>
    <phoneticPr fontId="1"/>
  </si>
  <si>
    <t>高</t>
    <phoneticPr fontId="1"/>
  </si>
  <si>
    <t>降2次</t>
    <phoneticPr fontId="1"/>
  </si>
  <si>
    <t>升</t>
    <phoneticPr fontId="1"/>
  </si>
  <si>
    <r>
      <t>无</t>
    </r>
    <r>
      <rPr>
        <sz val="11"/>
        <color theme="1"/>
        <rFont val="宋体"/>
        <family val="3"/>
        <charset val="134"/>
        <scheme val="minor"/>
      </rPr>
      <t>变化出了最稳的赔率</t>
    </r>
    <phoneticPr fontId="1"/>
  </si>
  <si>
    <r>
      <t>又是一</t>
    </r>
    <r>
      <rPr>
        <sz val="11"/>
        <color theme="1"/>
        <rFont val="宋体"/>
        <family val="3"/>
        <charset val="134"/>
        <scheme val="minor"/>
      </rPr>
      <t>场赔率不稳的比赛，出了相对冷门的结果</t>
    </r>
    <phoneticPr fontId="1"/>
  </si>
  <si>
    <r>
      <t>主</t>
    </r>
    <r>
      <rPr>
        <sz val="11"/>
        <color theme="1"/>
        <rFont val="宋体"/>
        <family val="3"/>
        <charset val="136"/>
        <scheme val="minor"/>
      </rPr>
      <t>胜降，客不</t>
    </r>
    <r>
      <rPr>
        <sz val="11"/>
        <color theme="1"/>
        <rFont val="宋体"/>
        <family val="3"/>
        <charset val="134"/>
        <scheme val="minor"/>
      </rPr>
      <t>败对应升</t>
    </r>
    <phoneticPr fontId="1"/>
  </si>
  <si>
    <t>临开场5分钟降赔，客不败</t>
    <phoneticPr fontId="1"/>
  </si>
  <si>
    <r>
      <t>加入二分法</t>
    </r>
    <r>
      <rPr>
        <sz val="11"/>
        <color theme="1"/>
        <rFont val="宋体"/>
        <family val="3"/>
        <charset val="134"/>
        <scheme val="minor"/>
      </rPr>
      <t>总结</t>
    </r>
    <phoneticPr fontId="1"/>
  </si>
  <si>
    <t>结果</t>
    <phoneticPr fontId="1"/>
  </si>
  <si>
    <t>这场比较复杂，2个时间正好卡着我约定的临赔和近赔的时间，而且正好会导致我的标准反过来，这场并没有出冷的结果</t>
    <phoneticPr fontId="1"/>
  </si>
  <si>
    <t>热门比赛不好预测啊</t>
    <phoneticPr fontId="1"/>
  </si>
  <si>
    <r>
      <t>无</t>
    </r>
    <r>
      <rPr>
        <sz val="11"/>
        <color theme="1"/>
        <rFont val="宋体"/>
        <family val="3"/>
        <charset val="134"/>
        <scheme val="minor"/>
      </rPr>
      <t>变化，也没出冷</t>
    </r>
    <phoneticPr fontId="1"/>
  </si>
  <si>
    <t>这个严格说算不上没出冷，因为2分法的赔率相差是在太小</t>
    <phoneticPr fontId="1"/>
  </si>
  <si>
    <r>
      <t>突然</t>
    </r>
    <r>
      <rPr>
        <sz val="11"/>
        <color theme="1"/>
        <rFont val="宋体"/>
        <family val="3"/>
        <charset val="134"/>
        <scheme val="minor"/>
      </rPr>
      <t>发现一个问题，足彩都是12点截止，临赔可能不准，此时临赔要以12点为界</t>
    </r>
    <phoneticPr fontId="1"/>
  </si>
  <si>
    <t>升1次</t>
    <phoneticPr fontId="1"/>
  </si>
  <si>
    <t>这个同样是不算冷</t>
    <phoneticPr fontId="1"/>
  </si>
  <si>
    <t>结果（2分）</t>
    <phoneticPr fontId="1"/>
  </si>
  <si>
    <r>
      <t>FC</t>
    </r>
    <r>
      <rPr>
        <sz val="11"/>
        <color theme="1"/>
        <rFont val="宋体"/>
        <family val="3"/>
        <charset val="134"/>
        <scheme val="minor"/>
      </rPr>
      <t>东</t>
    </r>
    <r>
      <rPr>
        <sz val="11"/>
        <color theme="1"/>
        <rFont val="宋体"/>
        <family val="2"/>
        <scheme val="minor"/>
      </rPr>
      <t>京</t>
    </r>
    <phoneticPr fontId="1"/>
  </si>
  <si>
    <r>
      <t>福</t>
    </r>
    <r>
      <rPr>
        <sz val="11"/>
        <color theme="1"/>
        <rFont val="宋体"/>
        <family val="3"/>
        <charset val="134"/>
        <scheme val="minor"/>
      </rPr>
      <t>冈</t>
    </r>
    <r>
      <rPr>
        <sz val="11"/>
        <color theme="1"/>
        <rFont val="宋体"/>
        <family val="2"/>
        <scheme val="minor"/>
      </rPr>
      <t>黄蜂</t>
    </r>
    <phoneticPr fontId="1"/>
  </si>
  <si>
    <t>方案4</t>
    <phoneticPr fontId="1"/>
  </si>
  <si>
    <t>无</t>
  </si>
  <si>
    <t>低</t>
  </si>
  <si>
    <t>降</t>
  </si>
  <si>
    <t>这场是调整一次又变回原来的赔率</t>
    <phoneticPr fontId="1"/>
  </si>
  <si>
    <t>J2联赛</t>
  </si>
  <si>
    <t>熊本深红</t>
  </si>
  <si>
    <t>爱媛FC</t>
  </si>
  <si>
    <t>FC爱媛</t>
  </si>
  <si>
    <t>日联杯</t>
  </si>
  <si>
    <t>大宫松鼠</t>
  </si>
  <si>
    <t>横滨水手</t>
  </si>
  <si>
    <t>广岛三箭</t>
  </si>
  <si>
    <t>大阪钢巴</t>
  </si>
  <si>
    <t>大阪飞脚</t>
  </si>
  <si>
    <t>神户胜利船</t>
  </si>
  <si>
    <t>浦和红钻</t>
  </si>
  <si>
    <t>东京FC</t>
  </si>
  <si>
    <t>FC东京</t>
  </si>
  <si>
    <t>友谊赛</t>
  </si>
  <si>
    <t>爱沙尼亚</t>
  </si>
  <si>
    <t>马耳他</t>
  </si>
  <si>
    <t>捷克</t>
  </si>
  <si>
    <t>亚美尼亚</t>
  </si>
  <si>
    <t>挪威</t>
  </si>
  <si>
    <t>白俄罗斯</t>
  </si>
  <si>
    <t>土耳其</t>
  </si>
  <si>
    <t>俄罗斯</t>
  </si>
  <si>
    <t>爱尔兰</t>
  </si>
  <si>
    <t>阿曼</t>
  </si>
  <si>
    <t>英锦赛</t>
  </si>
  <si>
    <t>诺茨郡</t>
  </si>
  <si>
    <t>哈特利浦</t>
  </si>
  <si>
    <t>哈特利普</t>
  </si>
  <si>
    <t>南俱杯</t>
  </si>
  <si>
    <t>巴西杯</t>
  </si>
  <si>
    <t>博塔弗戈PB</t>
  </si>
  <si>
    <t>博塔福格PB</t>
  </si>
  <si>
    <t>阿根廷杯</t>
  </si>
  <si>
    <t>拉斐拉竞技</t>
  </si>
  <si>
    <t>罗萨里奥中央</t>
  </si>
  <si>
    <t>大升</t>
    <phoneticPr fontId="1"/>
  </si>
  <si>
    <t>升</t>
    <phoneticPr fontId="1"/>
  </si>
  <si>
    <t>高</t>
    <phoneticPr fontId="1"/>
  </si>
  <si>
    <t>无</t>
    <phoneticPr fontId="1"/>
  </si>
  <si>
    <t>降</t>
    <phoneticPr fontId="1"/>
  </si>
  <si>
    <t>中</t>
    <phoneticPr fontId="1"/>
  </si>
  <si>
    <t>低</t>
    <phoneticPr fontId="1"/>
  </si>
  <si>
    <t>一路升</t>
    <phoneticPr fontId="1"/>
  </si>
  <si>
    <t>一路升</t>
    <phoneticPr fontId="1"/>
  </si>
  <si>
    <t>升2次</t>
    <phoneticPr fontId="1"/>
  </si>
  <si>
    <t>降1次</t>
    <phoneticPr fontId="1"/>
  </si>
  <si>
    <t>降2次</t>
    <phoneticPr fontId="1"/>
  </si>
  <si>
    <t>一路降</t>
    <phoneticPr fontId="1"/>
  </si>
  <si>
    <t>降1次</t>
    <phoneticPr fontId="1"/>
  </si>
  <si>
    <t>一路降</t>
    <phoneticPr fontId="1"/>
  </si>
  <si>
    <t>一路升</t>
    <phoneticPr fontId="1"/>
  </si>
  <si>
    <t>升2次</t>
    <phoneticPr fontId="1"/>
  </si>
  <si>
    <t>升1次</t>
    <phoneticPr fontId="1"/>
  </si>
  <si>
    <t>跌2次</t>
    <phoneticPr fontId="1"/>
  </si>
  <si>
    <t>降2次</t>
    <phoneticPr fontId="1"/>
  </si>
  <si>
    <t>这一场虽然二分法的赔率都没出现，但是其他结果的赔率有变化</t>
    <phoneticPr fontId="1"/>
  </si>
  <si>
    <r>
      <t>一路降</t>
    </r>
    <r>
      <rPr>
        <sz val="11"/>
        <color theme="1"/>
        <rFont val="宋体"/>
        <family val="3"/>
        <charset val="134"/>
        <scheme val="minor"/>
      </rPr>
      <t>临赔</t>
    </r>
    <r>
      <rPr>
        <sz val="11"/>
        <color theme="1"/>
        <rFont val="宋体"/>
        <family val="2"/>
        <scheme val="minor"/>
      </rPr>
      <t>升</t>
    </r>
    <phoneticPr fontId="1"/>
  </si>
  <si>
    <t>降2次</t>
  </si>
  <si>
    <t>一路升</t>
    <phoneticPr fontId="1"/>
  </si>
  <si>
    <r>
      <t>澳大利</t>
    </r>
    <r>
      <rPr>
        <sz val="11"/>
        <color theme="1"/>
        <rFont val="宋体"/>
        <family val="3"/>
        <charset val="134"/>
        <scheme val="minor"/>
      </rPr>
      <t>亚</t>
    </r>
    <phoneticPr fontId="1"/>
  </si>
  <si>
    <t>伊拉克</t>
  </si>
  <si>
    <t>伊拉克</t>
    <phoneticPr fontId="1"/>
  </si>
  <si>
    <t>高</t>
  </si>
  <si>
    <t>澳大利亚</t>
  </si>
  <si>
    <t>乌兹别克</t>
  </si>
  <si>
    <t>乌兹别克</t>
    <phoneticPr fontId="1"/>
  </si>
  <si>
    <r>
      <t>叙利</t>
    </r>
    <r>
      <rPr>
        <sz val="11"/>
        <color theme="1"/>
        <rFont val="宋体"/>
        <family val="3"/>
        <charset val="134"/>
        <scheme val="minor"/>
      </rPr>
      <t>亚</t>
    </r>
    <phoneticPr fontId="1"/>
  </si>
  <si>
    <t>叙利亚</t>
  </si>
  <si>
    <t>一路降</t>
  </si>
  <si>
    <t>一路升</t>
  </si>
  <si>
    <t>升</t>
  </si>
  <si>
    <t>库亚巴</t>
  </si>
  <si>
    <t>科林蒂安</t>
  </si>
  <si>
    <t>福塔雷萨</t>
  </si>
  <si>
    <t>弗塔莱萨</t>
  </si>
  <si>
    <t>无</t>
    <phoneticPr fontId="1"/>
  </si>
  <si>
    <t>低</t>
    <phoneticPr fontId="1"/>
  </si>
  <si>
    <t>降</t>
    <phoneticPr fontId="1"/>
  </si>
  <si>
    <t>降1次</t>
  </si>
  <si>
    <t>升1次</t>
  </si>
  <si>
    <t>升1次，大升</t>
  </si>
  <si>
    <t>足总杯</t>
  </si>
  <si>
    <t>莫克姆</t>
  </si>
  <si>
    <t>摩尔坎比</t>
  </si>
  <si>
    <t>卢顿</t>
  </si>
  <si>
    <t>切尔滕汉姆</t>
  </si>
  <si>
    <t>切尔腾纳姆</t>
  </si>
  <si>
    <t>阿克宁顿</t>
  </si>
  <si>
    <t>艾宁顿</t>
  </si>
  <si>
    <t>卡利斯尔联</t>
  </si>
  <si>
    <t>曼斯菲尔德</t>
  </si>
  <si>
    <t>曼斯菲德</t>
  </si>
  <si>
    <t>剑桥联</t>
  </si>
  <si>
    <t>格里姆斯比</t>
  </si>
  <si>
    <t>格林斯比</t>
  </si>
  <si>
    <t>约维尔</t>
  </si>
  <si>
    <t>朴次茅斯</t>
  </si>
  <si>
    <t>耶奥维尔</t>
  </si>
  <si>
    <t>朴茨茅斯</t>
  </si>
  <si>
    <t>普利茅斯</t>
  </si>
  <si>
    <t>纽波特郡</t>
  </si>
  <si>
    <t>牛津联</t>
  </si>
  <si>
    <t>埃克塞特城</t>
  </si>
  <si>
    <t>埃克塞特</t>
  </si>
  <si>
    <t>北安普敦</t>
  </si>
  <si>
    <t>威科姆</t>
  </si>
  <si>
    <t>北安普顿城</t>
  </si>
  <si>
    <t>韦康比</t>
  </si>
  <si>
    <t>克劳利</t>
  </si>
  <si>
    <t>克拉雷镇</t>
  </si>
  <si>
    <t>巴尼特</t>
  </si>
  <si>
    <t>莱顿东方</t>
  </si>
  <si>
    <t>斯蒂文尼奇</t>
  </si>
  <si>
    <t>升2次</t>
  </si>
  <si>
    <r>
      <t>2分法的</t>
    </r>
    <r>
      <rPr>
        <sz val="11"/>
        <color theme="1"/>
        <rFont val="宋体"/>
        <family val="3"/>
        <charset val="134"/>
        <scheme val="minor"/>
      </rPr>
      <t>赔率虽然是这个规律，但是其他的赔率是有变化的</t>
    </r>
    <phoneticPr fontId="1"/>
  </si>
  <si>
    <t>这一场临赔有变化，只是二分法的结果未变</t>
    <phoneticPr fontId="1"/>
  </si>
  <si>
    <t>这次的冷门其实算不上冷，因为反结果是一个经常出现的一边倒并且不出冷门的结果，但这一场1.79对1.85，其实不能严格算是一边倒的对局，今后有类似比赛可以特殊对待一下，去选择稍高的那个赔率</t>
    <phoneticPr fontId="1"/>
  </si>
  <si>
    <t>这一场同样是严重的势均力敌</t>
    <phoneticPr fontId="1"/>
  </si>
  <si>
    <t>一路降，大降</t>
  </si>
  <si>
    <t>一路升，大升</t>
  </si>
  <si>
    <t>这一场赔率不算降的太多但是也比平时一般比赛赔率降的多，而且初赔算不上一遍倒，不是特别冷</t>
    <phoneticPr fontId="1"/>
  </si>
  <si>
    <t>这一场虽然不出冷门有模板，但是本场的赔率初赔依然是势均力敌，后续类似情况可以考虑</t>
    <phoneticPr fontId="1"/>
  </si>
  <si>
    <t>斯文登</t>
  </si>
  <si>
    <t>蔚山现代</t>
  </si>
  <si>
    <t>仙台维加泰</t>
  </si>
  <si>
    <t>盛冈仙鹤</t>
  </si>
  <si>
    <t>清水鼓动</t>
  </si>
  <si>
    <t>水户蜀葵</t>
  </si>
  <si>
    <t>清水心跳</t>
  </si>
  <si>
    <t>这一场的临赔变化又是压着30分钟的轴，不好判断啊，不算临赔就不是冷，算临赔就很可能出冷</t>
    <phoneticPr fontId="1"/>
  </si>
  <si>
    <t>鸟栖沙岩</t>
  </si>
  <si>
    <t>琉球FC</t>
  </si>
  <si>
    <t>FC琉球</t>
  </si>
  <si>
    <t>东京绿茵</t>
  </si>
  <si>
    <t>东京绿荫</t>
  </si>
  <si>
    <t>这一场实在找不到相似的结果</t>
    <phoneticPr fontId="1"/>
  </si>
  <si>
    <t>吉灵汉姆</t>
    <phoneticPr fontId="1"/>
  </si>
  <si>
    <t>谢菲联</t>
    <phoneticPr fontId="1"/>
  </si>
  <si>
    <t>这个冷门怎么说呢？感觉是明显的假球，主队优势极其明显居然输了这么大比分</t>
    <phoneticPr fontId="1"/>
  </si>
  <si>
    <t>方案1.3</t>
    <phoneticPr fontId="1"/>
  </si>
  <si>
    <t>高</t>
    <phoneticPr fontId="1"/>
  </si>
  <si>
    <t>升</t>
    <phoneticPr fontId="1"/>
  </si>
  <si>
    <t>-</t>
    <phoneticPr fontId="1"/>
  </si>
  <si>
    <t>-</t>
    <phoneticPr fontId="1"/>
  </si>
  <si>
    <t>这一场比较奇怪的是没有欧赔信息</t>
    <phoneticPr fontId="1"/>
  </si>
  <si>
    <t>世欧预</t>
  </si>
  <si>
    <t>圣马力诺</t>
  </si>
  <si>
    <t>阿塞拜疆</t>
  </si>
  <si>
    <t>降</t>
    <phoneticPr fontId="1"/>
  </si>
  <si>
    <t>丹麦</t>
  </si>
  <si>
    <t>临赔又正好卡在30分钟</t>
    <phoneticPr fontId="1"/>
  </si>
  <si>
    <t>哈萨克斯坦</t>
  </si>
  <si>
    <t>波兰</t>
  </si>
  <si>
    <t>临赔又卡我30分钟，你妹啊，怎么算？</t>
    <phoneticPr fontId="1"/>
  </si>
  <si>
    <t>立陶宛</t>
  </si>
  <si>
    <t>斯洛文尼亚</t>
  </si>
  <si>
    <t>斯洛伐克</t>
  </si>
  <si>
    <t>英格兰</t>
  </si>
  <si>
    <t>北爱尔兰</t>
  </si>
  <si>
    <t>德国</t>
  </si>
  <si>
    <t>罗马尼亚</t>
  </si>
  <si>
    <t>黑山</t>
  </si>
  <si>
    <t>苏格兰</t>
  </si>
  <si>
    <t>博塔弗戈</t>
  </si>
  <si>
    <t>中</t>
  </si>
  <si>
    <t>格鲁吉亚</t>
  </si>
  <si>
    <t>奥地利</t>
  </si>
  <si>
    <t>芬兰</t>
  </si>
  <si>
    <t>科索沃</t>
  </si>
  <si>
    <t>塞尔维亚</t>
  </si>
  <si>
    <t>威尔士</t>
  </si>
  <si>
    <t>摩尔多瓦</t>
  </si>
  <si>
    <t>阿尔巴尼亚</t>
  </si>
  <si>
    <t>马其顿</t>
  </si>
  <si>
    <t>以色列</t>
  </si>
  <si>
    <t>意大利</t>
  </si>
  <si>
    <t>克罗地亚</t>
  </si>
  <si>
    <t>乌克兰</t>
  </si>
  <si>
    <t>冰岛</t>
  </si>
  <si>
    <t>势均力敌</t>
    <phoneticPr fontId="1"/>
  </si>
  <si>
    <t>沙特阿拉伯</t>
  </si>
  <si>
    <t>中国</t>
  </si>
  <si>
    <t>伊朗</t>
  </si>
  <si>
    <t>世亚预</t>
  </si>
  <si>
    <t>沙特</t>
  </si>
  <si>
    <t>韩国</t>
  </si>
  <si>
    <t>泰国</t>
  </si>
  <si>
    <t>日本</t>
  </si>
  <si>
    <t>阿联酋</t>
  </si>
  <si>
    <t>加纳</t>
  </si>
  <si>
    <t>卡塔尔</t>
  </si>
  <si>
    <t>乌兹别克斯坦</t>
  </si>
  <si>
    <t>国王杯</t>
  </si>
  <si>
    <t>米兰德斯</t>
  </si>
  <si>
    <t>埃尔切</t>
  </si>
  <si>
    <t>米兰迪斯</t>
  </si>
  <si>
    <t>艾尔切</t>
  </si>
  <si>
    <t>卢戈</t>
  </si>
  <si>
    <t>特内里费</t>
  </si>
  <si>
    <t>卢高</t>
  </si>
  <si>
    <t>法国</t>
  </si>
  <si>
    <t>保加利亚</t>
  </si>
  <si>
    <t>卢森堡</t>
  </si>
  <si>
    <t>世中北美预</t>
  </si>
  <si>
    <t>美国</t>
  </si>
  <si>
    <t>特立尼达和多巴哥</t>
  </si>
  <si>
    <t>世南美预</t>
  </si>
  <si>
    <t>巴西</t>
  </si>
  <si>
    <t>哥伦比亚</t>
  </si>
  <si>
    <t>哥斯达黎加</t>
  </si>
  <si>
    <t>巴拿马</t>
  </si>
  <si>
    <t>牙买加</t>
  </si>
  <si>
    <t>海地</t>
  </si>
  <si>
    <t>墨西哥</t>
  </si>
  <si>
    <t>洪都拉斯</t>
  </si>
  <si>
    <t>加拿大</t>
  </si>
  <si>
    <t>萨尔瓦多</t>
  </si>
  <si>
    <t>秘鲁</t>
  </si>
  <si>
    <t>厄瓜多尔</t>
  </si>
  <si>
    <t>方案1.4</t>
    <phoneticPr fontId="1"/>
  </si>
  <si>
    <t>方案1.5</t>
    <phoneticPr fontId="1"/>
  </si>
  <si>
    <t>横滨FC</t>
  </si>
  <si>
    <t>横滨飞翼</t>
  </si>
  <si>
    <t>长崎航海</t>
  </si>
  <si>
    <t>长崎成功丸</t>
  </si>
  <si>
    <t>山口雷诺法</t>
  </si>
  <si>
    <t>雷法山口</t>
  </si>
  <si>
    <t>鸟取希望</t>
  </si>
  <si>
    <t>鸟取SC</t>
  </si>
  <si>
    <t>福岛联</t>
  </si>
  <si>
    <t>福岛联队</t>
  </si>
  <si>
    <t>方案1.41</t>
    <phoneticPr fontId="1"/>
  </si>
  <si>
    <t/>
  </si>
  <si>
    <t>塔拉戈纳</t>
  </si>
  <si>
    <t>努曼西亚</t>
  </si>
  <si>
    <t>加的斯</t>
  </si>
  <si>
    <t>莱万特</t>
  </si>
  <si>
    <t>卡迪斯</t>
  </si>
  <si>
    <t>巴拉纳竞技</t>
  </si>
  <si>
    <t>马洛卡</t>
  </si>
  <si>
    <t>雷乌斯</t>
  </si>
  <si>
    <t>萨拉戈萨</t>
  </si>
  <si>
    <t>巴利亚多利德</t>
  </si>
  <si>
    <t>巴拉多利德</t>
  </si>
  <si>
    <t>蒙特利尔冲击</t>
  </si>
  <si>
    <t>庞特普雷塔</t>
  </si>
  <si>
    <t>方案1.42</t>
    <phoneticPr fontId="1"/>
  </si>
  <si>
    <t>方案1.51</t>
    <phoneticPr fontId="1"/>
  </si>
  <si>
    <t>皇家盐湖城</t>
  </si>
  <si>
    <t>洛杉矶银河</t>
  </si>
  <si>
    <t>方案1.3</t>
    <phoneticPr fontId="1"/>
  </si>
  <si>
    <t>方案1.4</t>
    <phoneticPr fontId="1"/>
  </si>
  <si>
    <t>方案1.41</t>
    <phoneticPr fontId="1"/>
  </si>
  <si>
    <t>方案1.42</t>
    <phoneticPr fontId="1"/>
  </si>
  <si>
    <t>方案1.5</t>
    <phoneticPr fontId="1"/>
  </si>
  <si>
    <t>方案4</t>
    <phoneticPr fontId="1"/>
  </si>
  <si>
    <t>韦斯卡</t>
  </si>
  <si>
    <t>赫罗纳</t>
  </si>
  <si>
    <t>穆尔西亚天主大学</t>
  </si>
  <si>
    <t>皇家奥维耶多</t>
  </si>
  <si>
    <t>穆尔西亚</t>
  </si>
  <si>
    <t>奥维多</t>
  </si>
  <si>
    <t>阿尔科尔孔</t>
  </si>
  <si>
    <t>赫塔费</t>
  </si>
  <si>
    <t>艾科坎</t>
  </si>
  <si>
    <t>赫塔菲</t>
  </si>
  <si>
    <t>云达不来梅</t>
  </si>
  <si>
    <t>奥格斯堡</t>
  </si>
  <si>
    <t>不莱梅</t>
  </si>
  <si>
    <t>巴伦西亚</t>
  </si>
  <si>
    <t>皇家贝蒂斯</t>
  </si>
  <si>
    <t>喀山红宝石</t>
  </si>
  <si>
    <t>喀山鲁宾</t>
  </si>
  <si>
    <t>输入区</t>
    <phoneticPr fontId="11" type="noConversion"/>
  </si>
  <si>
    <t>方案推荐</t>
    <phoneticPr fontId="1"/>
  </si>
  <si>
    <t>方案推荐（新版格式）</t>
    <phoneticPr fontId="11" type="noConversion"/>
  </si>
  <si>
    <t>赛事</t>
    <phoneticPr fontId="1"/>
  </si>
  <si>
    <t>耶夫勒</t>
  </si>
  <si>
    <t>阿贾克斯青年队</t>
  </si>
  <si>
    <t>乌德勒支青年队</t>
  </si>
  <si>
    <t>福图纳锡塔德</t>
  </si>
  <si>
    <t>乌德勒支预备队</t>
  </si>
  <si>
    <t>福图纳</t>
  </si>
  <si>
    <t>慕尼黑1860</t>
  </si>
  <si>
    <t>法乙</t>
  </si>
  <si>
    <t>斯特拉斯堡</t>
  </si>
  <si>
    <t>特鲁瓦</t>
  </si>
  <si>
    <t>桑德兰</t>
  </si>
  <si>
    <t>埃弗顿</t>
  </si>
  <si>
    <t>均有，最终升</t>
  </si>
  <si>
    <t>均有，最终降</t>
  </si>
  <si>
    <t>均有</t>
  </si>
  <si>
    <t>其实2边赔率都是均有
不稳定赔率造出了一个大冷门</t>
  </si>
  <si>
    <t>一路升，但对应的负赔均有</t>
  </si>
  <si>
    <t>均有出冷门</t>
  </si>
  <si>
    <t>均有，主降</t>
  </si>
  <si>
    <t>均有，主升</t>
  </si>
  <si>
    <t>各1次</t>
  </si>
  <si>
    <t>各1次，最终降</t>
  </si>
  <si>
    <t>通德拉</t>
  </si>
  <si>
    <t>兵工厂</t>
  </si>
  <si>
    <t>图库曼竞技</t>
  </si>
  <si>
    <t>西班牙联合</t>
  </si>
  <si>
    <t>坦珀利</t>
  </si>
  <si>
    <t>CA坦波利</t>
  </si>
  <si>
    <t>上海上港</t>
  </si>
  <si>
    <t>塔什干火车头</t>
  </si>
  <si>
    <t>阿布扎比艾因</t>
  </si>
  <si>
    <t>阿尔艾因</t>
  </si>
  <si>
    <t>巴塞尔</t>
  </si>
  <si>
    <t>卢多戈雷茨</t>
  </si>
  <si>
    <t>拉兹格拉德</t>
  </si>
  <si>
    <t>阿森纳</t>
  </si>
  <si>
    <t>基辅迪纳摩</t>
  </si>
  <si>
    <t>那不勒斯</t>
  </si>
  <si>
    <t>本菲卡</t>
  </si>
  <si>
    <t>贝西克塔斯</t>
  </si>
  <si>
    <t>门兴格拉德巴赫</t>
  </si>
  <si>
    <t>门兴</t>
  </si>
  <si>
    <t>马德里竞技</t>
  </si>
  <si>
    <t>英冠</t>
  </si>
  <si>
    <t>布赖顿</t>
  </si>
  <si>
    <t>哈德斯菲尔德</t>
  </si>
  <si>
    <t>布莱顿</t>
  </si>
  <si>
    <t>德比郡</t>
  </si>
  <si>
    <t>伊普斯维奇</t>
  </si>
  <si>
    <t>利兹联</t>
  </si>
  <si>
    <t>布莱克本</t>
  </si>
  <si>
    <t>诺维奇</t>
  </si>
  <si>
    <t>维冈竞技</t>
  </si>
  <si>
    <t>普雷斯顿</t>
  </si>
  <si>
    <t>加的夫城</t>
  </si>
  <si>
    <t>女王公园巡游者</t>
  </si>
  <si>
    <t>纽卡斯尔联</t>
  </si>
  <si>
    <t>女王公园</t>
  </si>
  <si>
    <t>谢菲尔德星期三</t>
  </si>
  <si>
    <t>布里斯托尔城</t>
  </si>
  <si>
    <t>谢周三</t>
  </si>
  <si>
    <t>狼队</t>
  </si>
  <si>
    <t>巴恩斯利</t>
  </si>
  <si>
    <t>富勒姆</t>
  </si>
  <si>
    <t>伯顿</t>
  </si>
  <si>
    <t>保顿艾尔宾</t>
  </si>
  <si>
    <t>布里斯托尔流浪</t>
  </si>
  <si>
    <t>布里斯托流浪</t>
  </si>
  <si>
    <t>雷丁</t>
  </si>
  <si>
    <t>伯明翰</t>
  </si>
  <si>
    <t>圣洛伦索</t>
  </si>
  <si>
    <t>蒙得维的亚漫步者</t>
  </si>
  <si>
    <t>萨莫拉FC</t>
  </si>
  <si>
    <t>漫游者</t>
  </si>
  <si>
    <t>堪萨斯城竞技</t>
  </si>
  <si>
    <t>温哥华白帽</t>
  </si>
  <si>
    <t>洛斯莫奇斯蝙蝠</t>
  </si>
  <si>
    <t>伊拉普阿托</t>
  </si>
  <si>
    <t>麦德林国民竞技</t>
  </si>
  <si>
    <t>玻利瓦尔</t>
  </si>
  <si>
    <t>麦德林国民</t>
  </si>
  <si>
    <t>苏奇特佩克斯</t>
  </si>
  <si>
    <t>苏奇特佩基</t>
  </si>
  <si>
    <t>美公开杯</t>
  </si>
  <si>
    <t>韦拉克鲁斯</t>
  </si>
  <si>
    <t>维拉克鲁斯</t>
  </si>
  <si>
    <r>
      <t>35分</t>
    </r>
    <r>
      <rPr>
        <sz val="11"/>
        <color theme="1"/>
        <rFont val="宋体"/>
        <family val="3"/>
        <charset val="134"/>
        <scheme val="minor"/>
      </rPr>
      <t>钟变赔，升赔降赔的结果完全相反</t>
    </r>
    <phoneticPr fontId="1"/>
  </si>
  <si>
    <t>山东鲁能</t>
  </si>
  <si>
    <t>选</t>
  </si>
  <si>
    <t>勒沃库森</t>
  </si>
  <si>
    <t>莫斯科中央陆军</t>
  </si>
  <si>
    <t>中央陆军</t>
  </si>
  <si>
    <t>方案1.6</t>
    <phoneticPr fontId="1"/>
  </si>
  <si>
    <t>托特纳姆热刺</t>
  </si>
  <si>
    <t>热刺</t>
  </si>
  <si>
    <t>主胜25，客胜33，不好判断</t>
    <phoneticPr fontId="1"/>
  </si>
  <si>
    <t>华沙军团</t>
  </si>
  <si>
    <t>多特蒙德</t>
  </si>
  <si>
    <t>华沙莱吉亚</t>
  </si>
  <si>
    <t>降</t>
    <phoneticPr fontId="1"/>
  </si>
  <si>
    <t>主负赔率出现的多6次3，一次34，让胜2次34</t>
    <phoneticPr fontId="1"/>
  </si>
  <si>
    <t>皇家马德里</t>
  </si>
  <si>
    <t>同上一场</t>
    <phoneticPr fontId="1"/>
  </si>
  <si>
    <t>莱切斯特城</t>
  </si>
  <si>
    <t>无</t>
    <phoneticPr fontId="1"/>
  </si>
  <si>
    <t>尤文图斯</t>
  </si>
  <si>
    <t>里昂</t>
  </si>
  <si>
    <t>萨格勒布迪纳摩</t>
  </si>
  <si>
    <t>罗瑟汉姆</t>
  </si>
  <si>
    <t>诺丁汉森林</t>
  </si>
  <si>
    <t>阿斯顿维拉</t>
  </si>
  <si>
    <t>布伦特福德</t>
  </si>
  <si>
    <t>埃梅莱克</t>
  </si>
  <si>
    <t>拉瓜伊拉</t>
  </si>
  <si>
    <t>伊斯普尔</t>
  </si>
  <si>
    <t>降1次</t>
    <phoneticPr fontId="1"/>
  </si>
  <si>
    <t>阿拉伯联</t>
  </si>
  <si>
    <t>蒙特雷</t>
  </si>
  <si>
    <t>CD阿拉比</t>
  </si>
  <si>
    <t>巴兰基亚青年</t>
  </si>
  <si>
    <t>强者</t>
  </si>
  <si>
    <t>竞技青年</t>
  </si>
  <si>
    <t>中</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</si>
</sst>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d\ h:mm;@"/>
  </numFmts>
  <fonts count="12">
    <font>
      <sz val="11"/>
      <color theme="1"/>
      <name val="宋体"/>
      <family val="2"/>
      <scheme val="minor"/>
    </font>
    <font>
      <sz val="6"/>
      <name val="宋体"/>
      <family val="3"/>
      <charset val="128"/>
      <scheme val="minor"/>
    </font>
    <font>
      <sz val="11"/>
      <color theme="1"/>
      <name val="宋体"/>
      <family val="3"/>
      <charset val="134"/>
      <scheme val="minor"/>
    </font>
    <font>
      <sz val="11"/>
      <color theme="1"/>
      <name val="宋体"/>
      <family val="3"/>
      <charset val="136"/>
      <scheme val="minor"/>
    </font>
    <font>
      <sz val="11"/>
      <color theme="1"/>
      <name val="宋体"/>
      <family val="3"/>
      <charset val="128"/>
      <scheme val="minor"/>
    </font>
    <font>
      <b/>
      <sz val="9"/>
      <color indexed="81"/>
      <name val="ＭＳ Ｐゴシック"/>
      <family val="3"/>
      <charset val="128"/>
    </font>
    <font>
      <sz val="9"/>
      <color indexed="81"/>
      <name val="ＭＳ Ｐゴシック"/>
      <family val="3"/>
      <charset val="128"/>
    </font>
    <font>
      <sz val="9"/>
      <color indexed="81"/>
      <name val="FangSong"/>
      <family val="3"/>
      <charset val="134"/>
    </font>
    <font>
      <b/>
      <sz val="9"/>
      <color indexed="81"/>
      <name val="FangSong"/>
      <family val="3"/>
      <charset val="134"/>
    </font>
    <font>
      <sz val="11"/>
      <color theme="0"/>
      <name val="宋体"/>
      <family val="3"/>
      <charset val="134"/>
      <scheme val="minor"/>
    </font>
    <font>
      <sz val="11"/>
      <color theme="0"/>
      <name val="宋体"/>
      <family val="3"/>
      <charset val="128"/>
      <scheme val="minor"/>
    </font>
    <font>
      <sz val="9"/>
      <name val="宋体"/>
      <family val="3"/>
      <charset val="134"/>
      <scheme val="minor"/>
    </font>
  </fonts>
  <fills count="13">
    <fill>
      <patternFill patternType="none"/>
    </fill>
    <fill>
      <patternFill patternType="gray125"/>
    </fill>
    <fill>
      <patternFill patternType="solid">
        <fgColor theme="3" tint="0.7999816888943144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9" tint="0.59999389629810485"/>
        <bgColor indexed="64"/>
      </patternFill>
    </fill>
    <fill>
      <patternFill patternType="solid">
        <fgColor rgb="FF7030A0"/>
        <bgColor indexed="64"/>
      </patternFill>
    </fill>
    <fill>
      <patternFill patternType="solid">
        <fgColor rgb="FFFF0000"/>
        <bgColor indexed="64"/>
      </patternFill>
    </fill>
    <fill>
      <patternFill patternType="solid">
        <fgColor theme="8" tint="0.39997558519241921"/>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s>
  <cellStyleXfs count="1">
    <xf numFmtId="0" fontId="0" fillId="0" borderId="0"/>
  </cellStyleXfs>
  <cellXfs count="83">
    <xf numFmtId="0" fontId="0" fillId="0" borderId="0" xfId="0"/>
    <xf numFmtId="0" fontId="0" fillId="0" borderId="0" xfId="0" applyFill="1"/>
    <xf numFmtId="176" fontId="0" fillId="0" borderId="0" xfId="0" applyNumberFormat="1" applyFill="1"/>
    <xf numFmtId="0" fontId="0" fillId="2" borderId="1" xfId="0" applyFill="1" applyBorder="1"/>
    <xf numFmtId="176" fontId="0" fillId="2" borderId="1" xfId="0" applyNumberFormat="1" applyFill="1" applyBorder="1"/>
    <xf numFmtId="0" fontId="2" fillId="2" borderId="1" xfId="0" applyFont="1" applyFill="1" applyBorder="1"/>
    <xf numFmtId="0" fontId="0" fillId="3" borderId="1" xfId="0" applyFill="1" applyBorder="1"/>
    <xf numFmtId="0" fontId="3" fillId="3" borderId="1" xfId="0" applyFont="1" applyFill="1" applyBorder="1"/>
    <xf numFmtId="0" fontId="0" fillId="4" borderId="1" xfId="0" applyFill="1" applyBorder="1"/>
    <xf numFmtId="0" fontId="0" fillId="5" borderId="1" xfId="0" applyFill="1" applyBorder="1"/>
    <xf numFmtId="0" fontId="0" fillId="6" borderId="1" xfId="0" applyFill="1" applyBorder="1"/>
    <xf numFmtId="0" fontId="2" fillId="6" borderId="1" xfId="0" applyFont="1" applyFill="1" applyBorder="1"/>
    <xf numFmtId="0" fontId="3" fillId="5" borderId="1" xfId="0" applyFont="1" applyFill="1" applyBorder="1"/>
    <xf numFmtId="0" fontId="0" fillId="7" borderId="1" xfId="0" applyFill="1" applyBorder="1"/>
    <xf numFmtId="0" fontId="3" fillId="7" borderId="1" xfId="0" applyFont="1" applyFill="1" applyBorder="1"/>
    <xf numFmtId="0" fontId="0" fillId="8" borderId="1" xfId="0" applyFill="1" applyBorder="1"/>
    <xf numFmtId="0" fontId="0" fillId="9" borderId="1" xfId="0" applyFill="1" applyBorder="1"/>
    <xf numFmtId="0" fontId="3" fillId="9" borderId="1" xfId="0" applyFont="1" applyFill="1" applyBorder="1"/>
    <xf numFmtId="0" fontId="0" fillId="4" borderId="6" xfId="0" applyFill="1" applyBorder="1"/>
    <xf numFmtId="14" fontId="0" fillId="2" borderId="5" xfId="0" applyNumberFormat="1" applyFill="1" applyBorder="1"/>
    <xf numFmtId="0" fontId="0" fillId="2" borderId="8" xfId="0" applyFill="1" applyBorder="1"/>
    <xf numFmtId="176" fontId="0" fillId="2" borderId="8" xfId="0" applyNumberFormat="1" applyFill="1" applyBorder="1"/>
    <xf numFmtId="0" fontId="0" fillId="3" borderId="8" xfId="0" applyFill="1" applyBorder="1"/>
    <xf numFmtId="0" fontId="0" fillId="6" borderId="8" xfId="0" applyFill="1" applyBorder="1"/>
    <xf numFmtId="0" fontId="0" fillId="7" borderId="8" xfId="0" applyFill="1" applyBorder="1"/>
    <xf numFmtId="0" fontId="0" fillId="5" borderId="8" xfId="0" applyFill="1" applyBorder="1"/>
    <xf numFmtId="0" fontId="0" fillId="9" borderId="8" xfId="0" applyFill="1" applyBorder="1"/>
    <xf numFmtId="0" fontId="0" fillId="4" borderId="8" xfId="0" applyFill="1" applyBorder="1"/>
    <xf numFmtId="0" fontId="0" fillId="4" borderId="9" xfId="0" applyFill="1" applyBorder="1"/>
    <xf numFmtId="0" fontId="2" fillId="8" borderId="1" xfId="0" applyFont="1" applyFill="1" applyBorder="1"/>
    <xf numFmtId="0" fontId="0" fillId="8" borderId="8" xfId="0" applyFill="1" applyBorder="1"/>
    <xf numFmtId="0" fontId="0" fillId="4" borderId="13" xfId="0" applyFill="1" applyBorder="1"/>
    <xf numFmtId="0" fontId="0" fillId="4" borderId="16" xfId="0" applyFill="1" applyBorder="1"/>
    <xf numFmtId="14" fontId="0" fillId="0" borderId="0" xfId="0" applyNumberFormat="1" applyFill="1"/>
    <xf numFmtId="14" fontId="0" fillId="2" borderId="7" xfId="0" applyNumberFormat="1" applyFill="1" applyBorder="1"/>
    <xf numFmtId="0" fontId="10" fillId="10" borderId="3" xfId="0" applyFont="1" applyFill="1" applyBorder="1" applyAlignment="1">
      <alignment horizontal="right"/>
    </xf>
    <xf numFmtId="0" fontId="0" fillId="0" borderId="1" xfId="0" applyBorder="1" applyAlignment="1"/>
    <xf numFmtId="0" fontId="0" fillId="4" borderId="1" xfId="0" applyFill="1" applyBorder="1" applyAlignment="1">
      <alignment vertical="center"/>
    </xf>
    <xf numFmtId="0" fontId="0" fillId="5" borderId="1" xfId="0" applyFill="1" applyBorder="1" applyAlignment="1">
      <alignment vertical="center"/>
    </xf>
    <xf numFmtId="14" fontId="0" fillId="5" borderId="1" xfId="0" applyNumberFormat="1" applyFill="1" applyBorder="1" applyAlignment="1"/>
    <xf numFmtId="0" fontId="0" fillId="5" borderId="1" xfId="0" applyFill="1" applyBorder="1" applyAlignment="1"/>
    <xf numFmtId="22" fontId="0" fillId="5" borderId="1" xfId="0" applyNumberFormat="1" applyFill="1" applyBorder="1" applyAlignment="1"/>
    <xf numFmtId="0" fontId="0" fillId="4" borderId="1" xfId="0" applyFill="1" applyBorder="1" applyAlignment="1"/>
    <xf numFmtId="0" fontId="2" fillId="4" borderId="1" xfId="0" applyFont="1" applyFill="1" applyBorder="1" applyAlignment="1"/>
    <xf numFmtId="0" fontId="2" fillId="5" borderId="1" xfId="0" applyFont="1" applyFill="1" applyBorder="1" applyAlignment="1"/>
    <xf numFmtId="0" fontId="2" fillId="0" borderId="1" xfId="0" applyFont="1" applyBorder="1" applyAlignment="1"/>
    <xf numFmtId="0" fontId="0" fillId="10" borderId="13" xfId="0" applyFill="1" applyBorder="1" applyAlignment="1">
      <alignment horizontal="center"/>
    </xf>
    <xf numFmtId="0" fontId="0" fillId="10" borderId="11" xfId="0" applyFill="1" applyBorder="1" applyAlignment="1">
      <alignment horizontal="center"/>
    </xf>
    <xf numFmtId="0" fontId="0" fillId="10" borderId="12" xfId="0" applyFill="1" applyBorder="1" applyAlignment="1">
      <alignment horizontal="center"/>
    </xf>
    <xf numFmtId="0" fontId="0" fillId="11" borderId="1" xfId="0" applyFill="1" applyBorder="1" applyAlignment="1"/>
    <xf numFmtId="0" fontId="0" fillId="0" borderId="1" xfId="0" applyFill="1" applyBorder="1" applyAlignment="1"/>
    <xf numFmtId="0" fontId="0" fillId="12" borderId="1" xfId="0" applyFill="1" applyBorder="1" applyAlignment="1"/>
    <xf numFmtId="0" fontId="10" fillId="10" borderId="3" xfId="0" applyFont="1" applyFill="1" applyBorder="1" applyAlignment="1">
      <alignment horizontal="right"/>
    </xf>
    <xf numFmtId="0" fontId="0" fillId="6" borderId="0" xfId="0" applyFill="1"/>
    <xf numFmtId="0" fontId="2" fillId="9" borderId="13" xfId="0" applyFont="1" applyFill="1" applyBorder="1" applyAlignment="1">
      <alignment horizontal="center"/>
    </xf>
    <xf numFmtId="0" fontId="2" fillId="9" borderId="11" xfId="0" applyFont="1" applyFill="1" applyBorder="1" applyAlignment="1">
      <alignment horizontal="center"/>
    </xf>
    <xf numFmtId="0" fontId="2" fillId="9" borderId="12" xfId="0" applyFont="1" applyFill="1" applyBorder="1" applyAlignment="1">
      <alignment horizontal="center"/>
    </xf>
    <xf numFmtId="0" fontId="0" fillId="4" borderId="13" xfId="0" applyFill="1" applyBorder="1" applyAlignment="1">
      <alignment horizontal="center"/>
    </xf>
    <xf numFmtId="0" fontId="0" fillId="4" borderId="11" xfId="0" applyFill="1" applyBorder="1" applyAlignment="1">
      <alignment horizontal="center"/>
    </xf>
    <xf numFmtId="0" fontId="0" fillId="4" borderId="14" xfId="0" applyFill="1" applyBorder="1" applyAlignment="1">
      <alignment horizontal="center"/>
    </xf>
    <xf numFmtId="0" fontId="9" fillId="10" borderId="2" xfId="0" applyFont="1" applyFill="1" applyBorder="1" applyAlignment="1">
      <alignment horizontal="right"/>
    </xf>
    <xf numFmtId="0" fontId="10" fillId="10" borderId="3" xfId="0" applyFont="1" applyFill="1" applyBorder="1" applyAlignment="1">
      <alignment horizontal="right"/>
    </xf>
    <xf numFmtId="0" fontId="2" fillId="9" borderId="3" xfId="0" applyFont="1" applyFill="1" applyBorder="1" applyAlignment="1">
      <alignment horizontal="left"/>
    </xf>
    <xf numFmtId="0" fontId="2" fillId="4" borderId="3" xfId="0" applyFont="1" applyFill="1" applyBorder="1" applyAlignment="1">
      <alignment horizontal="left"/>
    </xf>
    <xf numFmtId="0" fontId="0" fillId="4" borderId="3" xfId="0" applyFill="1" applyBorder="1" applyAlignment="1">
      <alignment horizontal="left"/>
    </xf>
    <xf numFmtId="0" fontId="0" fillId="4" borderId="15" xfId="0" applyFill="1" applyBorder="1" applyAlignment="1">
      <alignment horizontal="left"/>
    </xf>
    <xf numFmtId="0" fontId="0" fillId="4" borderId="4" xfId="0" applyFill="1" applyBorder="1" applyAlignment="1">
      <alignment horizontal="left"/>
    </xf>
    <xf numFmtId="0" fontId="0" fillId="2" borderId="10" xfId="0" applyFill="1" applyBorder="1" applyAlignment="1">
      <alignment horizontal="center"/>
    </xf>
    <xf numFmtId="0" fontId="0" fillId="2" borderId="11" xfId="0" applyFill="1" applyBorder="1" applyAlignment="1">
      <alignment horizontal="center"/>
    </xf>
    <xf numFmtId="0" fontId="2" fillId="2" borderId="11" xfId="0" applyFont="1" applyFill="1" applyBorder="1" applyAlignment="1">
      <alignment horizontal="center"/>
    </xf>
    <xf numFmtId="0" fontId="0" fillId="2" borderId="12" xfId="0" applyFill="1" applyBorder="1" applyAlignment="1">
      <alignment horizontal="center"/>
    </xf>
    <xf numFmtId="0" fontId="0" fillId="7" borderId="13" xfId="0" applyFill="1" applyBorder="1" applyAlignment="1">
      <alignment horizontal="center"/>
    </xf>
    <xf numFmtId="0" fontId="0" fillId="7" borderId="11" xfId="0" applyFill="1" applyBorder="1" applyAlignment="1">
      <alignment horizontal="center"/>
    </xf>
    <xf numFmtId="0" fontId="0" fillId="7" borderId="12" xfId="0" applyFill="1" applyBorder="1" applyAlignment="1">
      <alignment horizontal="center"/>
    </xf>
    <xf numFmtId="0" fontId="0" fillId="5" borderId="13" xfId="0" applyFill="1" applyBorder="1" applyAlignment="1">
      <alignment horizontal="center"/>
    </xf>
    <xf numFmtId="0" fontId="0" fillId="5" borderId="11" xfId="0" applyFill="1" applyBorder="1" applyAlignment="1">
      <alignment horizontal="center"/>
    </xf>
    <xf numFmtId="0" fontId="0" fillId="5" borderId="12" xfId="0" applyFill="1" applyBorder="1" applyAlignment="1">
      <alignment horizontal="center"/>
    </xf>
    <xf numFmtId="0" fontId="2" fillId="6" borderId="15" xfId="0" applyFont="1" applyFill="1" applyBorder="1" applyAlignment="1">
      <alignment horizontal="left"/>
    </xf>
    <xf numFmtId="0" fontId="2" fillId="6" borderId="17" xfId="0" applyFont="1" applyFill="1" applyBorder="1" applyAlignment="1">
      <alignment horizontal="left"/>
    </xf>
    <xf numFmtId="0" fontId="2" fillId="6" borderId="18" xfId="0" applyFont="1" applyFill="1" applyBorder="1" applyAlignment="1">
      <alignment horizontal="left"/>
    </xf>
    <xf numFmtId="0" fontId="2" fillId="6" borderId="13" xfId="0" applyFont="1" applyFill="1" applyBorder="1" applyAlignment="1">
      <alignment horizontal="center"/>
    </xf>
    <xf numFmtId="0" fontId="2" fillId="6" borderId="11" xfId="0" applyFont="1" applyFill="1" applyBorder="1" applyAlignment="1">
      <alignment horizontal="center"/>
    </xf>
    <xf numFmtId="0" fontId="2" fillId="6" borderId="12" xfId="0" applyFont="1" applyFill="1" applyBorder="1" applyAlignment="1">
      <alignment horizontal="center"/>
    </xf>
  </cellXfs>
  <cellStyles count="1">
    <cellStyle name="常规" xfId="0" builtinId="0"/>
  </cellStyles>
  <dxfs count="2147">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B1:CT157"/>
  <sheetViews>
    <sheetView zoomScale="85" zoomScaleNormal="85" workbookViewId="0">
      <pane xSplit="7" ySplit="4" topLeftCell="L110" activePane="bottomRight" state="frozen"/>
      <selection pane="topRight" activeCell="H1" sqref="H1"/>
      <selection pane="bottomLeft" activeCell="A5" sqref="A5"/>
      <selection pane="bottomRight" activeCell="BK153" sqref="BK153"/>
    </sheetView>
  </sheetViews>
  <sheetFormatPr defaultRowHeight="13.5"/>
  <cols>
    <col min="1" max="1" width="9" style="1"/>
    <col min="2" max="2" width="11.375" style="33" customWidth="1"/>
    <col min="3" max="4" width="9" style="1"/>
    <col min="5" max="5" width="16.125" style="2" bestFit="1" customWidth="1"/>
    <col min="6" max="9" width="9" style="1"/>
    <col min="10" max="15" width="6" style="1" customWidth="1"/>
    <col min="16" max="16" width="4.625" style="1" customWidth="1"/>
    <col min="17" max="28" width="3.625" style="1" customWidth="1"/>
    <col min="29" max="40" width="6.75" style="1" hidden="1" customWidth="1"/>
    <col min="41" max="46" width="7.75" style="1" customWidth="1"/>
    <col min="47" max="52" width="7.75" style="1" hidden="1" customWidth="1"/>
    <col min="53" max="62" width="6.625" style="1" customWidth="1"/>
    <col min="63" max="63" width="6.375" style="1" customWidth="1"/>
    <col min="64" max="64" width="4.625" style="1" hidden="1" customWidth="1"/>
    <col min="65" max="65" width="2.375" style="1" hidden="1" customWidth="1"/>
    <col min="66" max="66" width="4.625" style="1" hidden="1" customWidth="1"/>
    <col min="67" max="67" width="2.25" style="1" hidden="1" customWidth="1"/>
    <col min="68" max="68" width="4.625" style="1" hidden="1" customWidth="1"/>
    <col min="69" max="69" width="2.25" style="1" hidden="1" customWidth="1"/>
    <col min="70" max="70" width="4.625" style="1" hidden="1" customWidth="1"/>
    <col min="71" max="71" width="2.25" style="1" hidden="1" customWidth="1"/>
    <col min="72" max="72" width="4.625" style="1" hidden="1" customWidth="1"/>
    <col min="73" max="73" width="2.25" style="1" hidden="1" customWidth="1"/>
    <col min="74" max="74" width="4.625" style="1" hidden="1" customWidth="1"/>
    <col min="75" max="75" width="2.25" style="1" hidden="1" customWidth="1"/>
    <col min="76" max="76" width="4.625" style="1" hidden="1" customWidth="1"/>
    <col min="77" max="77" width="2.25" style="1" hidden="1" customWidth="1"/>
    <col min="78" max="78" width="4.625" style="1" hidden="1" customWidth="1"/>
    <col min="79" max="79" width="2.25" style="1" hidden="1" customWidth="1"/>
    <col min="80" max="80" width="4.625" style="1" hidden="1" customWidth="1"/>
    <col min="81" max="81" width="2.25" style="1" hidden="1" customWidth="1"/>
    <col min="82" max="82" width="4.625" style="1" hidden="1" customWidth="1"/>
    <col min="83" max="83" width="2.25" style="1" hidden="1" customWidth="1"/>
    <col min="84" max="84" width="4.625" style="1" hidden="1" customWidth="1"/>
    <col min="85" max="85" width="2.25" style="1" hidden="1" customWidth="1"/>
    <col min="86" max="86" width="4.625" style="1" hidden="1" customWidth="1"/>
    <col min="87" max="87" width="2.25" style="1" hidden="1" customWidth="1"/>
    <col min="88" max="88" width="4.625" style="1" hidden="1" customWidth="1"/>
    <col min="89" max="89" width="1.75" style="1" hidden="1" customWidth="1"/>
    <col min="90" max="90" width="4.625" style="1" hidden="1" customWidth="1"/>
    <col min="91" max="91" width="2" style="1" hidden="1" customWidth="1"/>
    <col min="92" max="92" width="4.625" style="1" hidden="1" customWidth="1"/>
    <col min="93" max="93" width="2" style="1" hidden="1" customWidth="1"/>
    <col min="94" max="94" width="4.625" style="1" hidden="1" customWidth="1"/>
    <col min="95" max="95" width="2.25" style="1" hidden="1" customWidth="1"/>
    <col min="96" max="96" width="4.625" style="1" hidden="1" customWidth="1"/>
    <col min="97" max="97" width="1.75" style="1" hidden="1" customWidth="1"/>
    <col min="98" max="98" width="2" style="1" hidden="1" customWidth="1"/>
    <col min="99" max="16384" width="9" style="1"/>
  </cols>
  <sheetData>
    <row r="1" spans="2:98" ht="14.25" thickBot="1">
      <c r="BA1" s="53"/>
      <c r="BB1" s="53"/>
      <c r="BC1" s="53"/>
      <c r="BD1" s="53"/>
      <c r="BE1" s="53"/>
      <c r="BF1" s="53"/>
      <c r="BG1" s="53"/>
      <c r="BH1" s="53"/>
      <c r="BI1" s="53"/>
      <c r="BJ1" s="53"/>
      <c r="BK1" s="53"/>
    </row>
    <row r="2" spans="2:98" customFormat="1">
      <c r="B2" s="60" t="s">
        <v>63</v>
      </c>
      <c r="C2" s="61"/>
      <c r="D2" s="61"/>
      <c r="E2" s="61"/>
      <c r="F2" s="61"/>
      <c r="G2" s="61"/>
      <c r="H2" s="61"/>
      <c r="I2" s="61"/>
      <c r="J2" s="61"/>
      <c r="K2" s="61"/>
      <c r="L2" s="61"/>
      <c r="M2" s="61"/>
      <c r="N2" s="61"/>
      <c r="O2" s="61"/>
      <c r="P2" s="61"/>
      <c r="Q2" s="61"/>
      <c r="R2" s="61"/>
      <c r="S2" s="61"/>
      <c r="T2" s="61"/>
      <c r="U2" s="61"/>
      <c r="V2" s="61"/>
      <c r="W2" s="61"/>
      <c r="X2" s="61"/>
      <c r="Y2" s="61"/>
      <c r="Z2" s="61"/>
      <c r="AA2" s="61"/>
      <c r="AB2" s="61"/>
      <c r="AC2" s="52"/>
      <c r="AD2" s="52"/>
      <c r="AE2" s="52"/>
      <c r="AF2" s="52"/>
      <c r="AG2" s="52"/>
      <c r="AH2" s="52"/>
      <c r="AI2" s="52"/>
      <c r="AJ2" s="52"/>
      <c r="AK2" s="52"/>
      <c r="AL2" s="52"/>
      <c r="AM2" s="52"/>
      <c r="AN2" s="52"/>
      <c r="AO2" s="62" t="s">
        <v>62</v>
      </c>
      <c r="AP2" s="62"/>
      <c r="AQ2" s="62"/>
      <c r="AR2" s="62"/>
      <c r="AS2" s="62"/>
      <c r="AT2" s="62"/>
      <c r="AU2" s="62" t="s">
        <v>62</v>
      </c>
      <c r="AV2" s="62"/>
      <c r="AW2" s="62"/>
      <c r="AX2" s="62"/>
      <c r="AY2" s="62"/>
      <c r="AZ2" s="62"/>
      <c r="BA2" s="77" t="s">
        <v>671</v>
      </c>
      <c r="BB2" s="78"/>
      <c r="BC2" s="78"/>
      <c r="BD2" s="78"/>
      <c r="BE2" s="78"/>
      <c r="BF2" s="78"/>
      <c r="BG2" s="78"/>
      <c r="BH2" s="78"/>
      <c r="BI2" s="78"/>
      <c r="BJ2" s="78"/>
      <c r="BK2" s="79"/>
      <c r="BL2" s="63" t="s">
        <v>61</v>
      </c>
      <c r="BM2" s="64"/>
      <c r="BN2" s="64"/>
      <c r="BO2" s="64"/>
      <c r="BP2" s="64"/>
      <c r="BQ2" s="64"/>
      <c r="BR2" s="64"/>
      <c r="BS2" s="64"/>
      <c r="BT2" s="64"/>
      <c r="BU2" s="64"/>
      <c r="BV2" s="64"/>
      <c r="BW2" s="64"/>
      <c r="BX2" s="64"/>
      <c r="BY2" s="64"/>
      <c r="BZ2" s="64"/>
      <c r="CA2" s="64"/>
      <c r="CB2" s="64"/>
      <c r="CC2" s="64"/>
      <c r="CD2" s="64"/>
      <c r="CE2" s="64"/>
      <c r="CF2" s="64"/>
      <c r="CG2" s="64"/>
      <c r="CH2" s="64"/>
      <c r="CI2" s="64"/>
      <c r="CJ2" s="64"/>
      <c r="CK2" s="64"/>
      <c r="CL2" s="64"/>
      <c r="CM2" s="64"/>
      <c r="CN2" s="64"/>
      <c r="CO2" s="64"/>
      <c r="CP2" s="64"/>
      <c r="CQ2" s="65"/>
      <c r="CR2" s="65"/>
      <c r="CS2" s="65"/>
      <c r="CT2" s="66"/>
    </row>
    <row r="3" spans="2:98" customFormat="1">
      <c r="B3" s="67" t="s">
        <v>64</v>
      </c>
      <c r="C3" s="68"/>
      <c r="D3" s="68"/>
      <c r="E3" s="68"/>
      <c r="F3" s="68"/>
      <c r="G3" s="68"/>
      <c r="H3" s="68"/>
      <c r="I3" s="68"/>
      <c r="J3" s="69" t="s">
        <v>115</v>
      </c>
      <c r="K3" s="68"/>
      <c r="L3" s="68"/>
      <c r="M3" s="68"/>
      <c r="N3" s="68"/>
      <c r="O3" s="68"/>
      <c r="P3" s="70"/>
      <c r="Q3" s="71" t="s">
        <v>45</v>
      </c>
      <c r="R3" s="72"/>
      <c r="S3" s="72"/>
      <c r="T3" s="72"/>
      <c r="U3" s="72"/>
      <c r="V3" s="73"/>
      <c r="W3" s="74" t="s">
        <v>52</v>
      </c>
      <c r="X3" s="75"/>
      <c r="Y3" s="75"/>
      <c r="Z3" s="75"/>
      <c r="AA3" s="75"/>
      <c r="AB3" s="76"/>
      <c r="AC3" s="71" t="s">
        <v>98</v>
      </c>
      <c r="AD3" s="72"/>
      <c r="AE3" s="72"/>
      <c r="AF3" s="72"/>
      <c r="AG3" s="72"/>
      <c r="AH3" s="73"/>
      <c r="AI3" s="74" t="s">
        <v>99</v>
      </c>
      <c r="AJ3" s="75"/>
      <c r="AK3" s="75"/>
      <c r="AL3" s="75"/>
      <c r="AM3" s="75"/>
      <c r="AN3" s="76"/>
      <c r="AO3" s="54" t="s">
        <v>51</v>
      </c>
      <c r="AP3" s="55"/>
      <c r="AQ3" s="55"/>
      <c r="AR3" s="55"/>
      <c r="AS3" s="55"/>
      <c r="AT3" s="56"/>
      <c r="AU3" s="54" t="s">
        <v>100</v>
      </c>
      <c r="AV3" s="55"/>
      <c r="AW3" s="55"/>
      <c r="AX3" s="55"/>
      <c r="AY3" s="55"/>
      <c r="AZ3" s="56"/>
      <c r="BA3" s="80" t="s">
        <v>673</v>
      </c>
      <c r="BB3" s="81"/>
      <c r="BC3" s="81"/>
      <c r="BD3" s="81"/>
      <c r="BE3" s="81"/>
      <c r="BF3" s="81"/>
      <c r="BG3" s="81"/>
      <c r="BH3" s="81"/>
      <c r="BI3" s="81"/>
      <c r="BJ3" s="81"/>
      <c r="BK3" s="82"/>
      <c r="BL3" s="57" t="s">
        <v>672</v>
      </c>
      <c r="BM3" s="58"/>
      <c r="BN3" s="58"/>
      <c r="BO3" s="58"/>
      <c r="BP3" s="58"/>
      <c r="BQ3" s="58"/>
      <c r="BR3" s="58"/>
      <c r="BS3" s="58"/>
      <c r="BT3" s="58"/>
      <c r="BU3" s="58"/>
      <c r="BV3" s="58"/>
      <c r="BW3" s="58"/>
      <c r="BX3" s="58"/>
      <c r="BY3" s="58"/>
      <c r="BZ3" s="58"/>
      <c r="CA3" s="58"/>
      <c r="CB3" s="58"/>
      <c r="CC3" s="58"/>
      <c r="CD3" s="58"/>
      <c r="CE3" s="58"/>
      <c r="CF3" s="58"/>
      <c r="CG3" s="58"/>
      <c r="CH3" s="58"/>
      <c r="CI3" s="58"/>
      <c r="CJ3" s="58"/>
      <c r="CK3" s="58"/>
      <c r="CL3" s="58"/>
      <c r="CM3" s="58"/>
      <c r="CN3" s="58"/>
      <c r="CO3" s="58"/>
      <c r="CP3" s="58"/>
      <c r="CQ3" s="58"/>
      <c r="CR3" s="58"/>
      <c r="CS3" s="58"/>
      <c r="CT3" s="59"/>
    </row>
    <row r="4" spans="2:98" customFormat="1">
      <c r="B4" s="19" t="s">
        <v>34</v>
      </c>
      <c r="C4" s="5" t="s">
        <v>35</v>
      </c>
      <c r="D4" s="5" t="s">
        <v>36</v>
      </c>
      <c r="E4" s="4" t="s">
        <v>37</v>
      </c>
      <c r="F4" s="5" t="s">
        <v>38</v>
      </c>
      <c r="G4" s="5" t="s">
        <v>39</v>
      </c>
      <c r="H4" s="5" t="s">
        <v>38</v>
      </c>
      <c r="I4" s="5" t="s">
        <v>39</v>
      </c>
      <c r="J4" s="7" t="s">
        <v>46</v>
      </c>
      <c r="K4" s="7" t="s">
        <v>47</v>
      </c>
      <c r="L4" s="7" t="s">
        <v>48</v>
      </c>
      <c r="M4" s="11" t="s">
        <v>41</v>
      </c>
      <c r="N4" s="11" t="s">
        <v>42</v>
      </c>
      <c r="O4" s="11" t="s">
        <v>43</v>
      </c>
      <c r="P4" s="29" t="s">
        <v>44</v>
      </c>
      <c r="Q4" s="14" t="s">
        <v>46</v>
      </c>
      <c r="R4" s="14" t="s">
        <v>47</v>
      </c>
      <c r="S4" s="14" t="s">
        <v>48</v>
      </c>
      <c r="T4" s="14" t="s">
        <v>40</v>
      </c>
      <c r="U4" s="14" t="s">
        <v>49</v>
      </c>
      <c r="V4" s="14" t="s">
        <v>50</v>
      </c>
      <c r="W4" s="12" t="s">
        <v>46</v>
      </c>
      <c r="X4" s="12" t="s">
        <v>47</v>
      </c>
      <c r="Y4" s="12" t="s">
        <v>48</v>
      </c>
      <c r="Z4" s="12" t="s">
        <v>40</v>
      </c>
      <c r="AA4" s="12" t="s">
        <v>49</v>
      </c>
      <c r="AB4" s="12" t="s">
        <v>50</v>
      </c>
      <c r="AC4" s="14" t="s">
        <v>46</v>
      </c>
      <c r="AD4" s="14" t="s">
        <v>47</v>
      </c>
      <c r="AE4" s="14" t="s">
        <v>48</v>
      </c>
      <c r="AF4" s="14" t="s">
        <v>40</v>
      </c>
      <c r="AG4" s="14" t="s">
        <v>49</v>
      </c>
      <c r="AH4" s="14" t="s">
        <v>50</v>
      </c>
      <c r="AI4" s="12" t="s">
        <v>46</v>
      </c>
      <c r="AJ4" s="12" t="s">
        <v>47</v>
      </c>
      <c r="AK4" s="12" t="s">
        <v>48</v>
      </c>
      <c r="AL4" s="12" t="s">
        <v>40</v>
      </c>
      <c r="AM4" s="12" t="s">
        <v>49</v>
      </c>
      <c r="AN4" s="12" t="s">
        <v>50</v>
      </c>
      <c r="AO4" s="17" t="s">
        <v>46</v>
      </c>
      <c r="AP4" s="17" t="s">
        <v>47</v>
      </c>
      <c r="AQ4" s="17" t="s">
        <v>48</v>
      </c>
      <c r="AR4" s="17" t="s">
        <v>40</v>
      </c>
      <c r="AS4" s="17" t="s">
        <v>49</v>
      </c>
      <c r="AT4" s="17" t="s">
        <v>50</v>
      </c>
      <c r="AU4" s="17" t="s">
        <v>46</v>
      </c>
      <c r="AV4" s="17" t="s">
        <v>47</v>
      </c>
      <c r="AW4" s="17" t="s">
        <v>48</v>
      </c>
      <c r="AX4" s="17" t="s">
        <v>40</v>
      </c>
      <c r="AY4" s="17" t="s">
        <v>49</v>
      </c>
      <c r="AZ4" s="17" t="s">
        <v>50</v>
      </c>
      <c r="BA4" s="10" t="s">
        <v>10</v>
      </c>
      <c r="BB4" s="10" t="s">
        <v>55</v>
      </c>
      <c r="BC4" s="10" t="s">
        <v>131</v>
      </c>
      <c r="BD4" s="10" t="s">
        <v>537</v>
      </c>
      <c r="BE4" s="10" t="s">
        <v>617</v>
      </c>
      <c r="BF4" s="10" t="s">
        <v>629</v>
      </c>
      <c r="BG4" s="10" t="s">
        <v>644</v>
      </c>
      <c r="BH4" s="10" t="s">
        <v>618</v>
      </c>
      <c r="BI4" s="10" t="s">
        <v>645</v>
      </c>
      <c r="BJ4" s="10" t="s">
        <v>767</v>
      </c>
      <c r="BK4" s="10" t="s">
        <v>392</v>
      </c>
      <c r="BL4" s="8" t="s">
        <v>10</v>
      </c>
      <c r="BM4" s="8"/>
      <c r="BN4" s="8" t="s">
        <v>55</v>
      </c>
      <c r="BO4" s="8"/>
      <c r="BP4" s="8" t="s">
        <v>69</v>
      </c>
      <c r="BQ4" s="8"/>
      <c r="BR4" s="8" t="s">
        <v>131</v>
      </c>
      <c r="BS4" s="8"/>
      <c r="BT4" s="8" t="s">
        <v>537</v>
      </c>
      <c r="BU4" s="8"/>
      <c r="BV4" s="8" t="s">
        <v>617</v>
      </c>
      <c r="BW4" s="8"/>
      <c r="BX4" s="8" t="s">
        <v>629</v>
      </c>
      <c r="BY4" s="8"/>
      <c r="BZ4" s="8" t="s">
        <v>644</v>
      </c>
      <c r="CA4" s="8"/>
      <c r="CB4" s="8" t="s">
        <v>618</v>
      </c>
      <c r="CC4" s="8"/>
      <c r="CD4" s="8" t="s">
        <v>11</v>
      </c>
      <c r="CE4" s="8"/>
      <c r="CF4" s="8" t="s">
        <v>645</v>
      </c>
      <c r="CG4" s="8"/>
      <c r="CH4" s="8" t="s">
        <v>68</v>
      </c>
      <c r="CI4" s="8"/>
      <c r="CJ4" s="8" t="s">
        <v>13</v>
      </c>
      <c r="CK4" s="8"/>
      <c r="CL4" s="8" t="s">
        <v>58</v>
      </c>
      <c r="CM4" s="8"/>
      <c r="CN4" s="8" t="s">
        <v>29</v>
      </c>
      <c r="CO4" s="8"/>
      <c r="CP4" s="8" t="s">
        <v>19</v>
      </c>
      <c r="CQ4" s="31"/>
      <c r="CR4" s="8" t="s">
        <v>392</v>
      </c>
      <c r="CS4" s="8"/>
      <c r="CT4" s="18"/>
    </row>
    <row r="5" spans="2:98" customFormat="1">
      <c r="B5" s="19">
        <v>42605</v>
      </c>
      <c r="C5" s="3">
        <v>43</v>
      </c>
      <c r="D5" s="3" t="s">
        <v>30</v>
      </c>
      <c r="E5" s="4">
        <v>42606.416666666664</v>
      </c>
      <c r="F5" s="3" t="s">
        <v>31</v>
      </c>
      <c r="G5" s="3" t="s">
        <v>32</v>
      </c>
      <c r="H5" s="3" t="s">
        <v>31</v>
      </c>
      <c r="I5" s="3" t="s">
        <v>33</v>
      </c>
      <c r="J5" s="6">
        <v>1.52</v>
      </c>
      <c r="K5" s="6">
        <v>3.7</v>
      </c>
      <c r="L5" s="6">
        <v>5</v>
      </c>
      <c r="M5" s="10">
        <v>2.73</v>
      </c>
      <c r="N5" s="10">
        <v>3.4</v>
      </c>
      <c r="O5" s="10">
        <v>2.13</v>
      </c>
      <c r="P5" s="15">
        <v>-1</v>
      </c>
      <c r="Q5" s="13">
        <v>-12</v>
      </c>
      <c r="R5" s="13">
        <v>-1</v>
      </c>
      <c r="S5" s="13">
        <v>1</v>
      </c>
      <c r="T5" s="13">
        <v>3</v>
      </c>
      <c r="U5" s="13">
        <v>1</v>
      </c>
      <c r="V5" s="13">
        <v>10</v>
      </c>
      <c r="W5" s="9">
        <v>-6</v>
      </c>
      <c r="X5" s="9">
        <v>2</v>
      </c>
      <c r="Y5" s="9">
        <v>1</v>
      </c>
      <c r="Z5" s="9">
        <v>-4</v>
      </c>
      <c r="AA5" s="9">
        <v>1</v>
      </c>
      <c r="AB5" s="9">
        <v>5</v>
      </c>
      <c r="AC5" s="13"/>
      <c r="AD5" s="13"/>
      <c r="AE5" s="13"/>
      <c r="AF5" s="13"/>
      <c r="AG5" s="13"/>
      <c r="AH5" s="13"/>
      <c r="AI5" s="9"/>
      <c r="AJ5" s="9"/>
      <c r="AK5" s="9"/>
      <c r="AL5" s="9"/>
      <c r="AM5" s="9"/>
      <c r="AN5" s="9"/>
      <c r="AO5" s="16">
        <f>Q5*参数!$D$3+W5</f>
        <v>-6</v>
      </c>
      <c r="AP5" s="16">
        <f>R5*参数!$D$3+X5</f>
        <v>2</v>
      </c>
      <c r="AQ5" s="16">
        <f>S5*参数!$D$3+Y5</f>
        <v>1</v>
      </c>
      <c r="AR5" s="16">
        <f>T5*参数!$D$3+Z5</f>
        <v>-4</v>
      </c>
      <c r="AS5" s="16">
        <f>U5*参数!$D$3+AA5</f>
        <v>1</v>
      </c>
      <c r="AT5" s="16">
        <f>V5*参数!$D$3+AB5</f>
        <v>5</v>
      </c>
      <c r="AU5" s="16">
        <f>AC5*参数!$D$3+AI5</f>
        <v>0</v>
      </c>
      <c r="AV5" s="16">
        <f>AD5*参数!$D$3+AJ5</f>
        <v>0</v>
      </c>
      <c r="AW5" s="16">
        <f>AE5*参数!$D$3+AK5</f>
        <v>0</v>
      </c>
      <c r="AX5" s="16">
        <f>AF5*参数!$D$3+AL5</f>
        <v>0</v>
      </c>
      <c r="AY5" s="16">
        <f>AG5*参数!$D$3+AM5</f>
        <v>0</v>
      </c>
      <c r="AZ5" s="16">
        <f>AH5*参数!$D$3+AN5</f>
        <v>0</v>
      </c>
      <c r="BA5" s="10">
        <v>40</v>
      </c>
      <c r="BB5" s="10">
        <v>40</v>
      </c>
      <c r="BC5" s="10"/>
      <c r="BD5" s="10"/>
      <c r="BE5" s="10"/>
      <c r="BF5" s="10"/>
      <c r="BG5" s="10"/>
      <c r="BH5" s="10"/>
      <c r="BI5" s="10"/>
      <c r="BJ5" s="10"/>
      <c r="BK5" s="10"/>
      <c r="BL5" s="8">
        <v>40</v>
      </c>
      <c r="BM5" s="8"/>
      <c r="BN5" s="8">
        <v>40</v>
      </c>
      <c r="BO5" s="8"/>
      <c r="BP5" s="8"/>
      <c r="BQ5" s="8"/>
      <c r="BR5" s="8"/>
      <c r="BS5" s="8"/>
      <c r="BT5" s="8"/>
      <c r="BU5" s="8"/>
      <c r="BV5" s="8"/>
      <c r="BW5" s="8"/>
      <c r="BX5" s="8"/>
      <c r="BY5" s="8"/>
      <c r="BZ5" s="8"/>
      <c r="CA5" s="8"/>
      <c r="CB5" s="8"/>
      <c r="CC5" s="8"/>
      <c r="CD5" s="8">
        <v>40</v>
      </c>
      <c r="CE5" s="8"/>
      <c r="CF5" s="8"/>
      <c r="CG5" s="8"/>
      <c r="CH5" s="8"/>
      <c r="CI5" s="8"/>
      <c r="CJ5" s="8">
        <v>40</v>
      </c>
      <c r="CK5" s="8"/>
      <c r="CL5" s="8">
        <v>3</v>
      </c>
      <c r="CM5" s="8"/>
      <c r="CN5" s="8">
        <v>43</v>
      </c>
      <c r="CO5" s="8"/>
      <c r="CP5" s="8">
        <v>0</v>
      </c>
      <c r="CQ5" s="31"/>
      <c r="CR5" s="8"/>
      <c r="CS5" s="8"/>
      <c r="CT5" s="18"/>
    </row>
    <row r="6" spans="2:98" customFormat="1">
      <c r="B6" s="19"/>
      <c r="C6" s="3"/>
      <c r="D6" s="3"/>
      <c r="E6" s="4"/>
      <c r="F6" s="3" t="s">
        <v>92</v>
      </c>
      <c r="G6" s="3" t="s">
        <v>93</v>
      </c>
      <c r="H6" s="3"/>
      <c r="I6" s="3"/>
      <c r="J6" s="6">
        <v>11.5</v>
      </c>
      <c r="K6" s="6">
        <v>6.05</v>
      </c>
      <c r="L6" s="6">
        <v>1.1399999999999999</v>
      </c>
      <c r="M6" s="10">
        <v>4</v>
      </c>
      <c r="N6" s="10">
        <v>4.3</v>
      </c>
      <c r="O6" s="10">
        <v>1.55</v>
      </c>
      <c r="P6" s="15">
        <v>1</v>
      </c>
      <c r="Q6" s="13">
        <v>3</v>
      </c>
      <c r="R6" s="13">
        <v>3</v>
      </c>
      <c r="S6" s="13">
        <v>2</v>
      </c>
      <c r="T6" s="13">
        <v>-2</v>
      </c>
      <c r="U6" s="13">
        <v>2</v>
      </c>
      <c r="V6" s="13">
        <v>6</v>
      </c>
      <c r="W6" s="9">
        <v>3</v>
      </c>
      <c r="X6" s="9">
        <v>2</v>
      </c>
      <c r="Y6" s="9">
        <v>2</v>
      </c>
      <c r="Z6" s="9">
        <v>1</v>
      </c>
      <c r="AA6" s="9">
        <v>2</v>
      </c>
      <c r="AB6" s="9">
        <v>4</v>
      </c>
      <c r="AC6" s="13"/>
      <c r="AD6" s="13"/>
      <c r="AE6" s="13"/>
      <c r="AF6" s="13"/>
      <c r="AG6" s="13"/>
      <c r="AH6" s="13"/>
      <c r="AI6" s="9"/>
      <c r="AJ6" s="9"/>
      <c r="AK6" s="9"/>
      <c r="AL6" s="9"/>
      <c r="AM6" s="9"/>
      <c r="AN6" s="9"/>
      <c r="AO6" s="16">
        <f>Q6*参数!$D$3+W6</f>
        <v>3</v>
      </c>
      <c r="AP6" s="16">
        <f>R6*参数!$D$3+X6</f>
        <v>2</v>
      </c>
      <c r="AQ6" s="16">
        <f>S6*参数!$D$3+Y6</f>
        <v>2</v>
      </c>
      <c r="AR6" s="16">
        <f>T6*参数!$D$3+Z6</f>
        <v>1</v>
      </c>
      <c r="AS6" s="16">
        <f>U6*参数!$D$3+AA6</f>
        <v>2</v>
      </c>
      <c r="AT6" s="16">
        <f>V6*参数!$D$3+AB6</f>
        <v>4</v>
      </c>
      <c r="AU6" s="16">
        <f>AC6*参数!$D$3+AI6</f>
        <v>0</v>
      </c>
      <c r="AV6" s="16">
        <f>AD6*参数!$D$3+AJ6</f>
        <v>0</v>
      </c>
      <c r="AW6" s="16">
        <f>AE6*参数!$D$3+AK6</f>
        <v>0</v>
      </c>
      <c r="AX6" s="16">
        <f>AF6*参数!$D$3+AL6</f>
        <v>0</v>
      </c>
      <c r="AY6" s="16">
        <f>AG6*参数!$D$3+AM6</f>
        <v>0</v>
      </c>
      <c r="AZ6" s="16">
        <f>AH6*参数!$D$3+AN6</f>
        <v>0</v>
      </c>
      <c r="BA6" s="10">
        <v>40</v>
      </c>
      <c r="BB6" s="10">
        <v>0</v>
      </c>
      <c r="BC6" s="10"/>
      <c r="BD6" s="10"/>
      <c r="BE6" s="10"/>
      <c r="BF6" s="10"/>
      <c r="BG6" s="10"/>
      <c r="BH6" s="10"/>
      <c r="BI6" s="10"/>
      <c r="BJ6" s="10"/>
      <c r="BK6" s="10"/>
      <c r="BL6" s="8">
        <v>40</v>
      </c>
      <c r="BM6" s="8">
        <f t="shared" ref="BM6:BM69" si="0">IF(BL6&lt;10,IF(BL6=$T6,1,0),IF(MOD(BL6,10)=$U6,1,0))</f>
        <v>0</v>
      </c>
      <c r="BN6" s="8">
        <v>0</v>
      </c>
      <c r="BO6" s="8">
        <f t="shared" ref="BO6:BO69" si="1">IF(BN6&lt;10,IF(BN6=$T6,1,0),IF(MOD(BN6,10)=$U6,1,0))</f>
        <v>0</v>
      </c>
      <c r="BP6" s="8">
        <v>40</v>
      </c>
      <c r="BQ6" s="8">
        <f t="shared" ref="BQ6:BQ69" si="2">IF(BP6&lt;10,IF(BP6=$T6,1,0),IF(MOD(BP6,10)=$U6,1,0))</f>
        <v>0</v>
      </c>
      <c r="BR6" s="8"/>
      <c r="BS6" s="8"/>
      <c r="BT6" s="8"/>
      <c r="BU6" s="8"/>
      <c r="BV6" s="8"/>
      <c r="BW6" s="8"/>
      <c r="BX6" s="8"/>
      <c r="BY6" s="8"/>
      <c r="BZ6" s="8"/>
      <c r="CA6" s="8"/>
      <c r="CB6" s="8"/>
      <c r="CC6" s="8"/>
      <c r="CD6" s="8">
        <v>40</v>
      </c>
      <c r="CE6" s="8">
        <f t="shared" ref="CE6:CE69" si="3">IF(CD6&lt;10,IF(CD6=$T6,1,0),IF(MOD(CD6,10)=$U6,1,0))</f>
        <v>0</v>
      </c>
      <c r="CF6" s="8"/>
      <c r="CG6" s="8"/>
      <c r="CH6" s="8">
        <v>40</v>
      </c>
      <c r="CI6" s="8">
        <f t="shared" ref="CI6:CI69" si="4">IF(CH6&lt;10,IF(CH6=$T6,1,0),IF(MOD(CH6,10)=$U6,1,0))</f>
        <v>0</v>
      </c>
      <c r="CJ6" s="8">
        <v>43</v>
      </c>
      <c r="CK6" s="8">
        <f t="shared" ref="CK6:CK69" si="5">IF(CJ6&lt;10,IF(CJ6=$T6,1,0),IF(MOD(CJ6,10)=$U6,1,0))</f>
        <v>0</v>
      </c>
      <c r="CL6" s="8">
        <v>0</v>
      </c>
      <c r="CM6" s="8">
        <f t="shared" ref="CM6:CM69" si="6">IF(CL6&lt;10,IF(CL6=$T6,1,0),IF(MOD(CL6,10)=$U6,1,0))</f>
        <v>0</v>
      </c>
      <c r="CN6" s="8">
        <v>40</v>
      </c>
      <c r="CO6" s="8">
        <f t="shared" ref="CO6:CO69" si="7">IF(CN6&lt;10,IF(CN6=$T6,1,0),IF(MOD(CN6,10)=$U6,1,0))</f>
        <v>0</v>
      </c>
      <c r="CP6" s="8">
        <v>3</v>
      </c>
      <c r="CQ6" s="8">
        <f t="shared" ref="CQ6:CQ69" si="8">IF(CP6&lt;10,IF(CP6=$T6,1,0),IF(MOD(CP6,10)=$U6,1,0))</f>
        <v>0</v>
      </c>
      <c r="CR6" s="8"/>
      <c r="CS6" s="8"/>
      <c r="CT6" s="18"/>
    </row>
    <row r="7" spans="2:98" customFormat="1">
      <c r="B7" s="19"/>
      <c r="C7" s="3"/>
      <c r="D7" s="3"/>
      <c r="E7" s="4"/>
      <c r="F7" s="3" t="s">
        <v>94</v>
      </c>
      <c r="G7" s="3" t="s">
        <v>95</v>
      </c>
      <c r="H7" s="3"/>
      <c r="I7" s="3"/>
      <c r="J7" s="6">
        <v>2.98</v>
      </c>
      <c r="K7" s="6">
        <v>3.1</v>
      </c>
      <c r="L7" s="6">
        <v>2.12</v>
      </c>
      <c r="M7" s="10">
        <v>1.52</v>
      </c>
      <c r="N7" s="10">
        <v>3.9</v>
      </c>
      <c r="O7" s="10">
        <v>4.6500000000000004</v>
      </c>
      <c r="P7" s="15">
        <v>1</v>
      </c>
      <c r="Q7" s="13">
        <v>1</v>
      </c>
      <c r="R7" s="13">
        <v>2</v>
      </c>
      <c r="S7" s="13">
        <v>-9</v>
      </c>
      <c r="T7" s="13">
        <v>5</v>
      </c>
      <c r="U7" s="13">
        <v>-2</v>
      </c>
      <c r="V7" s="13">
        <v>2</v>
      </c>
      <c r="W7" s="9">
        <v>-1</v>
      </c>
      <c r="X7" s="9">
        <v>2</v>
      </c>
      <c r="Y7" s="9">
        <v>-6</v>
      </c>
      <c r="Z7" s="9">
        <v>5</v>
      </c>
      <c r="AA7" s="9">
        <v>-2</v>
      </c>
      <c r="AB7" s="9">
        <v>4</v>
      </c>
      <c r="AC7" s="13"/>
      <c r="AD7" s="13"/>
      <c r="AE7" s="13"/>
      <c r="AF7" s="13"/>
      <c r="AG7" s="13"/>
      <c r="AH7" s="13"/>
      <c r="AI7" s="9"/>
      <c r="AJ7" s="9"/>
      <c r="AK7" s="9"/>
      <c r="AL7" s="9"/>
      <c r="AM7" s="9"/>
      <c r="AN7" s="9"/>
      <c r="AO7" s="16">
        <f>Q7*参数!$D$3+W7</f>
        <v>-1</v>
      </c>
      <c r="AP7" s="16">
        <f>R7*参数!$D$3+X7</f>
        <v>2</v>
      </c>
      <c r="AQ7" s="16">
        <f>S7*参数!$D$3+Y7</f>
        <v>-6</v>
      </c>
      <c r="AR7" s="16">
        <f>T7*参数!$D$3+Z7</f>
        <v>5</v>
      </c>
      <c r="AS7" s="16">
        <f>U7*参数!$D$3+AA7</f>
        <v>-2</v>
      </c>
      <c r="AT7" s="16">
        <f>V7*参数!$D$3+AB7</f>
        <v>4</v>
      </c>
      <c r="AU7" s="16">
        <f>AC7*参数!$D$3+AI7</f>
        <v>0</v>
      </c>
      <c r="AV7" s="16">
        <f>AD7*参数!$D$3+AJ7</f>
        <v>0</v>
      </c>
      <c r="AW7" s="16">
        <f>AE7*参数!$D$3+AK7</f>
        <v>0</v>
      </c>
      <c r="AX7" s="16">
        <f>AF7*参数!$D$3+AL7</f>
        <v>0</v>
      </c>
      <c r="AY7" s="16">
        <f>AG7*参数!$D$3+AM7</f>
        <v>0</v>
      </c>
      <c r="AZ7" s="16">
        <f>AH7*参数!$D$3+AN7</f>
        <v>0</v>
      </c>
      <c r="BA7" s="10">
        <v>43</v>
      </c>
      <c r="BB7" s="10">
        <v>43</v>
      </c>
      <c r="BC7" s="10"/>
      <c r="BD7" s="10"/>
      <c r="BE7" s="10"/>
      <c r="BF7" s="10"/>
      <c r="BG7" s="10"/>
      <c r="BH7" s="10"/>
      <c r="BI7" s="10"/>
      <c r="BJ7" s="10"/>
      <c r="BK7" s="10"/>
      <c r="BL7" s="8">
        <v>43</v>
      </c>
      <c r="BM7" s="8">
        <f t="shared" si="0"/>
        <v>0</v>
      </c>
      <c r="BN7" s="8">
        <v>43</v>
      </c>
      <c r="BO7" s="8">
        <f t="shared" si="1"/>
        <v>0</v>
      </c>
      <c r="BP7" s="8">
        <v>3</v>
      </c>
      <c r="BQ7" s="8">
        <f t="shared" si="2"/>
        <v>0</v>
      </c>
      <c r="BR7" s="8"/>
      <c r="BS7" s="8"/>
      <c r="BT7" s="8"/>
      <c r="BU7" s="8"/>
      <c r="BV7" s="8"/>
      <c r="BW7" s="8"/>
      <c r="BX7" s="8"/>
      <c r="BY7" s="8"/>
      <c r="BZ7" s="8"/>
      <c r="CA7" s="8"/>
      <c r="CB7" s="8"/>
      <c r="CC7" s="8"/>
      <c r="CD7" s="8">
        <v>43</v>
      </c>
      <c r="CE7" s="8">
        <f t="shared" si="3"/>
        <v>0</v>
      </c>
      <c r="CF7" s="8"/>
      <c r="CG7" s="8"/>
      <c r="CH7" s="8">
        <v>43</v>
      </c>
      <c r="CI7" s="8">
        <f t="shared" si="4"/>
        <v>0</v>
      </c>
      <c r="CJ7" s="8">
        <v>0</v>
      </c>
      <c r="CK7" s="8">
        <f t="shared" si="5"/>
        <v>0</v>
      </c>
      <c r="CL7" s="8">
        <v>43</v>
      </c>
      <c r="CM7" s="8">
        <f t="shared" si="6"/>
        <v>0</v>
      </c>
      <c r="CN7" s="8">
        <v>3</v>
      </c>
      <c r="CO7" s="8">
        <f t="shared" si="7"/>
        <v>0</v>
      </c>
      <c r="CP7" s="8">
        <v>0</v>
      </c>
      <c r="CQ7" s="8">
        <f t="shared" si="8"/>
        <v>0</v>
      </c>
      <c r="CR7" s="8"/>
      <c r="CS7" s="8"/>
      <c r="CT7" s="18"/>
    </row>
    <row r="8" spans="2:98" customFormat="1">
      <c r="B8" s="19"/>
      <c r="C8" s="3"/>
      <c r="D8" s="3"/>
      <c r="E8" s="4"/>
      <c r="F8" s="3" t="s">
        <v>96</v>
      </c>
      <c r="G8" s="3" t="s">
        <v>97</v>
      </c>
      <c r="H8" s="3"/>
      <c r="I8" s="3"/>
      <c r="J8" s="6">
        <v>1.48</v>
      </c>
      <c r="K8" s="6">
        <v>3.75</v>
      </c>
      <c r="L8" s="6">
        <v>5.35</v>
      </c>
      <c r="M8" s="10">
        <v>2.57</v>
      </c>
      <c r="N8" s="10">
        <v>3.45</v>
      </c>
      <c r="O8" s="10">
        <v>2.2200000000000002</v>
      </c>
      <c r="P8" s="15">
        <v>-1</v>
      </c>
      <c r="Q8" s="13">
        <v>-3</v>
      </c>
      <c r="R8" s="13">
        <v>5</v>
      </c>
      <c r="S8" s="13">
        <v>2</v>
      </c>
      <c r="T8" s="13">
        <v>-7</v>
      </c>
      <c r="U8" s="13">
        <v>4</v>
      </c>
      <c r="V8" s="13">
        <v>4</v>
      </c>
      <c r="W8" s="9">
        <v>-4</v>
      </c>
      <c r="X8" s="9">
        <v>7</v>
      </c>
      <c r="Y8" s="9">
        <v>-4</v>
      </c>
      <c r="Z8" s="9">
        <v>-11</v>
      </c>
      <c r="AA8" s="9">
        <v>3</v>
      </c>
      <c r="AB8" s="9">
        <v>4</v>
      </c>
      <c r="AC8" s="13">
        <v>-9.58</v>
      </c>
      <c r="AD8" s="13">
        <v>13.8</v>
      </c>
      <c r="AE8" s="13">
        <v>6.91</v>
      </c>
      <c r="AF8" s="13">
        <v>-25.02</v>
      </c>
      <c r="AG8" s="13">
        <v>12.57</v>
      </c>
      <c r="AH8" s="13">
        <v>12.96</v>
      </c>
      <c r="AI8" s="9"/>
      <c r="AJ8" s="9"/>
      <c r="AK8" s="9"/>
      <c r="AL8" s="9"/>
      <c r="AM8" s="9"/>
      <c r="AN8" s="9"/>
      <c r="AO8" s="16">
        <f>Q8*参数!$D$3+W8</f>
        <v>-4</v>
      </c>
      <c r="AP8" s="16">
        <f>R8*参数!$D$3+X8</f>
        <v>7</v>
      </c>
      <c r="AQ8" s="16">
        <f>S8*参数!$D$3+Y8</f>
        <v>-4</v>
      </c>
      <c r="AR8" s="16">
        <f>T8*参数!$D$3+Z8</f>
        <v>-11</v>
      </c>
      <c r="AS8" s="16">
        <f>U8*参数!$D$3+AA8</f>
        <v>3</v>
      </c>
      <c r="AT8" s="16">
        <f>V8*参数!$D$3+AB8</f>
        <v>4</v>
      </c>
      <c r="AU8" s="16">
        <f>AC8*参数!$D$3+AI8</f>
        <v>0</v>
      </c>
      <c r="AV8" s="16">
        <f>AD8*参数!$D$3+AJ8</f>
        <v>0</v>
      </c>
      <c r="AW8" s="16">
        <f>AE8*参数!$D$3+AK8</f>
        <v>0</v>
      </c>
      <c r="AX8" s="16">
        <f>AF8*参数!$D$3+AL8</f>
        <v>0</v>
      </c>
      <c r="AY8" s="16">
        <f>AG8*参数!$D$3+AM8</f>
        <v>0</v>
      </c>
      <c r="AZ8" s="16">
        <f>AH8*参数!$D$3+AN8</f>
        <v>0</v>
      </c>
      <c r="BA8" s="10">
        <v>40</v>
      </c>
      <c r="BB8" s="10">
        <v>40</v>
      </c>
      <c r="BC8" s="10"/>
      <c r="BD8" s="10"/>
      <c r="BE8" s="10"/>
      <c r="BF8" s="10"/>
      <c r="BG8" s="10"/>
      <c r="BH8" s="10"/>
      <c r="BI8" s="10"/>
      <c r="BJ8" s="10"/>
      <c r="BK8" s="10"/>
      <c r="BL8" s="8">
        <v>40</v>
      </c>
      <c r="BM8" s="8">
        <f t="shared" si="0"/>
        <v>0</v>
      </c>
      <c r="BN8" s="8">
        <v>40</v>
      </c>
      <c r="BO8" s="8">
        <f t="shared" si="1"/>
        <v>0</v>
      </c>
      <c r="BP8" s="8">
        <v>0</v>
      </c>
      <c r="BQ8" s="8">
        <f t="shared" si="2"/>
        <v>0</v>
      </c>
      <c r="BR8" s="8"/>
      <c r="BS8" s="8"/>
      <c r="BT8" s="8"/>
      <c r="BU8" s="8"/>
      <c r="BV8" s="8"/>
      <c r="BW8" s="8"/>
      <c r="BX8" s="8"/>
      <c r="BY8" s="8"/>
      <c r="BZ8" s="8"/>
      <c r="CA8" s="8"/>
      <c r="CB8" s="8"/>
      <c r="CC8" s="8"/>
      <c r="CD8" s="8">
        <v>1</v>
      </c>
      <c r="CE8" s="8">
        <f t="shared" si="3"/>
        <v>0</v>
      </c>
      <c r="CF8" s="8"/>
      <c r="CG8" s="8"/>
      <c r="CH8" s="8">
        <v>40</v>
      </c>
      <c r="CI8" s="8">
        <f t="shared" si="4"/>
        <v>0</v>
      </c>
      <c r="CJ8" s="8">
        <v>3</v>
      </c>
      <c r="CK8" s="8">
        <f t="shared" si="5"/>
        <v>0</v>
      </c>
      <c r="CL8" s="8">
        <v>3</v>
      </c>
      <c r="CM8" s="8">
        <f t="shared" si="6"/>
        <v>0</v>
      </c>
      <c r="CN8" s="8">
        <v>43</v>
      </c>
      <c r="CO8" s="8">
        <f t="shared" si="7"/>
        <v>0</v>
      </c>
      <c r="CP8" s="8">
        <v>43</v>
      </c>
      <c r="CQ8" s="8">
        <f t="shared" si="8"/>
        <v>0</v>
      </c>
      <c r="CR8" s="8"/>
      <c r="CS8" s="8"/>
      <c r="CT8" s="18"/>
    </row>
    <row r="9" spans="2:98" customFormat="1">
      <c r="B9" s="19">
        <v>42606</v>
      </c>
      <c r="C9" s="3">
        <v>5</v>
      </c>
      <c r="D9" s="3" t="s">
        <v>7</v>
      </c>
      <c r="E9" s="4">
        <v>42607</v>
      </c>
      <c r="F9" s="3" t="s">
        <v>109</v>
      </c>
      <c r="G9" s="3" t="s">
        <v>110</v>
      </c>
      <c r="H9" s="3" t="s">
        <v>109</v>
      </c>
      <c r="I9" s="3" t="s">
        <v>110</v>
      </c>
      <c r="J9" s="6">
        <v>1.85</v>
      </c>
      <c r="K9" s="6">
        <v>3.2</v>
      </c>
      <c r="L9" s="6">
        <v>3.65</v>
      </c>
      <c r="M9" s="10">
        <v>3.8</v>
      </c>
      <c r="N9" s="10">
        <v>3.6</v>
      </c>
      <c r="O9" s="10">
        <v>1.7</v>
      </c>
      <c r="P9" s="15">
        <v>-1</v>
      </c>
      <c r="Q9" s="13">
        <v>2</v>
      </c>
      <c r="R9" s="13">
        <v>3</v>
      </c>
      <c r="S9" s="13">
        <v>4</v>
      </c>
      <c r="T9" s="13">
        <v>5</v>
      </c>
      <c r="U9" s="13">
        <v>-1</v>
      </c>
      <c r="V9" s="13">
        <v>0</v>
      </c>
      <c r="W9" s="9">
        <v>-2</v>
      </c>
      <c r="X9" s="9">
        <v>4</v>
      </c>
      <c r="Y9" s="9">
        <v>-1</v>
      </c>
      <c r="Z9" s="9">
        <v>2</v>
      </c>
      <c r="AA9" s="9">
        <v>-1</v>
      </c>
      <c r="AB9" s="9">
        <v>0</v>
      </c>
      <c r="AC9" s="13">
        <v>5.6713286713286752</v>
      </c>
      <c r="AD9" s="13">
        <v>10.130434782608683</v>
      </c>
      <c r="AE9" s="13">
        <v>12.666666666666673</v>
      </c>
      <c r="AF9" s="13">
        <v>14.354838709677427</v>
      </c>
      <c r="AG9" s="13">
        <v>-1.9447513812154777</v>
      </c>
      <c r="AH9" s="13">
        <v>0.71999999999997955</v>
      </c>
      <c r="AI9" s="9">
        <v>-9.5060240963855431</v>
      </c>
      <c r="AJ9" s="9">
        <v>54.680952380952377</v>
      </c>
      <c r="AK9" s="9">
        <v>-8.2499999999999698</v>
      </c>
      <c r="AL9" s="9">
        <v>53.374407582938368</v>
      </c>
      <c r="AM9" s="9">
        <v>-1.9447513812154777</v>
      </c>
      <c r="AN9" s="9">
        <v>-1.9371727748691159</v>
      </c>
      <c r="AO9" s="16">
        <f>Q9*参数!$D$3+W9</f>
        <v>-2</v>
      </c>
      <c r="AP9" s="16">
        <f>R9*参数!$D$3+X9</f>
        <v>4</v>
      </c>
      <c r="AQ9" s="16">
        <f>S9*参数!$D$3+Y9</f>
        <v>-1</v>
      </c>
      <c r="AR9" s="16">
        <f>T9*参数!$D$3+Z9</f>
        <v>2</v>
      </c>
      <c r="AS9" s="16">
        <f>U9*参数!$D$3+AA9</f>
        <v>-1</v>
      </c>
      <c r="AT9" s="16">
        <f>V9*参数!$D$3+AB9</f>
        <v>0</v>
      </c>
      <c r="AU9" s="16">
        <f>AC9*参数!$D$3+AI9</f>
        <v>-9.5060240963855431</v>
      </c>
      <c r="AV9" s="16">
        <f>AD9*参数!$D$3+AJ9</f>
        <v>54.680952380952377</v>
      </c>
      <c r="AW9" s="16">
        <f>AE9*参数!$D$3+AK9</f>
        <v>-8.2499999999999698</v>
      </c>
      <c r="AX9" s="16">
        <f>AF9*参数!$D$3+AL9</f>
        <v>53.374407582938368</v>
      </c>
      <c r="AY9" s="16">
        <f>AG9*参数!$D$3+AM9</f>
        <v>-1.9447513812154777</v>
      </c>
      <c r="AZ9" s="16">
        <f>AH9*参数!$D$3+AN9</f>
        <v>-1.9371727748691159</v>
      </c>
      <c r="BA9" s="10">
        <v>43</v>
      </c>
      <c r="BB9" s="10">
        <v>3</v>
      </c>
      <c r="BC9" s="10"/>
      <c r="BD9" s="10"/>
      <c r="BE9" s="10"/>
      <c r="BF9" s="10"/>
      <c r="BG9" s="10"/>
      <c r="BH9" s="10"/>
      <c r="BI9" s="10"/>
      <c r="BJ9" s="10"/>
      <c r="BK9" s="10"/>
      <c r="BL9" s="8">
        <v>43</v>
      </c>
      <c r="BM9" s="8">
        <f t="shared" si="0"/>
        <v>0</v>
      </c>
      <c r="BN9" s="8">
        <v>3</v>
      </c>
      <c r="BO9" s="8">
        <f t="shared" si="1"/>
        <v>0</v>
      </c>
      <c r="BP9" s="8">
        <v>43</v>
      </c>
      <c r="BQ9" s="8">
        <f t="shared" si="2"/>
        <v>0</v>
      </c>
      <c r="BR9" s="8"/>
      <c r="BS9" s="8"/>
      <c r="BT9" s="8"/>
      <c r="BU9" s="8"/>
      <c r="BV9" s="8"/>
      <c r="BW9" s="8"/>
      <c r="BX9" s="8"/>
      <c r="BY9" s="8"/>
      <c r="BZ9" s="8"/>
      <c r="CA9" s="8"/>
      <c r="CB9" s="8"/>
      <c r="CC9" s="8"/>
      <c r="CD9" s="8">
        <v>43</v>
      </c>
      <c r="CE9" s="8">
        <f t="shared" si="3"/>
        <v>0</v>
      </c>
      <c r="CF9" s="8"/>
      <c r="CG9" s="8"/>
      <c r="CH9" s="8">
        <v>43</v>
      </c>
      <c r="CI9" s="8">
        <f t="shared" si="4"/>
        <v>0</v>
      </c>
      <c r="CJ9" s="8">
        <v>3</v>
      </c>
      <c r="CK9" s="8">
        <f t="shared" si="5"/>
        <v>0</v>
      </c>
      <c r="CL9" s="8">
        <v>3</v>
      </c>
      <c r="CM9" s="8">
        <f t="shared" si="6"/>
        <v>0</v>
      </c>
      <c r="CN9" s="8">
        <v>43</v>
      </c>
      <c r="CO9" s="8">
        <f t="shared" si="7"/>
        <v>0</v>
      </c>
      <c r="CP9" s="8">
        <v>43</v>
      </c>
      <c r="CQ9" s="8">
        <f t="shared" si="8"/>
        <v>0</v>
      </c>
      <c r="CR9" s="8"/>
      <c r="CS9" s="8"/>
      <c r="CT9" s="18"/>
    </row>
    <row r="10" spans="2:98" customFormat="1">
      <c r="B10" s="19">
        <v>42606</v>
      </c>
      <c r="C10" s="3">
        <v>6</v>
      </c>
      <c r="D10" s="3" t="s">
        <v>111</v>
      </c>
      <c r="E10" s="4">
        <v>42607.114583333336</v>
      </c>
      <c r="F10" s="3" t="s">
        <v>112</v>
      </c>
      <c r="G10" s="3" t="s">
        <v>113</v>
      </c>
      <c r="H10" s="3" t="s">
        <v>114</v>
      </c>
      <c r="I10" s="3" t="s">
        <v>113</v>
      </c>
      <c r="J10" s="6">
        <v>2.68</v>
      </c>
      <c r="K10" s="6">
        <v>2.95</v>
      </c>
      <c r="L10" s="6">
        <v>2.4</v>
      </c>
      <c r="M10" s="10">
        <v>6.65</v>
      </c>
      <c r="N10" s="10">
        <v>4.4000000000000004</v>
      </c>
      <c r="O10" s="10">
        <v>1.33</v>
      </c>
      <c r="P10" s="15">
        <v>-1</v>
      </c>
      <c r="Q10" s="13">
        <v>0</v>
      </c>
      <c r="R10" s="13">
        <v>2</v>
      </c>
      <c r="S10" s="13">
        <v>-3</v>
      </c>
      <c r="T10" s="13">
        <v>12</v>
      </c>
      <c r="U10" s="13">
        <v>32</v>
      </c>
      <c r="V10" s="13">
        <v>-14</v>
      </c>
      <c r="W10" s="9">
        <v>3</v>
      </c>
      <c r="X10" s="9">
        <v>2</v>
      </c>
      <c r="Y10" s="9">
        <v>2</v>
      </c>
      <c r="Z10" s="9">
        <v>11</v>
      </c>
      <c r="AA10" s="9">
        <v>-2</v>
      </c>
      <c r="AB10" s="9">
        <v>-14</v>
      </c>
      <c r="AC10" s="13">
        <v>0.42857142857142705</v>
      </c>
      <c r="AD10" s="13">
        <v>9.6039215686274435</v>
      </c>
      <c r="AE10" s="13">
        <v>-9.8571428571428523</v>
      </c>
      <c r="AF10" s="13">
        <v>33</v>
      </c>
      <c r="AG10" s="13">
        <v>88.499999999999986</v>
      </c>
      <c r="AH10" s="13">
        <v>-39.20000000000001</v>
      </c>
      <c r="AI10" s="9">
        <v>49.401315789473628</v>
      </c>
      <c r="AJ10" s="9">
        <v>9.6039215686274435</v>
      </c>
      <c r="AK10" s="9">
        <v>23.468085106382958</v>
      </c>
      <c r="AL10" s="9">
        <v>30.121951219512194</v>
      </c>
      <c r="AM10" s="9">
        <v>-21.105263157894704</v>
      </c>
      <c r="AN10" s="9">
        <v>-34.410256410256423</v>
      </c>
      <c r="AO10" s="16">
        <f>Q10*参数!$D$3+W10</f>
        <v>3</v>
      </c>
      <c r="AP10" s="16">
        <f>R10*参数!$D$3+X10</f>
        <v>2</v>
      </c>
      <c r="AQ10" s="16">
        <f>S10*参数!$D$3+Y10</f>
        <v>2</v>
      </c>
      <c r="AR10" s="16">
        <f>T10*参数!$D$3+Z10</f>
        <v>11</v>
      </c>
      <c r="AS10" s="16">
        <f>U10*参数!$D$3+AA10</f>
        <v>-2</v>
      </c>
      <c r="AT10" s="16">
        <f>V10*参数!$D$3+AB10</f>
        <v>-14</v>
      </c>
      <c r="AU10" s="16">
        <f>AC10*参数!$D$3+AI10</f>
        <v>49.401315789473628</v>
      </c>
      <c r="AV10" s="16">
        <f>AD10*参数!$D$3+AJ10</f>
        <v>9.6039215686274435</v>
      </c>
      <c r="AW10" s="16">
        <f>AE10*参数!$D$3+AK10</f>
        <v>23.468085106382958</v>
      </c>
      <c r="AX10" s="16">
        <f>AF10*参数!$D$3+AL10</f>
        <v>30.121951219512194</v>
      </c>
      <c r="AY10" s="16">
        <f>AG10*参数!$D$3+AM10</f>
        <v>-21.105263157894704</v>
      </c>
      <c r="AZ10" s="16">
        <f>AH10*参数!$D$3+AN10</f>
        <v>-34.410256410256423</v>
      </c>
      <c r="BA10" s="10">
        <v>3</v>
      </c>
      <c r="BB10" s="10">
        <v>3</v>
      </c>
      <c r="BC10" s="10"/>
      <c r="BD10" s="10"/>
      <c r="BE10" s="10"/>
      <c r="BF10" s="10"/>
      <c r="BG10" s="10"/>
      <c r="BH10" s="10"/>
      <c r="BI10" s="10"/>
      <c r="BJ10" s="10"/>
      <c r="BK10" s="10"/>
      <c r="BL10" s="8">
        <v>3</v>
      </c>
      <c r="BM10" s="8">
        <f t="shared" si="0"/>
        <v>0</v>
      </c>
      <c r="BN10" s="8">
        <v>3</v>
      </c>
      <c r="BO10" s="8">
        <f t="shared" si="1"/>
        <v>0</v>
      </c>
      <c r="BP10" s="8">
        <v>43</v>
      </c>
      <c r="BQ10" s="8">
        <f t="shared" si="2"/>
        <v>0</v>
      </c>
      <c r="BR10" s="8"/>
      <c r="BS10" s="8"/>
      <c r="BT10" s="8"/>
      <c r="BU10" s="8"/>
      <c r="BV10" s="8"/>
      <c r="BW10" s="8"/>
      <c r="BX10" s="8"/>
      <c r="BY10" s="8"/>
      <c r="BZ10" s="8"/>
      <c r="CA10" s="8"/>
      <c r="CB10" s="8"/>
      <c r="CC10" s="8"/>
      <c r="CD10" s="8">
        <v>41</v>
      </c>
      <c r="CE10" s="8">
        <f t="shared" si="3"/>
        <v>0</v>
      </c>
      <c r="CF10" s="8"/>
      <c r="CG10" s="8"/>
      <c r="CH10" s="8">
        <v>43</v>
      </c>
      <c r="CI10" s="8">
        <f t="shared" si="4"/>
        <v>0</v>
      </c>
      <c r="CJ10" s="8">
        <v>3</v>
      </c>
      <c r="CK10" s="8">
        <f t="shared" si="5"/>
        <v>0</v>
      </c>
      <c r="CL10" s="8">
        <v>3</v>
      </c>
      <c r="CM10" s="8">
        <f t="shared" si="6"/>
        <v>0</v>
      </c>
      <c r="CN10" s="8">
        <v>43</v>
      </c>
      <c r="CO10" s="8">
        <f t="shared" si="7"/>
        <v>0</v>
      </c>
      <c r="CP10" s="8">
        <v>43</v>
      </c>
      <c r="CQ10" s="8">
        <f t="shared" si="8"/>
        <v>0</v>
      </c>
      <c r="CR10" s="8"/>
      <c r="CS10" s="8"/>
      <c r="CT10" s="18"/>
    </row>
    <row r="11" spans="2:98" customFormat="1">
      <c r="B11" s="19">
        <v>42607</v>
      </c>
      <c r="C11" s="3">
        <v>31</v>
      </c>
      <c r="D11" s="3" t="s">
        <v>117</v>
      </c>
      <c r="E11" s="4">
        <v>42607.375</v>
      </c>
      <c r="F11" s="3" t="s">
        <v>118</v>
      </c>
      <c r="G11" s="3" t="s">
        <v>119</v>
      </c>
      <c r="H11" s="3" t="s">
        <v>118</v>
      </c>
      <c r="I11" s="3" t="s">
        <v>119</v>
      </c>
      <c r="J11" s="6">
        <v>2.38</v>
      </c>
      <c r="K11" s="6">
        <v>3.25</v>
      </c>
      <c r="L11" s="6">
        <v>2.4900000000000002</v>
      </c>
      <c r="M11" s="10">
        <v>5.25</v>
      </c>
      <c r="N11" s="10">
        <v>4.3499999999999996</v>
      </c>
      <c r="O11" s="10">
        <v>1.41</v>
      </c>
      <c r="P11" s="15">
        <v>-1</v>
      </c>
      <c r="Q11" s="13">
        <v>-1</v>
      </c>
      <c r="R11" s="13">
        <v>5</v>
      </c>
      <c r="S11" s="13">
        <v>-11</v>
      </c>
      <c r="T11" s="13">
        <v>-1</v>
      </c>
      <c r="U11" s="13">
        <v>-4</v>
      </c>
      <c r="V11" s="13">
        <v>4</v>
      </c>
      <c r="W11" s="9">
        <v>0</v>
      </c>
      <c r="X11" s="9">
        <v>4</v>
      </c>
      <c r="Y11" s="9">
        <v>-2</v>
      </c>
      <c r="Z11" s="9">
        <v>0</v>
      </c>
      <c r="AA11" s="9">
        <v>2</v>
      </c>
      <c r="AB11" s="9">
        <v>4</v>
      </c>
      <c r="AC11" s="13">
        <v>-2.4488188976377958</v>
      </c>
      <c r="AD11" s="13">
        <v>15.945205479452051</v>
      </c>
      <c r="AE11" s="13">
        <v>-30.8</v>
      </c>
      <c r="AF11" s="13">
        <v>-5.4609374999999956</v>
      </c>
      <c r="AG11" s="13">
        <v>-14.433734939759033</v>
      </c>
      <c r="AH11" s="13">
        <v>12.947368421052635</v>
      </c>
      <c r="AI11" s="9">
        <v>0.51724137931035241</v>
      </c>
      <c r="AJ11" s="9">
        <v>24.861027190332322</v>
      </c>
      <c r="AK11" s="9">
        <v>-10.666666666666663</v>
      </c>
      <c r="AL11" s="9">
        <v>-0.85840707964601748</v>
      </c>
      <c r="AM11" s="9">
        <v>7.2096774193548336</v>
      </c>
      <c r="AN11" s="9">
        <v>10.976000000000017</v>
      </c>
      <c r="AO11" s="16">
        <f>Q11*参数!$D$3+W11</f>
        <v>0</v>
      </c>
      <c r="AP11" s="16">
        <f>R11*参数!$D$3+X11</f>
        <v>4</v>
      </c>
      <c r="AQ11" s="16">
        <f>S11*参数!$D$3+Y11</f>
        <v>-2</v>
      </c>
      <c r="AR11" s="16">
        <f>T11*参数!$D$3+Z11</f>
        <v>0</v>
      </c>
      <c r="AS11" s="16">
        <f>U11*参数!$D$3+AA11</f>
        <v>2</v>
      </c>
      <c r="AT11" s="16">
        <f>V11*参数!$D$3+AB11</f>
        <v>4</v>
      </c>
      <c r="AU11" s="16">
        <f>AC11*参数!$D$3+AI11</f>
        <v>0.51724137931035241</v>
      </c>
      <c r="AV11" s="16">
        <f>AD11*参数!$D$3+AJ11</f>
        <v>24.861027190332322</v>
      </c>
      <c r="AW11" s="16">
        <f>AE11*参数!$D$3+AK11</f>
        <v>-10.666666666666663</v>
      </c>
      <c r="AX11" s="16">
        <f>AF11*参数!$D$3+AL11</f>
        <v>-0.85840707964601748</v>
      </c>
      <c r="AY11" s="16">
        <f>AG11*参数!$D$3+AM11</f>
        <v>7.2096774193548336</v>
      </c>
      <c r="AZ11" s="16">
        <f>AH11*参数!$D$3+AN11</f>
        <v>10.976000000000017</v>
      </c>
      <c r="BA11" s="10">
        <v>40</v>
      </c>
      <c r="BB11" s="10">
        <v>40</v>
      </c>
      <c r="BC11" s="10"/>
      <c r="BD11" s="10"/>
      <c r="BE11" s="10"/>
      <c r="BF11" s="10"/>
      <c r="BG11" s="10"/>
      <c r="BH11" s="10"/>
      <c r="BI11" s="10"/>
      <c r="BJ11" s="10"/>
      <c r="BK11" s="10"/>
      <c r="BL11" s="8">
        <v>40</v>
      </c>
      <c r="BM11" s="8">
        <f t="shared" si="0"/>
        <v>0</v>
      </c>
      <c r="BN11" s="8">
        <v>40</v>
      </c>
      <c r="BO11" s="8">
        <f t="shared" si="1"/>
        <v>0</v>
      </c>
      <c r="BP11" s="8">
        <v>3</v>
      </c>
      <c r="BQ11" s="8">
        <f t="shared" si="2"/>
        <v>0</v>
      </c>
      <c r="BR11" s="8"/>
      <c r="BS11" s="8"/>
      <c r="BT11" s="8"/>
      <c r="BU11" s="8"/>
      <c r="BV11" s="8"/>
      <c r="BW11" s="8"/>
      <c r="BX11" s="8"/>
      <c r="BY11" s="8"/>
      <c r="BZ11" s="8"/>
      <c r="CA11" s="8"/>
      <c r="CB11" s="8"/>
      <c r="CC11" s="8"/>
      <c r="CD11" s="8">
        <v>1</v>
      </c>
      <c r="CE11" s="8">
        <f t="shared" si="3"/>
        <v>0</v>
      </c>
      <c r="CF11" s="8"/>
      <c r="CG11" s="8"/>
      <c r="CH11" s="8">
        <v>40</v>
      </c>
      <c r="CI11" s="8">
        <f t="shared" si="4"/>
        <v>0</v>
      </c>
      <c r="CJ11" s="8">
        <v>0</v>
      </c>
      <c r="CK11" s="8">
        <f t="shared" si="5"/>
        <v>0</v>
      </c>
      <c r="CL11" s="8">
        <v>40</v>
      </c>
      <c r="CM11" s="8">
        <f t="shared" si="6"/>
        <v>0</v>
      </c>
      <c r="CN11" s="8">
        <v>0</v>
      </c>
      <c r="CO11" s="8">
        <f t="shared" si="7"/>
        <v>0</v>
      </c>
      <c r="CP11" s="8">
        <v>0</v>
      </c>
      <c r="CQ11" s="8">
        <f t="shared" si="8"/>
        <v>0</v>
      </c>
      <c r="CR11" s="8"/>
      <c r="CS11" s="8"/>
      <c r="CT11" s="18"/>
    </row>
    <row r="12" spans="2:98" customFormat="1">
      <c r="B12" s="19">
        <v>42607</v>
      </c>
      <c r="C12" s="3">
        <v>32</v>
      </c>
      <c r="D12" s="3" t="s">
        <v>28</v>
      </c>
      <c r="E12" s="4">
        <v>42607.416666666664</v>
      </c>
      <c r="F12" s="3" t="s">
        <v>120</v>
      </c>
      <c r="G12" s="3" t="s">
        <v>121</v>
      </c>
      <c r="H12" s="3" t="s">
        <v>122</v>
      </c>
      <c r="I12" s="3" t="s">
        <v>123</v>
      </c>
      <c r="J12" s="6">
        <v>4.3</v>
      </c>
      <c r="K12" s="6">
        <v>3.6</v>
      </c>
      <c r="L12" s="6">
        <v>1.62</v>
      </c>
      <c r="M12" s="10">
        <v>1.96</v>
      </c>
      <c r="N12" s="10">
        <v>3.55</v>
      </c>
      <c r="O12" s="10">
        <v>2.98</v>
      </c>
      <c r="P12" s="15">
        <v>1</v>
      </c>
      <c r="Q12" s="13">
        <v>4</v>
      </c>
      <c r="R12" s="13">
        <v>-1</v>
      </c>
      <c r="S12" s="13">
        <v>5</v>
      </c>
      <c r="T12" s="13">
        <v>-1</v>
      </c>
      <c r="U12" s="13">
        <v>-2</v>
      </c>
      <c r="V12" s="13">
        <v>-14</v>
      </c>
      <c r="W12" s="9">
        <v>-4</v>
      </c>
      <c r="X12" s="9">
        <v>1</v>
      </c>
      <c r="Y12" s="9">
        <v>-2</v>
      </c>
      <c r="Z12" s="9">
        <v>2</v>
      </c>
      <c r="AA12" s="9">
        <v>-1</v>
      </c>
      <c r="AB12" s="9">
        <v>-2</v>
      </c>
      <c r="AC12" s="13">
        <v>12.399999999999991</v>
      </c>
      <c r="AD12" s="13">
        <v>-1.7019867549668961</v>
      </c>
      <c r="AE12" s="13">
        <v>13.72340425531913</v>
      </c>
      <c r="AF12" s="13">
        <v>-3.0740740740740797</v>
      </c>
      <c r="AG12" s="13">
        <v>-18.029556650246299</v>
      </c>
      <c r="AH12" s="13">
        <v>-41.599999999999994</v>
      </c>
      <c r="AI12" s="9">
        <v>-227.81249999999997</v>
      </c>
      <c r="AJ12" s="9">
        <v>33.676190476190563</v>
      </c>
      <c r="AK12" s="9">
        <v>-34.902439024390304</v>
      </c>
      <c r="AL12" s="9">
        <v>24.804511278195513</v>
      </c>
      <c r="AM12" s="9">
        <v>-20.772563176895279</v>
      </c>
      <c r="AN12" s="9">
        <v>-86.5833333333333</v>
      </c>
      <c r="AO12" s="16">
        <f>Q12*参数!$D$3+W12</f>
        <v>-4</v>
      </c>
      <c r="AP12" s="16">
        <f>R12*参数!$D$3+X12</f>
        <v>1</v>
      </c>
      <c r="AQ12" s="16">
        <f>S12*参数!$D$3+Y12</f>
        <v>-2</v>
      </c>
      <c r="AR12" s="16">
        <f>T12*参数!$D$3+Z12</f>
        <v>2</v>
      </c>
      <c r="AS12" s="16">
        <f>U12*参数!$D$3+AA12</f>
        <v>-1</v>
      </c>
      <c r="AT12" s="16">
        <f>V12*参数!$D$3+AB12</f>
        <v>-2</v>
      </c>
      <c r="AU12" s="16">
        <f>AC12*参数!$D$3+AI12</f>
        <v>-227.81249999999997</v>
      </c>
      <c r="AV12" s="16">
        <f>AD12*参数!$D$3+AJ12</f>
        <v>33.676190476190563</v>
      </c>
      <c r="AW12" s="16">
        <f>AE12*参数!$D$3+AK12</f>
        <v>-34.902439024390304</v>
      </c>
      <c r="AX12" s="16">
        <f>AF12*参数!$D$3+AL12</f>
        <v>24.804511278195513</v>
      </c>
      <c r="AY12" s="16">
        <f>AG12*参数!$D$3+AM12</f>
        <v>-20.772563176895279</v>
      </c>
      <c r="AZ12" s="16">
        <f>AH12*参数!$D$3+AN12</f>
        <v>-86.5833333333333</v>
      </c>
      <c r="BA12" s="10">
        <v>0</v>
      </c>
      <c r="BB12" s="10">
        <v>43</v>
      </c>
      <c r="BC12" s="10"/>
      <c r="BD12" s="10"/>
      <c r="BE12" s="10"/>
      <c r="BF12" s="10"/>
      <c r="BG12" s="10"/>
      <c r="BH12" s="10"/>
      <c r="BI12" s="10"/>
      <c r="BJ12" s="10"/>
      <c r="BK12" s="10"/>
      <c r="BL12" s="8">
        <v>0</v>
      </c>
      <c r="BM12" s="8">
        <f t="shared" si="0"/>
        <v>0</v>
      </c>
      <c r="BN12" s="8">
        <v>43</v>
      </c>
      <c r="BO12" s="8">
        <f t="shared" si="1"/>
        <v>0</v>
      </c>
      <c r="BP12" s="8">
        <v>3</v>
      </c>
      <c r="BQ12" s="8">
        <f t="shared" si="2"/>
        <v>0</v>
      </c>
      <c r="BR12" s="8"/>
      <c r="BS12" s="8"/>
      <c r="BT12" s="8"/>
      <c r="BU12" s="8"/>
      <c r="BV12" s="8"/>
      <c r="BW12" s="8"/>
      <c r="BX12" s="8"/>
      <c r="BY12" s="8"/>
      <c r="BZ12" s="8"/>
      <c r="CA12" s="8"/>
      <c r="CB12" s="8"/>
      <c r="CC12" s="8"/>
      <c r="CD12" s="8">
        <v>0</v>
      </c>
      <c r="CE12" s="8">
        <f t="shared" si="3"/>
        <v>0</v>
      </c>
      <c r="CF12" s="8"/>
      <c r="CG12" s="8"/>
      <c r="CH12" s="8">
        <v>0</v>
      </c>
      <c r="CI12" s="8">
        <f t="shared" si="4"/>
        <v>0</v>
      </c>
      <c r="CJ12" s="8"/>
      <c r="CK12" s="8">
        <f t="shared" si="5"/>
        <v>0</v>
      </c>
      <c r="CL12" s="8"/>
      <c r="CM12" s="8">
        <f t="shared" si="6"/>
        <v>0</v>
      </c>
      <c r="CN12" s="8"/>
      <c r="CO12" s="8">
        <f t="shared" si="7"/>
        <v>0</v>
      </c>
      <c r="CP12" s="8"/>
      <c r="CQ12" s="8">
        <f t="shared" si="8"/>
        <v>0</v>
      </c>
      <c r="CR12" s="8"/>
      <c r="CS12" s="8"/>
      <c r="CT12" s="18"/>
    </row>
    <row r="13" spans="2:98" customFormat="1">
      <c r="B13" s="19">
        <v>42607</v>
      </c>
      <c r="C13" s="3">
        <v>34</v>
      </c>
      <c r="D13" s="3" t="s">
        <v>30</v>
      </c>
      <c r="E13" s="4">
        <v>42607.416666666664</v>
      </c>
      <c r="F13" s="3" t="s">
        <v>124</v>
      </c>
      <c r="G13" s="3" t="s">
        <v>125</v>
      </c>
      <c r="H13" s="3" t="s">
        <v>124</v>
      </c>
      <c r="I13" s="3" t="s">
        <v>126</v>
      </c>
      <c r="J13" s="6">
        <v>1.44</v>
      </c>
      <c r="K13" s="6">
        <v>4.2</v>
      </c>
      <c r="L13" s="6">
        <v>7.5</v>
      </c>
      <c r="M13" s="10">
        <v>2.25</v>
      </c>
      <c r="N13" s="10">
        <v>3.4</v>
      </c>
      <c r="O13" s="10">
        <v>2.75</v>
      </c>
      <c r="P13" s="15">
        <v>-1</v>
      </c>
      <c r="Q13" s="13">
        <v>-5</v>
      </c>
      <c r="R13" s="13">
        <v>-1</v>
      </c>
      <c r="S13" s="13">
        <v>1</v>
      </c>
      <c r="T13" s="13">
        <v>3</v>
      </c>
      <c r="U13" s="13">
        <v>1</v>
      </c>
      <c r="V13" s="13">
        <v>-1</v>
      </c>
      <c r="W13" s="9">
        <v>-4</v>
      </c>
      <c r="X13" s="9">
        <v>-5</v>
      </c>
      <c r="Y13" s="9">
        <v>0</v>
      </c>
      <c r="Z13" s="9">
        <v>7</v>
      </c>
      <c r="AA13" s="9">
        <v>1</v>
      </c>
      <c r="AB13" s="9">
        <v>-3</v>
      </c>
      <c r="AC13" s="13">
        <v>-15.022222222222213</v>
      </c>
      <c r="AD13" s="13">
        <v>-3.1830985915493089</v>
      </c>
      <c r="AE13" s="13">
        <v>3.2248062015503862</v>
      </c>
      <c r="AF13" s="13">
        <v>9.4</v>
      </c>
      <c r="AG13" s="13">
        <v>2.3421052631578956</v>
      </c>
      <c r="AH13" s="13">
        <v>-3.1063829787233912</v>
      </c>
      <c r="AI13" s="9">
        <v>-12.500000000000007</v>
      </c>
      <c r="AJ13" s="9">
        <v>-18.027027027027028</v>
      </c>
      <c r="AK13" s="9">
        <v>-0.28225806451612723</v>
      </c>
      <c r="AL13" s="9">
        <v>21.271186440677962</v>
      </c>
      <c r="AM13" s="9">
        <v>2.3421052631578956</v>
      </c>
      <c r="AN13" s="9">
        <v>-9.8085106382978804</v>
      </c>
      <c r="AO13" s="16">
        <f>Q13*参数!$D$3+W13</f>
        <v>-4</v>
      </c>
      <c r="AP13" s="16">
        <f>R13*参数!$D$3+X13</f>
        <v>-5</v>
      </c>
      <c r="AQ13" s="16">
        <f>S13*参数!$D$3+Y13</f>
        <v>0</v>
      </c>
      <c r="AR13" s="16">
        <f>T13*参数!$D$3+Z13</f>
        <v>7</v>
      </c>
      <c r="AS13" s="16">
        <f>U13*参数!$D$3+AA13</f>
        <v>1</v>
      </c>
      <c r="AT13" s="16">
        <f>V13*参数!$D$3+AB13</f>
        <v>-3</v>
      </c>
      <c r="AU13" s="16">
        <f>AC13*参数!$D$3+AI13</f>
        <v>-12.500000000000007</v>
      </c>
      <c r="AV13" s="16">
        <f>AD13*参数!$D$3+AJ13</f>
        <v>-18.027027027027028</v>
      </c>
      <c r="AW13" s="16">
        <f>AE13*参数!$D$3+AK13</f>
        <v>-0.28225806451612723</v>
      </c>
      <c r="AX13" s="16">
        <f>AF13*参数!$D$3+AL13</f>
        <v>21.271186440677962</v>
      </c>
      <c r="AY13" s="16">
        <f>AG13*参数!$D$3+AM13</f>
        <v>2.3421052631578956</v>
      </c>
      <c r="AZ13" s="16">
        <f>AH13*参数!$D$3+AN13</f>
        <v>-9.8085106382978804</v>
      </c>
      <c r="BA13" s="10">
        <v>40</v>
      </c>
      <c r="BB13" s="10">
        <v>40</v>
      </c>
      <c r="BC13" s="10"/>
      <c r="BD13" s="10"/>
      <c r="BE13" s="10"/>
      <c r="BF13" s="10"/>
      <c r="BG13" s="10"/>
      <c r="BH13" s="10"/>
      <c r="BI13" s="10"/>
      <c r="BJ13" s="10"/>
      <c r="BK13" s="10"/>
      <c r="BL13" s="8">
        <v>40</v>
      </c>
      <c r="BM13" s="8">
        <f t="shared" si="0"/>
        <v>0</v>
      </c>
      <c r="BN13" s="8">
        <v>40</v>
      </c>
      <c r="BO13" s="8">
        <f t="shared" si="1"/>
        <v>0</v>
      </c>
      <c r="BP13" s="8">
        <v>0</v>
      </c>
      <c r="BQ13" s="8">
        <f t="shared" si="2"/>
        <v>0</v>
      </c>
      <c r="BR13" s="8"/>
      <c r="BS13" s="8"/>
      <c r="BT13" s="8"/>
      <c r="BU13" s="8"/>
      <c r="BV13" s="8"/>
      <c r="BW13" s="8"/>
      <c r="BX13" s="8"/>
      <c r="BY13" s="8"/>
      <c r="BZ13" s="8"/>
      <c r="CA13" s="8"/>
      <c r="CB13" s="8"/>
      <c r="CC13" s="8"/>
      <c r="CD13" s="8">
        <v>43</v>
      </c>
      <c r="CE13" s="8">
        <f t="shared" si="3"/>
        <v>0</v>
      </c>
      <c r="CF13" s="8"/>
      <c r="CG13" s="8"/>
      <c r="CH13" s="8">
        <v>43</v>
      </c>
      <c r="CI13" s="8">
        <f t="shared" si="4"/>
        <v>0</v>
      </c>
      <c r="CJ13" s="8"/>
      <c r="CK13" s="8">
        <f t="shared" si="5"/>
        <v>0</v>
      </c>
      <c r="CL13" s="8"/>
      <c r="CM13" s="8">
        <f t="shared" si="6"/>
        <v>0</v>
      </c>
      <c r="CN13" s="8"/>
      <c r="CO13" s="8">
        <f t="shared" si="7"/>
        <v>0</v>
      </c>
      <c r="CP13" s="8"/>
      <c r="CQ13" s="8">
        <f t="shared" si="8"/>
        <v>0</v>
      </c>
      <c r="CR13" s="8"/>
      <c r="CS13" s="8"/>
      <c r="CT13" s="18"/>
    </row>
    <row r="14" spans="2:98" customFormat="1">
      <c r="B14" s="19"/>
      <c r="C14" s="3"/>
      <c r="D14" s="3"/>
      <c r="E14" s="4"/>
      <c r="F14" s="3" t="s">
        <v>127</v>
      </c>
      <c r="G14" s="5" t="s">
        <v>128</v>
      </c>
      <c r="H14" s="3"/>
      <c r="I14" s="3"/>
      <c r="J14" s="6"/>
      <c r="K14" s="6"/>
      <c r="L14" s="6"/>
      <c r="M14" s="10"/>
      <c r="N14" s="10"/>
      <c r="O14" s="10"/>
      <c r="P14" s="15">
        <v>1</v>
      </c>
      <c r="Q14" s="13">
        <v>-6</v>
      </c>
      <c r="R14" s="13">
        <v>6</v>
      </c>
      <c r="S14" s="13">
        <v>7</v>
      </c>
      <c r="T14" s="13">
        <v>0</v>
      </c>
      <c r="U14" s="13">
        <v>3</v>
      </c>
      <c r="V14" s="13">
        <v>9</v>
      </c>
      <c r="W14" s="9"/>
      <c r="X14" s="9"/>
      <c r="Y14" s="9"/>
      <c r="Z14" s="9"/>
      <c r="AA14" s="9"/>
      <c r="AB14" s="9"/>
      <c r="AC14" s="13">
        <v>-21.128205128205128</v>
      </c>
      <c r="AD14" s="13">
        <v>20.666666666666668</v>
      </c>
      <c r="AE14" s="13">
        <v>22.560000000000002</v>
      </c>
      <c r="AF14" s="13">
        <v>-1.3932584269662984</v>
      </c>
      <c r="AG14" s="13">
        <v>12.571428571428566</v>
      </c>
      <c r="AH14" s="13">
        <v>31.282608695652183</v>
      </c>
      <c r="AI14" s="9"/>
      <c r="AJ14" s="9"/>
      <c r="AK14" s="9"/>
      <c r="AL14" s="9"/>
      <c r="AM14" s="9"/>
      <c r="AN14" s="9"/>
      <c r="AO14" s="16">
        <f>Q14*参数!$D$3+W14</f>
        <v>0</v>
      </c>
      <c r="AP14" s="16">
        <f>R14*参数!$D$3+X14</f>
        <v>0</v>
      </c>
      <c r="AQ14" s="16">
        <f>S14*参数!$D$3+Y14</f>
        <v>0</v>
      </c>
      <c r="AR14" s="16">
        <f>T14*参数!$D$3+Z14</f>
        <v>0</v>
      </c>
      <c r="AS14" s="16">
        <f>U14*参数!$D$3+AA14</f>
        <v>0</v>
      </c>
      <c r="AT14" s="16">
        <f>V14*参数!$D$3+AB14</f>
        <v>0</v>
      </c>
      <c r="AU14" s="16">
        <f>AC14*参数!$D$3+AI14</f>
        <v>0</v>
      </c>
      <c r="AV14" s="16">
        <f>AD14*参数!$D$3+AJ14</f>
        <v>0</v>
      </c>
      <c r="AW14" s="16">
        <f>AE14*参数!$D$3+AK14</f>
        <v>0</v>
      </c>
      <c r="AX14" s="16">
        <f>AF14*参数!$D$3+AL14</f>
        <v>0</v>
      </c>
      <c r="AY14" s="16">
        <f>AG14*参数!$D$3+AM14</f>
        <v>0</v>
      </c>
      <c r="AZ14" s="16">
        <f>AH14*参数!$D$3+AN14</f>
        <v>0</v>
      </c>
      <c r="BA14" s="10">
        <v>40</v>
      </c>
      <c r="BB14" s="10">
        <v>0</v>
      </c>
      <c r="BC14" s="10"/>
      <c r="BD14" s="10"/>
      <c r="BE14" s="10"/>
      <c r="BF14" s="10"/>
      <c r="BG14" s="10"/>
      <c r="BH14" s="10"/>
      <c r="BI14" s="10"/>
      <c r="BJ14" s="10"/>
      <c r="BK14" s="10"/>
      <c r="BL14" s="8">
        <v>40</v>
      </c>
      <c r="BM14" s="8">
        <f t="shared" si="0"/>
        <v>0</v>
      </c>
      <c r="BN14" s="8">
        <v>0</v>
      </c>
      <c r="BO14" s="8">
        <f t="shared" si="1"/>
        <v>1</v>
      </c>
      <c r="BP14" s="8">
        <v>40</v>
      </c>
      <c r="BQ14" s="8">
        <f t="shared" si="2"/>
        <v>0</v>
      </c>
      <c r="BR14" s="8"/>
      <c r="BS14" s="8"/>
      <c r="BT14" s="8"/>
      <c r="BU14" s="8"/>
      <c r="BV14" s="8"/>
      <c r="BW14" s="8"/>
      <c r="BX14" s="8"/>
      <c r="BY14" s="8"/>
      <c r="BZ14" s="8"/>
      <c r="CA14" s="8"/>
      <c r="CB14" s="8"/>
      <c r="CC14" s="8"/>
      <c r="CD14" s="8">
        <v>40</v>
      </c>
      <c r="CE14" s="8">
        <f t="shared" si="3"/>
        <v>0</v>
      </c>
      <c r="CF14" s="8"/>
      <c r="CG14" s="8"/>
      <c r="CH14" s="8">
        <v>40</v>
      </c>
      <c r="CI14" s="8">
        <f t="shared" si="4"/>
        <v>0</v>
      </c>
      <c r="CJ14" s="8">
        <v>43</v>
      </c>
      <c r="CK14" s="8">
        <f t="shared" si="5"/>
        <v>1</v>
      </c>
      <c r="CL14" s="8">
        <v>0</v>
      </c>
      <c r="CM14" s="8">
        <f t="shared" si="6"/>
        <v>1</v>
      </c>
      <c r="CN14" s="8">
        <v>40</v>
      </c>
      <c r="CO14" s="8">
        <f t="shared" si="7"/>
        <v>0</v>
      </c>
      <c r="CP14" s="8">
        <v>3</v>
      </c>
      <c r="CQ14" s="8">
        <f t="shared" si="8"/>
        <v>0</v>
      </c>
      <c r="CR14" s="8"/>
      <c r="CS14" s="8"/>
      <c r="CT14" s="18"/>
    </row>
    <row r="15" spans="2:98" customFormat="1">
      <c r="B15" s="19"/>
      <c r="C15" s="3"/>
      <c r="D15" s="3"/>
      <c r="E15" s="4"/>
      <c r="F15" s="3" t="s">
        <v>130</v>
      </c>
      <c r="G15" s="3" t="s">
        <v>129</v>
      </c>
      <c r="H15" s="3"/>
      <c r="I15" s="3"/>
      <c r="J15" s="6"/>
      <c r="K15" s="6"/>
      <c r="L15" s="6"/>
      <c r="M15" s="10"/>
      <c r="N15" s="10"/>
      <c r="O15" s="10"/>
      <c r="P15" s="15">
        <v>-1</v>
      </c>
      <c r="Q15" s="13">
        <v>-1</v>
      </c>
      <c r="R15" s="13">
        <v>1</v>
      </c>
      <c r="S15" s="13">
        <v>-7</v>
      </c>
      <c r="T15" s="13">
        <v>-11</v>
      </c>
      <c r="U15" s="13">
        <v>-2</v>
      </c>
      <c r="V15" s="13">
        <v>-4</v>
      </c>
      <c r="W15" s="9">
        <v>-12</v>
      </c>
      <c r="X15" s="9">
        <v>0</v>
      </c>
      <c r="Y15" s="9">
        <v>1</v>
      </c>
      <c r="Z15" s="9">
        <v>-10</v>
      </c>
      <c r="AA15" s="9">
        <v>-2</v>
      </c>
      <c r="AB15" s="9">
        <v>1</v>
      </c>
      <c r="AC15" s="13">
        <v>-4.8513513513513455</v>
      </c>
      <c r="AD15" s="13">
        <v>4.2740740740740719</v>
      </c>
      <c r="AE15" s="13">
        <v>-27.142857142857142</v>
      </c>
      <c r="AF15" s="13">
        <v>-43.827586206896555</v>
      </c>
      <c r="AG15" s="13">
        <v>-6.5096774193548343</v>
      </c>
      <c r="AH15" s="13">
        <v>-11.82758620689653</v>
      </c>
      <c r="AI15" s="9">
        <v>-31.957446808510639</v>
      </c>
      <c r="AJ15" s="9">
        <v>-1.7107438016528602</v>
      </c>
      <c r="AK15" s="9">
        <v>8.527472527472522</v>
      </c>
      <c r="AL15" s="9">
        <v>-75.114754098360663</v>
      </c>
      <c r="AM15" s="9">
        <v>-14.548701298701294</v>
      </c>
      <c r="AN15" s="9">
        <v>2.4999999999999911</v>
      </c>
      <c r="AO15" s="16">
        <f>Q15*参数!$D$3+W15</f>
        <v>-12</v>
      </c>
      <c r="AP15" s="16">
        <f>R15*参数!$D$3+X15</f>
        <v>0</v>
      </c>
      <c r="AQ15" s="16">
        <f>S15*参数!$D$3+Y15</f>
        <v>1</v>
      </c>
      <c r="AR15" s="16">
        <f>T15*参数!$D$3+Z15</f>
        <v>-10</v>
      </c>
      <c r="AS15" s="16">
        <f>U15*参数!$D$3+AA15</f>
        <v>-2</v>
      </c>
      <c r="AT15" s="16">
        <f>V15*参数!$D$3+AB15</f>
        <v>1</v>
      </c>
      <c r="AU15" s="16">
        <f>AC15*参数!$D$3+AI15</f>
        <v>-31.957446808510639</v>
      </c>
      <c r="AV15" s="16">
        <f>AD15*参数!$D$3+AJ15</f>
        <v>-1.7107438016528602</v>
      </c>
      <c r="AW15" s="16">
        <f>AE15*参数!$D$3+AK15</f>
        <v>8.527472527472522</v>
      </c>
      <c r="AX15" s="16">
        <f>AF15*参数!$D$3+AL15</f>
        <v>-75.114754098360663</v>
      </c>
      <c r="AY15" s="16">
        <f>AG15*参数!$D$3+AM15</f>
        <v>-14.548701298701294</v>
      </c>
      <c r="AZ15" s="16">
        <f>AH15*参数!$D$3+AN15</f>
        <v>2.4999999999999911</v>
      </c>
      <c r="BA15" s="10">
        <v>40</v>
      </c>
      <c r="BB15" s="10">
        <v>40</v>
      </c>
      <c r="BC15" s="10"/>
      <c r="BD15" s="10"/>
      <c r="BE15" s="10"/>
      <c r="BF15" s="10"/>
      <c r="BG15" s="10"/>
      <c r="BH15" s="10"/>
      <c r="BI15" s="10"/>
      <c r="BJ15" s="10"/>
      <c r="BK15" s="10"/>
      <c r="BL15" s="8">
        <v>40</v>
      </c>
      <c r="BM15" s="8">
        <f t="shared" si="0"/>
        <v>0</v>
      </c>
      <c r="BN15" s="8">
        <v>40</v>
      </c>
      <c r="BO15" s="8">
        <f t="shared" si="1"/>
        <v>0</v>
      </c>
      <c r="BP15" s="8">
        <v>0</v>
      </c>
      <c r="BQ15" s="8">
        <f t="shared" si="2"/>
        <v>0</v>
      </c>
      <c r="BR15" s="8"/>
      <c r="BS15" s="8"/>
      <c r="BT15" s="8"/>
      <c r="BU15" s="8"/>
      <c r="BV15" s="8"/>
      <c r="BW15" s="8"/>
      <c r="BX15" s="8"/>
      <c r="BY15" s="8"/>
      <c r="BZ15" s="8"/>
      <c r="CA15" s="8"/>
      <c r="CB15" s="8"/>
      <c r="CC15" s="8"/>
      <c r="CD15" s="8">
        <v>1</v>
      </c>
      <c r="CE15" s="8">
        <f t="shared" si="3"/>
        <v>0</v>
      </c>
      <c r="CF15" s="8"/>
      <c r="CG15" s="8"/>
      <c r="CH15" s="8">
        <v>40</v>
      </c>
      <c r="CI15" s="8">
        <f t="shared" si="4"/>
        <v>0</v>
      </c>
      <c r="CJ15" s="8"/>
      <c r="CK15" s="8">
        <f t="shared" si="5"/>
        <v>0</v>
      </c>
      <c r="CL15" s="8"/>
      <c r="CM15" s="8">
        <f t="shared" si="6"/>
        <v>0</v>
      </c>
      <c r="CN15" s="8"/>
      <c r="CO15" s="8">
        <f t="shared" si="7"/>
        <v>0</v>
      </c>
      <c r="CP15" s="8"/>
      <c r="CQ15" s="8">
        <f t="shared" si="8"/>
        <v>0</v>
      </c>
      <c r="CR15" s="8"/>
      <c r="CS15" s="8"/>
      <c r="CT15" s="18"/>
    </row>
    <row r="16" spans="2:98" customFormat="1">
      <c r="B16" s="19">
        <v>42610</v>
      </c>
      <c r="C16" s="3">
        <v>1</v>
      </c>
      <c r="D16" s="3"/>
      <c r="E16" s="4"/>
      <c r="F16" s="3" t="s">
        <v>132</v>
      </c>
      <c r="G16" s="3" t="s">
        <v>133</v>
      </c>
      <c r="H16" s="3"/>
      <c r="I16" s="3"/>
      <c r="J16" s="6"/>
      <c r="K16" s="6"/>
      <c r="L16" s="6"/>
      <c r="M16" s="10"/>
      <c r="N16" s="10"/>
      <c r="O16" s="10"/>
      <c r="P16" s="15">
        <v>-1</v>
      </c>
      <c r="Q16" s="13">
        <v>5</v>
      </c>
      <c r="R16" s="13">
        <v>2</v>
      </c>
      <c r="S16" s="13">
        <v>4</v>
      </c>
      <c r="T16" s="13">
        <v>-1</v>
      </c>
      <c r="U16" s="13">
        <v>-3</v>
      </c>
      <c r="V16" s="13">
        <v>0</v>
      </c>
      <c r="W16" s="9">
        <v>14.813953488372094</v>
      </c>
      <c r="X16" s="9">
        <v>5.2675159235668794</v>
      </c>
      <c r="Y16" s="9">
        <v>12.666666666666673</v>
      </c>
      <c r="Z16" s="9">
        <v>-3.5483870967741922</v>
      </c>
      <c r="AA16" s="9">
        <v>-7.855263157894731</v>
      </c>
      <c r="AB16" s="9">
        <v>0.71999999999997955</v>
      </c>
      <c r="AC16" s="13">
        <v>0</v>
      </c>
      <c r="AD16" s="13">
        <v>3</v>
      </c>
      <c r="AE16" s="13">
        <v>0</v>
      </c>
      <c r="AF16" s="13">
        <v>-4</v>
      </c>
      <c r="AG16" s="13">
        <v>0</v>
      </c>
      <c r="AH16" s="13">
        <v>1</v>
      </c>
      <c r="AI16" s="9">
        <v>-6.3037475345167948</v>
      </c>
      <c r="AJ16" s="9">
        <v>72.264986967854043</v>
      </c>
      <c r="AK16" s="9">
        <v>14.242290748898643</v>
      </c>
      <c r="AL16" s="9">
        <v>-180.3302752293578</v>
      </c>
      <c r="AM16" s="9">
        <v>13.418604651162687</v>
      </c>
      <c r="AN16" s="9">
        <v>10.455045871559653</v>
      </c>
      <c r="AO16" s="16">
        <f>Q16*参数!$D$3+W16</f>
        <v>14.813953488372094</v>
      </c>
      <c r="AP16" s="16">
        <f>R16*参数!$D$3+X16</f>
        <v>5.2675159235668794</v>
      </c>
      <c r="AQ16" s="16">
        <f>S16*参数!$D$3+Y16</f>
        <v>12.666666666666673</v>
      </c>
      <c r="AR16" s="16">
        <f>T16*参数!$D$3+Z16</f>
        <v>-3.5483870967741922</v>
      </c>
      <c r="AS16" s="16">
        <f>U16*参数!$D$3+AA16</f>
        <v>-7.855263157894731</v>
      </c>
      <c r="AT16" s="16">
        <f>V16*参数!$D$3+AB16</f>
        <v>0.71999999999997955</v>
      </c>
      <c r="AU16" s="16">
        <f>AC16*参数!$D$3+AI16</f>
        <v>-6.3037475345167948</v>
      </c>
      <c r="AV16" s="16">
        <f>AD16*参数!$D$3+AJ16</f>
        <v>72.264986967854043</v>
      </c>
      <c r="AW16" s="16">
        <f>AE16*参数!$D$3+AK16</f>
        <v>14.242290748898643</v>
      </c>
      <c r="AX16" s="16">
        <f>AF16*参数!$D$3+AL16</f>
        <v>-180.3302752293578</v>
      </c>
      <c r="AY16" s="16">
        <f>AG16*参数!$D$3+AM16</f>
        <v>13.418604651162687</v>
      </c>
      <c r="AZ16" s="16">
        <f>AH16*参数!$D$3+AN16</f>
        <v>10.455045871559653</v>
      </c>
      <c r="BA16" s="10">
        <v>3</v>
      </c>
      <c r="BB16" s="10">
        <v>3</v>
      </c>
      <c r="BC16" s="10"/>
      <c r="BD16" s="10"/>
      <c r="BE16" s="10"/>
      <c r="BF16" s="10"/>
      <c r="BG16" s="10"/>
      <c r="BH16" s="10"/>
      <c r="BI16" s="10"/>
      <c r="BJ16" s="10"/>
      <c r="BK16" s="10"/>
      <c r="BL16" s="8">
        <v>3</v>
      </c>
      <c r="BM16" s="8">
        <f t="shared" si="0"/>
        <v>0</v>
      </c>
      <c r="BN16" s="8">
        <v>3</v>
      </c>
      <c r="BO16" s="8">
        <f t="shared" si="1"/>
        <v>0</v>
      </c>
      <c r="BP16" s="8">
        <v>43</v>
      </c>
      <c r="BQ16" s="8">
        <f t="shared" si="2"/>
        <v>0</v>
      </c>
      <c r="BR16" s="8"/>
      <c r="BS16" s="8"/>
      <c r="BT16" s="8"/>
      <c r="BU16" s="8"/>
      <c r="BV16" s="8"/>
      <c r="BW16" s="8"/>
      <c r="BX16" s="8"/>
      <c r="BY16" s="8"/>
      <c r="BZ16" s="8"/>
      <c r="CA16" s="8"/>
      <c r="CB16" s="8"/>
      <c r="CC16" s="8"/>
      <c r="CD16" s="8">
        <v>3</v>
      </c>
      <c r="CE16" s="8">
        <f t="shared" si="3"/>
        <v>0</v>
      </c>
      <c r="CF16" s="8"/>
      <c r="CG16" s="8"/>
      <c r="CH16" s="8">
        <v>3</v>
      </c>
      <c r="CI16" s="8">
        <f t="shared" si="4"/>
        <v>0</v>
      </c>
      <c r="CJ16" s="8">
        <v>3</v>
      </c>
      <c r="CK16" s="8">
        <f t="shared" si="5"/>
        <v>0</v>
      </c>
      <c r="CL16" s="8">
        <v>3</v>
      </c>
      <c r="CM16" s="8">
        <f t="shared" si="6"/>
        <v>0</v>
      </c>
      <c r="CN16" s="8">
        <v>43</v>
      </c>
      <c r="CO16" s="8">
        <f t="shared" si="7"/>
        <v>0</v>
      </c>
      <c r="CP16" s="8">
        <v>43</v>
      </c>
      <c r="CQ16" s="8">
        <f t="shared" si="8"/>
        <v>0</v>
      </c>
      <c r="CR16" s="8"/>
      <c r="CS16" s="8"/>
      <c r="CT16" s="18"/>
    </row>
    <row r="17" spans="2:98" customFormat="1">
      <c r="B17" s="19">
        <v>42613</v>
      </c>
      <c r="C17" s="3">
        <v>5</v>
      </c>
      <c r="D17" s="3"/>
      <c r="E17" s="4"/>
      <c r="F17" s="3" t="s">
        <v>390</v>
      </c>
      <c r="G17" s="3" t="s">
        <v>391</v>
      </c>
      <c r="H17" s="3"/>
      <c r="I17" s="3"/>
      <c r="J17" s="6"/>
      <c r="K17" s="6"/>
      <c r="L17" s="6"/>
      <c r="M17" s="10"/>
      <c r="N17" s="10"/>
      <c r="O17" s="10"/>
      <c r="P17" s="15">
        <v>-1</v>
      </c>
      <c r="Q17" s="13">
        <v>-7</v>
      </c>
      <c r="R17" s="13">
        <v>7</v>
      </c>
      <c r="S17" s="13">
        <v>-1</v>
      </c>
      <c r="T17" s="13">
        <v>-3</v>
      </c>
      <c r="U17" s="13">
        <v>0</v>
      </c>
      <c r="V17" s="13">
        <v>1</v>
      </c>
      <c r="W17" s="9">
        <v>-27.164556962025323</v>
      </c>
      <c r="X17" s="9">
        <v>52.542372881355931</v>
      </c>
      <c r="Y17" s="9">
        <v>-2.9302325581395339</v>
      </c>
      <c r="Z17" s="9">
        <v>-7.6486486486486438</v>
      </c>
      <c r="AA17" s="9">
        <v>-1.1200000000000012</v>
      </c>
      <c r="AB17" s="9">
        <v>2.8095238095238182</v>
      </c>
      <c r="AC17" s="13">
        <v>-7</v>
      </c>
      <c r="AD17" s="13">
        <v>7</v>
      </c>
      <c r="AE17" s="13">
        <v>-1</v>
      </c>
      <c r="AF17" s="13">
        <v>-3</v>
      </c>
      <c r="AG17" s="13">
        <v>0</v>
      </c>
      <c r="AH17" s="13">
        <v>1</v>
      </c>
      <c r="AI17" s="9">
        <v>-27.164556962025323</v>
      </c>
      <c r="AJ17" s="9">
        <v>52.542372881355931</v>
      </c>
      <c r="AK17" s="9">
        <v>-2.9302325581395339</v>
      </c>
      <c r="AL17" s="9">
        <v>-7.6486486486486438</v>
      </c>
      <c r="AM17" s="9">
        <v>-1.1200000000000012</v>
      </c>
      <c r="AN17" s="9">
        <v>2.8095238095238182</v>
      </c>
      <c r="AO17" s="16">
        <f>Q17*参数!$D$3+W17</f>
        <v>-27.164556962025323</v>
      </c>
      <c r="AP17" s="16">
        <f>R17*参数!$D$3+X17</f>
        <v>52.542372881355931</v>
      </c>
      <c r="AQ17" s="16">
        <f>S17*参数!$D$3+Y17</f>
        <v>-2.9302325581395339</v>
      </c>
      <c r="AR17" s="16">
        <f>T17*参数!$D$3+Z17</f>
        <v>-7.6486486486486438</v>
      </c>
      <c r="AS17" s="16">
        <f>U17*参数!$D$3+AA17</f>
        <v>-1.1200000000000012</v>
      </c>
      <c r="AT17" s="16">
        <f>V17*参数!$D$3+AB17</f>
        <v>2.8095238095238182</v>
      </c>
      <c r="AU17" s="16">
        <f>AC17*参数!$D$3+AI17</f>
        <v>-27.164556962025323</v>
      </c>
      <c r="AV17" s="16">
        <f>AD17*参数!$D$3+AJ17</f>
        <v>52.542372881355931</v>
      </c>
      <c r="AW17" s="16">
        <f>AE17*参数!$D$3+AK17</f>
        <v>-2.9302325581395339</v>
      </c>
      <c r="AX17" s="16">
        <f>AF17*参数!$D$3+AL17</f>
        <v>-7.6486486486486438</v>
      </c>
      <c r="AY17" s="16">
        <f>AG17*参数!$D$3+AM17</f>
        <v>-1.1200000000000012</v>
      </c>
      <c r="AZ17" s="16">
        <f>AH17*参数!$D$3+AN17</f>
        <v>2.8095238095238182</v>
      </c>
      <c r="BA17" s="10">
        <v>40</v>
      </c>
      <c r="BB17" s="10">
        <v>40</v>
      </c>
      <c r="BC17" s="10"/>
      <c r="BD17" s="10">
        <v>40</v>
      </c>
      <c r="BE17" s="10">
        <v>40</v>
      </c>
      <c r="BF17" s="10">
        <v>40</v>
      </c>
      <c r="BG17" s="10">
        <v>40</v>
      </c>
      <c r="BH17" s="10">
        <v>40</v>
      </c>
      <c r="BI17" s="10">
        <v>40</v>
      </c>
      <c r="BJ17" s="10"/>
      <c r="BK17" s="10">
        <v>3</v>
      </c>
      <c r="BL17" s="8">
        <v>40</v>
      </c>
      <c r="BM17" s="8">
        <f t="shared" si="0"/>
        <v>1</v>
      </c>
      <c r="BN17" s="8">
        <v>40</v>
      </c>
      <c r="BO17" s="8">
        <f t="shared" si="1"/>
        <v>1</v>
      </c>
      <c r="BP17" s="8">
        <v>40</v>
      </c>
      <c r="BQ17" s="8">
        <f t="shared" si="2"/>
        <v>1</v>
      </c>
      <c r="BR17" s="8"/>
      <c r="BS17" s="8">
        <f t="shared" ref="BS17:BS79" si="9">IF(BR17&lt;10,IF(BR17=$T17,1,0),IF(MOD(BR17,10)=$U17,1,0))</f>
        <v>0</v>
      </c>
      <c r="BT17" s="8">
        <v>40</v>
      </c>
      <c r="BU17" s="8">
        <f t="shared" ref="BU17:BU79" si="10">IF(BT17&lt;10,IF(BT17=$T17,1,0),IF(MOD(BT17,10)=$U17,1,0))</f>
        <v>1</v>
      </c>
      <c r="BV17" s="8">
        <v>40</v>
      </c>
      <c r="BW17" s="8">
        <f t="shared" ref="BW17:BW48" si="11">IF(BV17&lt;10,IF(BV17=$T17,1,0),IF(MOD(BV17,10)=$U17,1,0))</f>
        <v>1</v>
      </c>
      <c r="BX17" s="8">
        <v>40</v>
      </c>
      <c r="BY17" s="8">
        <f t="shared" ref="BY17:BY24" si="12">IF(BX17&lt;10,IF(BX17=$T17,1,0),IF(MOD(BX17,10)=$U17,1,0))</f>
        <v>1</v>
      </c>
      <c r="BZ17" s="8">
        <v>40</v>
      </c>
      <c r="CA17" s="8">
        <f t="shared" ref="CA17:CA24" si="13">IF(BZ17&lt;10,IF(BZ17=$T17,1,0),IF(MOD(BZ17,10)=$U17,1,0))</f>
        <v>1</v>
      </c>
      <c r="CB17" s="8">
        <v>40</v>
      </c>
      <c r="CC17" s="8">
        <f t="shared" ref="CC17:CC48" si="14">IF(CB17&lt;10,IF(CB17=$T17,1,0),IF(MOD(CB17,10)=$U17,1,0))</f>
        <v>1</v>
      </c>
      <c r="CD17" s="8">
        <v>1</v>
      </c>
      <c r="CE17" s="8">
        <f t="shared" si="3"/>
        <v>0</v>
      </c>
      <c r="CF17" s="8">
        <v>40</v>
      </c>
      <c r="CG17" s="8">
        <f t="shared" ref="CG17:CG24" si="15">IF(CF17&lt;10,IF(CF17=$T17,1,0),IF(MOD(CF17,10)=$U17,1,0))</f>
        <v>1</v>
      </c>
      <c r="CH17" s="8">
        <v>40</v>
      </c>
      <c r="CI17" s="8">
        <f t="shared" si="4"/>
        <v>1</v>
      </c>
      <c r="CJ17" s="8"/>
      <c r="CK17" s="8">
        <f t="shared" si="5"/>
        <v>0</v>
      </c>
      <c r="CL17" s="8"/>
      <c r="CM17" s="8">
        <f t="shared" si="6"/>
        <v>0</v>
      </c>
      <c r="CN17" s="8"/>
      <c r="CO17" s="8">
        <f t="shared" si="7"/>
        <v>0</v>
      </c>
      <c r="CP17" s="8"/>
      <c r="CQ17" s="8">
        <f t="shared" si="8"/>
        <v>0</v>
      </c>
      <c r="CR17" s="8">
        <v>3</v>
      </c>
      <c r="CS17" s="8">
        <f t="shared" ref="CS17:CS80" si="16">IF(CR17&lt;10,IF(CR17=$T17,1,0),IF(MOD(CR17,10)=$U17,1,0))</f>
        <v>0</v>
      </c>
      <c r="CT17" s="18"/>
    </row>
    <row r="18" spans="2:98" customFormat="1">
      <c r="B18" s="19">
        <v>42614</v>
      </c>
      <c r="C18" s="3">
        <v>1</v>
      </c>
      <c r="D18" s="3"/>
      <c r="E18" s="4"/>
      <c r="F18" s="3" t="s">
        <v>457</v>
      </c>
      <c r="G18" s="3" t="s">
        <v>459</v>
      </c>
      <c r="H18" s="3"/>
      <c r="I18" s="3"/>
      <c r="J18" s="6"/>
      <c r="K18" s="6"/>
      <c r="L18" s="6"/>
      <c r="M18" s="10"/>
      <c r="N18" s="10"/>
      <c r="O18" s="10"/>
      <c r="P18" s="15">
        <v>-1</v>
      </c>
      <c r="Q18" s="13">
        <v>0</v>
      </c>
      <c r="R18" s="13">
        <v>7</v>
      </c>
      <c r="S18" s="13">
        <v>-1</v>
      </c>
      <c r="T18" s="13">
        <v>3</v>
      </c>
      <c r="U18" s="13">
        <v>2</v>
      </c>
      <c r="V18" s="13">
        <v>2</v>
      </c>
      <c r="W18" s="9">
        <v>0.213270142180086</v>
      </c>
      <c r="X18" s="9">
        <v>20.249999999999996</v>
      </c>
      <c r="Y18" s="9">
        <v>-1.4696969696969682</v>
      </c>
      <c r="Z18" s="9">
        <v>11.125000000000004</v>
      </c>
      <c r="AA18" s="9">
        <v>5.9024390243902491</v>
      </c>
      <c r="AB18" s="9">
        <v>8.6363636363636296</v>
      </c>
      <c r="AC18" s="13"/>
      <c r="AD18" s="13"/>
      <c r="AE18" s="13"/>
      <c r="AF18" s="13"/>
      <c r="AG18" s="13"/>
      <c r="AH18" s="13"/>
      <c r="AI18" s="9"/>
      <c r="AJ18" s="9"/>
      <c r="AK18" s="9"/>
      <c r="AL18" s="9"/>
      <c r="AM18" s="9"/>
      <c r="AN18" s="9"/>
      <c r="AO18" s="16">
        <f>Q18*参数!$D$3+W18</f>
        <v>0.213270142180086</v>
      </c>
      <c r="AP18" s="16">
        <f>R18*参数!$D$3+X18</f>
        <v>20.249999999999996</v>
      </c>
      <c r="AQ18" s="16">
        <f>S18*参数!$D$3+Y18</f>
        <v>-1.4696969696969682</v>
      </c>
      <c r="AR18" s="16">
        <f>T18*参数!$D$3+Z18</f>
        <v>11.125000000000004</v>
      </c>
      <c r="AS18" s="16">
        <f>U18*参数!$D$3+AA18</f>
        <v>5.9024390243902491</v>
      </c>
      <c r="AT18" s="16">
        <f>V18*参数!$D$3+AB18</f>
        <v>8.6363636363636296</v>
      </c>
      <c r="AU18" s="16">
        <f>AC18*参数!$D$3+AI18</f>
        <v>0</v>
      </c>
      <c r="AV18" s="16">
        <f>AD18*参数!$D$3+AJ18</f>
        <v>0</v>
      </c>
      <c r="AW18" s="16">
        <f>AE18*参数!$D$3+AK18</f>
        <v>0</v>
      </c>
      <c r="AX18" s="16">
        <f>AF18*参数!$D$3+AL18</f>
        <v>0</v>
      </c>
      <c r="AY18" s="16">
        <f>AG18*参数!$D$3+AM18</f>
        <v>0</v>
      </c>
      <c r="AZ18" s="16">
        <f>AH18*参数!$D$3+AN18</f>
        <v>0</v>
      </c>
      <c r="BA18" s="10">
        <v>3</v>
      </c>
      <c r="BB18" s="10">
        <v>3</v>
      </c>
      <c r="BC18" s="10"/>
      <c r="BD18" s="10">
        <v>40</v>
      </c>
      <c r="BE18" s="10">
        <v>40</v>
      </c>
      <c r="BF18" s="10">
        <v>3</v>
      </c>
      <c r="BG18" s="10"/>
      <c r="BH18" s="10" t="s">
        <v>630</v>
      </c>
      <c r="BI18" s="10" t="s">
        <v>630</v>
      </c>
      <c r="BJ18" s="10"/>
      <c r="BK18" s="10"/>
      <c r="BL18" s="8">
        <v>3</v>
      </c>
      <c r="BM18" s="8">
        <f t="shared" si="0"/>
        <v>1</v>
      </c>
      <c r="BN18" s="8">
        <v>3</v>
      </c>
      <c r="BO18" s="8">
        <f t="shared" si="1"/>
        <v>1</v>
      </c>
      <c r="BP18" s="8">
        <v>43</v>
      </c>
      <c r="BQ18" s="8">
        <f t="shared" si="2"/>
        <v>0</v>
      </c>
      <c r="BR18" s="8"/>
      <c r="BS18" s="8">
        <f t="shared" si="9"/>
        <v>0</v>
      </c>
      <c r="BT18" s="8">
        <v>40</v>
      </c>
      <c r="BU18" s="8">
        <f t="shared" si="10"/>
        <v>0</v>
      </c>
      <c r="BV18" s="8">
        <v>40</v>
      </c>
      <c r="BW18" s="8">
        <f t="shared" si="11"/>
        <v>0</v>
      </c>
      <c r="BX18" s="8">
        <v>3</v>
      </c>
      <c r="BY18" s="8">
        <f t="shared" si="12"/>
        <v>1</v>
      </c>
      <c r="BZ18" s="8"/>
      <c r="CA18" s="8">
        <f t="shared" si="13"/>
        <v>0</v>
      </c>
      <c r="CB18" s="8" t="s">
        <v>630</v>
      </c>
      <c r="CC18" s="8" t="e">
        <f t="shared" si="14"/>
        <v>#VALUE!</v>
      </c>
      <c r="CD18" s="8">
        <v>1</v>
      </c>
      <c r="CE18" s="8">
        <f t="shared" si="3"/>
        <v>0</v>
      </c>
      <c r="CF18" s="8" t="s">
        <v>630</v>
      </c>
      <c r="CG18" s="8" t="e">
        <f t="shared" si="15"/>
        <v>#VALUE!</v>
      </c>
      <c r="CH18" s="8">
        <v>3</v>
      </c>
      <c r="CI18" s="8">
        <f t="shared" si="4"/>
        <v>1</v>
      </c>
      <c r="CJ18" s="8">
        <v>3</v>
      </c>
      <c r="CK18" s="8">
        <f t="shared" si="5"/>
        <v>1</v>
      </c>
      <c r="CL18" s="8">
        <v>3</v>
      </c>
      <c r="CM18" s="8">
        <f t="shared" si="6"/>
        <v>1</v>
      </c>
      <c r="CN18" s="8">
        <v>43</v>
      </c>
      <c r="CO18" s="8">
        <f t="shared" si="7"/>
        <v>0</v>
      </c>
      <c r="CP18" s="8">
        <v>43</v>
      </c>
      <c r="CQ18" s="8">
        <f t="shared" si="8"/>
        <v>0</v>
      </c>
      <c r="CR18" s="8"/>
      <c r="CS18" s="8">
        <f t="shared" si="16"/>
        <v>0</v>
      </c>
      <c r="CT18" s="18"/>
    </row>
    <row r="19" spans="2:98" customFormat="1">
      <c r="B19" s="19"/>
      <c r="C19" s="3">
        <v>4</v>
      </c>
      <c r="D19" s="3"/>
      <c r="E19" s="4"/>
      <c r="F19" s="5" t="s">
        <v>463</v>
      </c>
      <c r="G19" s="3" t="s">
        <v>464</v>
      </c>
      <c r="H19" s="3"/>
      <c r="I19" s="3"/>
      <c r="J19" s="6"/>
      <c r="K19" s="6"/>
      <c r="L19" s="6"/>
      <c r="M19" s="10"/>
      <c r="N19" s="10"/>
      <c r="O19" s="10"/>
      <c r="P19" s="15">
        <v>-1</v>
      </c>
      <c r="Q19" s="13">
        <v>-1</v>
      </c>
      <c r="R19" s="13">
        <v>6</v>
      </c>
      <c r="S19" s="13">
        <v>0</v>
      </c>
      <c r="T19" s="13">
        <v>-1</v>
      </c>
      <c r="U19" s="13">
        <v>-3</v>
      </c>
      <c r="V19" s="13">
        <v>-3</v>
      </c>
      <c r="W19" s="9">
        <v>-4.783251231527089</v>
      </c>
      <c r="X19" s="9">
        <v>21.736842105263158</v>
      </c>
      <c r="Y19" s="9">
        <v>-1.2934782608695636</v>
      </c>
      <c r="Z19" s="9">
        <v>-4.9999999999999831</v>
      </c>
      <c r="AA19" s="9">
        <v>-11.545454545454556</v>
      </c>
      <c r="AB19" s="9">
        <v>-16.500000000000011</v>
      </c>
      <c r="AC19" s="13"/>
      <c r="AD19" s="13"/>
      <c r="AE19" s="13"/>
      <c r="AF19" s="13"/>
      <c r="AG19" s="13"/>
      <c r="AH19" s="13"/>
      <c r="AI19" s="9"/>
      <c r="AJ19" s="9"/>
      <c r="AK19" s="9"/>
      <c r="AL19" s="9"/>
      <c r="AM19" s="9"/>
      <c r="AN19" s="9"/>
      <c r="AO19" s="16">
        <f>Q19*参数!$D$3+W19</f>
        <v>-4.783251231527089</v>
      </c>
      <c r="AP19" s="16">
        <f>R19*参数!$D$3+X19</f>
        <v>21.736842105263158</v>
      </c>
      <c r="AQ19" s="16">
        <f>S19*参数!$D$3+Y19</f>
        <v>-1.2934782608695636</v>
      </c>
      <c r="AR19" s="16">
        <f>T19*参数!$D$3+Z19</f>
        <v>-4.9999999999999831</v>
      </c>
      <c r="AS19" s="16">
        <f>U19*参数!$D$3+AA19</f>
        <v>-11.545454545454556</v>
      </c>
      <c r="AT19" s="16">
        <f>V19*参数!$D$3+AB19</f>
        <v>-16.500000000000011</v>
      </c>
      <c r="AU19" s="16">
        <f>AC19*参数!$D$3+AI19</f>
        <v>0</v>
      </c>
      <c r="AV19" s="16">
        <f>AD19*参数!$D$3+AJ19</f>
        <v>0</v>
      </c>
      <c r="AW19" s="16">
        <f>AE19*参数!$D$3+AK19</f>
        <v>0</v>
      </c>
      <c r="AX19" s="16">
        <f>AF19*参数!$D$3+AL19</f>
        <v>0</v>
      </c>
      <c r="AY19" s="16">
        <f>AG19*参数!$D$3+AM19</f>
        <v>0</v>
      </c>
      <c r="AZ19" s="16">
        <f>AH19*参数!$D$3+AN19</f>
        <v>0</v>
      </c>
      <c r="BA19" s="10">
        <v>3</v>
      </c>
      <c r="BB19" s="10">
        <v>3</v>
      </c>
      <c r="BC19" s="10"/>
      <c r="BD19" s="10">
        <v>3</v>
      </c>
      <c r="BE19" s="10">
        <v>40</v>
      </c>
      <c r="BF19" s="10">
        <v>3</v>
      </c>
      <c r="BG19" s="10">
        <v>3</v>
      </c>
      <c r="BH19" s="10" t="s">
        <v>630</v>
      </c>
      <c r="BI19" s="10" t="s">
        <v>630</v>
      </c>
      <c r="BJ19" s="10"/>
      <c r="BK19" s="10">
        <v>3</v>
      </c>
      <c r="BL19" s="8">
        <v>3</v>
      </c>
      <c r="BM19" s="8">
        <f t="shared" si="0"/>
        <v>0</v>
      </c>
      <c r="BN19" s="8">
        <v>3</v>
      </c>
      <c r="BO19" s="8">
        <f t="shared" si="1"/>
        <v>0</v>
      </c>
      <c r="BP19" s="8">
        <v>43</v>
      </c>
      <c r="BQ19" s="8">
        <f t="shared" si="2"/>
        <v>0</v>
      </c>
      <c r="BR19" s="8"/>
      <c r="BS19" s="8">
        <f t="shared" si="9"/>
        <v>0</v>
      </c>
      <c r="BT19" s="8">
        <v>3</v>
      </c>
      <c r="BU19" s="8">
        <f t="shared" si="10"/>
        <v>0</v>
      </c>
      <c r="BV19" s="8">
        <v>40</v>
      </c>
      <c r="BW19" s="8">
        <f t="shared" si="11"/>
        <v>0</v>
      </c>
      <c r="BX19" s="8">
        <v>3</v>
      </c>
      <c r="BY19" s="8">
        <f t="shared" si="12"/>
        <v>0</v>
      </c>
      <c r="BZ19" s="8">
        <v>3</v>
      </c>
      <c r="CA19" s="8">
        <f t="shared" si="13"/>
        <v>0</v>
      </c>
      <c r="CB19" s="8" t="s">
        <v>630</v>
      </c>
      <c r="CC19" s="8" t="e">
        <f t="shared" si="14"/>
        <v>#VALUE!</v>
      </c>
      <c r="CD19" s="8">
        <v>1</v>
      </c>
      <c r="CE19" s="8">
        <f t="shared" si="3"/>
        <v>0</v>
      </c>
      <c r="CF19" s="8" t="s">
        <v>630</v>
      </c>
      <c r="CG19" s="8" t="e">
        <f t="shared" si="15"/>
        <v>#VALUE!</v>
      </c>
      <c r="CH19" s="8">
        <v>3</v>
      </c>
      <c r="CI19" s="8">
        <f t="shared" si="4"/>
        <v>0</v>
      </c>
      <c r="CJ19" s="8">
        <v>40</v>
      </c>
      <c r="CK19" s="8">
        <f t="shared" si="5"/>
        <v>0</v>
      </c>
      <c r="CL19" s="8">
        <v>3</v>
      </c>
      <c r="CM19" s="8">
        <f t="shared" si="6"/>
        <v>0</v>
      </c>
      <c r="CN19" s="8">
        <v>43</v>
      </c>
      <c r="CO19" s="8">
        <f t="shared" si="7"/>
        <v>0</v>
      </c>
      <c r="CP19" s="8">
        <v>0</v>
      </c>
      <c r="CQ19" s="8">
        <f t="shared" si="8"/>
        <v>0</v>
      </c>
      <c r="CR19" s="8">
        <v>3</v>
      </c>
      <c r="CS19" s="8">
        <f t="shared" si="16"/>
        <v>0</v>
      </c>
      <c r="CT19" s="18"/>
    </row>
    <row r="20" spans="2:98" customFormat="1">
      <c r="B20" s="19">
        <v>42616</v>
      </c>
      <c r="C20" s="3">
        <v>13</v>
      </c>
      <c r="D20" s="3" t="s">
        <v>157</v>
      </c>
      <c r="E20" s="4">
        <v>42616.75</v>
      </c>
      <c r="F20" s="3" t="s">
        <v>398</v>
      </c>
      <c r="G20" s="3" t="s">
        <v>531</v>
      </c>
      <c r="H20" s="3" t="s">
        <v>398</v>
      </c>
      <c r="I20" s="3" t="s">
        <v>532</v>
      </c>
      <c r="J20" s="6">
        <v>2.92</v>
      </c>
      <c r="K20" s="6">
        <v>3.05</v>
      </c>
      <c r="L20" s="6">
        <v>2.1800000000000002</v>
      </c>
      <c r="M20" s="10">
        <v>1.5</v>
      </c>
      <c r="N20" s="10">
        <v>3.8</v>
      </c>
      <c r="O20" s="10">
        <v>5</v>
      </c>
      <c r="P20" s="15">
        <v>1</v>
      </c>
      <c r="Q20" s="13">
        <v>1</v>
      </c>
      <c r="R20" s="13">
        <v>0</v>
      </c>
      <c r="S20" s="13">
        <v>-6</v>
      </c>
      <c r="T20" s="13">
        <v>5</v>
      </c>
      <c r="U20" s="13">
        <v>-2</v>
      </c>
      <c r="V20" s="13">
        <v>-3</v>
      </c>
      <c r="W20" s="9">
        <v>2.9999999999999893</v>
      </c>
      <c r="X20" s="9">
        <v>-0.67847411444144212</v>
      </c>
      <c r="Y20" s="9">
        <v>-25.307692307692292</v>
      </c>
      <c r="Z20" s="9">
        <v>17.951456310679628</v>
      </c>
      <c r="AA20" s="9">
        <v>-6.5096774193548343</v>
      </c>
      <c r="AB20" s="9">
        <v>-10.164383561643842</v>
      </c>
      <c r="AC20" s="13"/>
      <c r="AD20" s="13"/>
      <c r="AE20" s="13"/>
      <c r="AF20" s="13"/>
      <c r="AG20" s="13"/>
      <c r="AH20" s="13"/>
      <c r="AI20" s="9"/>
      <c r="AJ20" s="9"/>
      <c r="AK20" s="9"/>
      <c r="AL20" s="9"/>
      <c r="AM20" s="9"/>
      <c r="AN20" s="9"/>
      <c r="AO20" s="16">
        <f>Q20*参数!$D$3+W20</f>
        <v>2.9999999999999893</v>
      </c>
      <c r="AP20" s="16">
        <f>R20*参数!$D$3+X20</f>
        <v>-0.67847411444144212</v>
      </c>
      <c r="AQ20" s="16">
        <f>S20*参数!$D$3+Y20</f>
        <v>-25.307692307692292</v>
      </c>
      <c r="AR20" s="16">
        <f>T20*参数!$D$3+Z20</f>
        <v>17.951456310679628</v>
      </c>
      <c r="AS20" s="16">
        <f>U20*参数!$D$3+AA20</f>
        <v>-6.5096774193548343</v>
      </c>
      <c r="AT20" s="16">
        <f>V20*参数!$D$3+AB20</f>
        <v>-10.164383561643842</v>
      </c>
      <c r="AU20" s="16">
        <f>AC20*参数!$D$3+AI20</f>
        <v>0</v>
      </c>
      <c r="AV20" s="16">
        <f>AD20*参数!$D$3+AJ20</f>
        <v>0</v>
      </c>
      <c r="AW20" s="16">
        <f>AE20*参数!$D$3+AK20</f>
        <v>0</v>
      </c>
      <c r="AX20" s="16">
        <f>AF20*参数!$D$3+AL20</f>
        <v>0</v>
      </c>
      <c r="AY20" s="16">
        <f>AG20*参数!$D$3+AM20</f>
        <v>0</v>
      </c>
      <c r="AZ20" s="16">
        <f>AH20*参数!$D$3+AN20</f>
        <v>0</v>
      </c>
      <c r="BA20" s="10">
        <v>43</v>
      </c>
      <c r="BB20" s="10">
        <v>43</v>
      </c>
      <c r="BC20" s="10">
        <v>43</v>
      </c>
      <c r="BD20" s="10">
        <v>43</v>
      </c>
      <c r="BE20" s="10">
        <v>43</v>
      </c>
      <c r="BF20" s="10">
        <v>43</v>
      </c>
      <c r="BG20" s="10">
        <v>43</v>
      </c>
      <c r="BH20" s="10">
        <v>43</v>
      </c>
      <c r="BI20" s="10">
        <v>43</v>
      </c>
      <c r="BJ20" s="10"/>
      <c r="BK20" s="10"/>
      <c r="BL20" s="8">
        <v>43</v>
      </c>
      <c r="BM20" s="8">
        <f>IF(BL20&lt;10,IF(BL20=$T20,1,0),IF(MOD(BL20,10)=$U20,1,0))</f>
        <v>0</v>
      </c>
      <c r="BN20" s="8">
        <v>43</v>
      </c>
      <c r="BO20" s="8">
        <f>IF(BN20&lt;10,IF(BN20=$T20,1,0),IF(MOD(BN20,10)=$U20,1,0))</f>
        <v>0</v>
      </c>
      <c r="BP20" s="8">
        <v>3</v>
      </c>
      <c r="BQ20" s="8">
        <f>IF(BP20&lt;10,IF(BP20=$T20,1,0),IF(MOD(BP20,10)=$U20,1,0))</f>
        <v>0</v>
      </c>
      <c r="BR20" s="8">
        <v>43</v>
      </c>
      <c r="BS20" s="8">
        <f>IF(BR20&lt;10,IF(BR20=$T20,1,0),IF(MOD(BR20,10)=$U20,1,0))</f>
        <v>0</v>
      </c>
      <c r="BT20" s="8">
        <v>43</v>
      </c>
      <c r="BU20" s="8">
        <f>IF(BT20&lt;10,IF(BT20=$T20,1,0),IF(MOD(BT20,10)=$U20,1,0))</f>
        <v>0</v>
      </c>
      <c r="BV20" s="8">
        <v>43</v>
      </c>
      <c r="BW20" s="8">
        <f t="shared" si="11"/>
        <v>0</v>
      </c>
      <c r="BX20" s="8">
        <v>43</v>
      </c>
      <c r="BY20" s="8">
        <f t="shared" si="12"/>
        <v>0</v>
      </c>
      <c r="BZ20" s="8">
        <v>43</v>
      </c>
      <c r="CA20" s="8">
        <f t="shared" si="13"/>
        <v>0</v>
      </c>
      <c r="CB20" s="8">
        <v>43</v>
      </c>
      <c r="CC20" s="8">
        <f t="shared" si="14"/>
        <v>0</v>
      </c>
      <c r="CD20" s="8">
        <v>43</v>
      </c>
      <c r="CE20" s="8">
        <f>IF(CD20&lt;10,IF(CD20=$T20,1,0),IF(MOD(CD20,10)=$U20,1,0))</f>
        <v>0</v>
      </c>
      <c r="CF20" s="8">
        <v>43</v>
      </c>
      <c r="CG20" s="8">
        <f t="shared" si="15"/>
        <v>0</v>
      </c>
      <c r="CH20" s="8">
        <v>43</v>
      </c>
      <c r="CI20" s="8">
        <f>IF(CH20&lt;10,IF(CH20=$T20,1,0),IF(MOD(CH20,10)=$U20,1,0))</f>
        <v>0</v>
      </c>
      <c r="CJ20" s="8"/>
      <c r="CK20" s="8">
        <f>IF(CJ20&lt;10,IF(CJ20=$T20,1,0),IF(MOD(CJ20,10)=$U20,1,0))</f>
        <v>0</v>
      </c>
      <c r="CL20" s="8"/>
      <c r="CM20" s="8">
        <f>IF(CL20&lt;10,IF(CL20=$T20,1,0),IF(MOD(CL20,10)=$U20,1,0))</f>
        <v>0</v>
      </c>
      <c r="CN20" s="8"/>
      <c r="CO20" s="8">
        <f>IF(CN20&lt;10,IF(CN20=$T20,1,0),IF(MOD(CN20,10)=$U20,1,0))</f>
        <v>0</v>
      </c>
      <c r="CP20" s="8"/>
      <c r="CQ20" s="8">
        <f>IF(CP20&lt;10,IF(CP20=$T20,1,0),IF(MOD(CP20,10)=$U20,1,0))</f>
        <v>0</v>
      </c>
      <c r="CR20" s="8"/>
      <c r="CS20" s="8">
        <f>IF(CR20&lt;10,IF(CR20=$T20,1,0),IF(MOD(CR20,10)=$U20,1,0))</f>
        <v>0</v>
      </c>
      <c r="CT20" s="18"/>
    </row>
    <row r="21" spans="2:98" customFormat="1">
      <c r="B21" s="19">
        <v>42616</v>
      </c>
      <c r="C21" s="3">
        <v>14</v>
      </c>
      <c r="D21" s="3" t="s">
        <v>157</v>
      </c>
      <c r="E21" s="4">
        <v>42616.75</v>
      </c>
      <c r="F21" s="3" t="s">
        <v>528</v>
      </c>
      <c r="G21" s="3" t="s">
        <v>529</v>
      </c>
      <c r="H21" s="3" t="s">
        <v>528</v>
      </c>
      <c r="I21" s="3" t="s">
        <v>530</v>
      </c>
      <c r="J21" s="6">
        <v>1.1100000000000001</v>
      </c>
      <c r="K21" s="6">
        <v>6.5</v>
      </c>
      <c r="L21" s="6">
        <v>13.5</v>
      </c>
      <c r="M21" s="10">
        <v>1.5</v>
      </c>
      <c r="N21" s="10">
        <v>4.25</v>
      </c>
      <c r="O21" s="10">
        <v>4.4000000000000004</v>
      </c>
      <c r="P21" s="15">
        <v>-1</v>
      </c>
      <c r="Q21" s="13">
        <v>0</v>
      </c>
      <c r="R21" s="13">
        <v>0</v>
      </c>
      <c r="S21" s="13">
        <v>-1</v>
      </c>
      <c r="T21" s="13">
        <v>5</v>
      </c>
      <c r="U21" s="13">
        <v>2</v>
      </c>
      <c r="V21" s="13">
        <v>-1</v>
      </c>
      <c r="W21" s="9">
        <v>0.213270142180086</v>
      </c>
      <c r="X21" s="9">
        <v>0.67346938775510246</v>
      </c>
      <c r="Y21" s="9">
        <v>-2.3432835820895539</v>
      </c>
      <c r="Z21" s="9">
        <v>17.951456310679628</v>
      </c>
      <c r="AA21" s="9">
        <v>8.1879194630872441</v>
      </c>
      <c r="AB21" s="9">
        <v>-3.8888888888888906</v>
      </c>
      <c r="AC21" s="13"/>
      <c r="AD21" s="13"/>
      <c r="AE21" s="13"/>
      <c r="AF21" s="13"/>
      <c r="AG21" s="13"/>
      <c r="AH21" s="13"/>
      <c r="AI21" s="9"/>
      <c r="AJ21" s="9"/>
      <c r="AK21" s="9"/>
      <c r="AL21" s="9"/>
      <c r="AM21" s="9"/>
      <c r="AN21" s="9"/>
      <c r="AO21" s="16">
        <f>Q21*参数!$D$3+W21</f>
        <v>0.213270142180086</v>
      </c>
      <c r="AP21" s="16">
        <f>R21*参数!$D$3+X21</f>
        <v>0.67346938775510246</v>
      </c>
      <c r="AQ21" s="16">
        <f>S21*参数!$D$3+Y21</f>
        <v>-2.3432835820895539</v>
      </c>
      <c r="AR21" s="16">
        <f>T21*参数!$D$3+Z21</f>
        <v>17.951456310679628</v>
      </c>
      <c r="AS21" s="16">
        <f>U21*参数!$D$3+AA21</f>
        <v>8.1879194630872441</v>
      </c>
      <c r="AT21" s="16">
        <f>V21*参数!$D$3+AB21</f>
        <v>-3.8888888888888906</v>
      </c>
      <c r="AU21" s="16">
        <f>AC21*参数!$D$3+AI21</f>
        <v>0</v>
      </c>
      <c r="AV21" s="16">
        <f>AD21*参数!$D$3+AJ21</f>
        <v>0</v>
      </c>
      <c r="AW21" s="16">
        <f>AE21*参数!$D$3+AK21</f>
        <v>0</v>
      </c>
      <c r="AX21" s="16">
        <f>AF21*参数!$D$3+AL21</f>
        <v>0</v>
      </c>
      <c r="AY21" s="16">
        <f>AG21*参数!$D$3+AM21</f>
        <v>0</v>
      </c>
      <c r="AZ21" s="16">
        <f>AH21*参数!$D$3+AN21</f>
        <v>0</v>
      </c>
      <c r="BA21" s="10">
        <v>43</v>
      </c>
      <c r="BB21" s="10">
        <v>43</v>
      </c>
      <c r="BC21" s="10"/>
      <c r="BD21" s="10">
        <v>3</v>
      </c>
      <c r="BE21" s="10">
        <v>3</v>
      </c>
      <c r="BF21" s="10">
        <v>3</v>
      </c>
      <c r="BG21" s="10">
        <v>3</v>
      </c>
      <c r="BH21" s="10">
        <v>3</v>
      </c>
      <c r="BI21" s="10">
        <v>3</v>
      </c>
      <c r="BJ21" s="10"/>
      <c r="BK21" s="10">
        <v>3</v>
      </c>
      <c r="BL21" s="8">
        <v>43</v>
      </c>
      <c r="BM21" s="8">
        <f>IF(BL21&lt;10,IF(BL21=$T21,1,0),IF(MOD(BL21,10)=$U21,1,0))</f>
        <v>0</v>
      </c>
      <c r="BN21" s="8">
        <v>43</v>
      </c>
      <c r="BO21" s="8">
        <f>IF(BN21&lt;10,IF(BN21=$T21,1,0),IF(MOD(BN21,10)=$U21,1,0))</f>
        <v>0</v>
      </c>
      <c r="BP21" s="8">
        <v>43</v>
      </c>
      <c r="BQ21" s="8">
        <f>IF(BP21&lt;10,IF(BP21=$T21,1,0),IF(MOD(BP21,10)=$U21,1,0))</f>
        <v>0</v>
      </c>
      <c r="BR21" s="8"/>
      <c r="BS21" s="8">
        <f>IF(BR21&lt;10,IF(BR21=$T21,1,0),IF(MOD(BR21,10)=$U21,1,0))</f>
        <v>0</v>
      </c>
      <c r="BT21" s="8">
        <v>3</v>
      </c>
      <c r="BU21" s="8">
        <f>IF(BT21&lt;10,IF(BT21=$T21,1,0),IF(MOD(BT21,10)=$U21,1,0))</f>
        <v>0</v>
      </c>
      <c r="BV21" s="8">
        <v>3</v>
      </c>
      <c r="BW21" s="8">
        <f t="shared" si="11"/>
        <v>0</v>
      </c>
      <c r="BX21" s="8">
        <v>3</v>
      </c>
      <c r="BY21" s="8">
        <f t="shared" si="12"/>
        <v>0</v>
      </c>
      <c r="BZ21" s="8">
        <v>3</v>
      </c>
      <c r="CA21" s="8">
        <f t="shared" si="13"/>
        <v>0</v>
      </c>
      <c r="CB21" s="8">
        <v>3</v>
      </c>
      <c r="CC21" s="8">
        <f t="shared" si="14"/>
        <v>0</v>
      </c>
      <c r="CD21" s="8">
        <v>43</v>
      </c>
      <c r="CE21" s="8">
        <f>IF(CD21&lt;10,IF(CD21=$T21,1,0),IF(MOD(CD21,10)=$U21,1,0))</f>
        <v>0</v>
      </c>
      <c r="CF21" s="8">
        <v>3</v>
      </c>
      <c r="CG21" s="8">
        <f t="shared" si="15"/>
        <v>0</v>
      </c>
      <c r="CH21" s="8">
        <v>43</v>
      </c>
      <c r="CI21" s="8">
        <f>IF(CH21&lt;10,IF(CH21=$T21,1,0),IF(MOD(CH21,10)=$U21,1,0))</f>
        <v>0</v>
      </c>
      <c r="CJ21" s="8"/>
      <c r="CK21" s="8">
        <f>IF(CJ21&lt;10,IF(CJ21=$T21,1,0),IF(MOD(CJ21,10)=$U21,1,0))</f>
        <v>0</v>
      </c>
      <c r="CL21" s="8"/>
      <c r="CM21" s="8">
        <f>IF(CL21&lt;10,IF(CL21=$T21,1,0),IF(MOD(CL21,10)=$U21,1,0))</f>
        <v>0</v>
      </c>
      <c r="CN21" s="8"/>
      <c r="CO21" s="8">
        <f>IF(CN21&lt;10,IF(CN21=$T21,1,0),IF(MOD(CN21,10)=$U21,1,0))</f>
        <v>0</v>
      </c>
      <c r="CP21" s="8"/>
      <c r="CQ21" s="8">
        <f>IF(CP21&lt;10,IF(CP21=$T21,1,0),IF(MOD(CP21,10)=$U21,1,0))</f>
        <v>0</v>
      </c>
      <c r="CR21" s="8">
        <v>3</v>
      </c>
      <c r="CS21" s="8">
        <f>IF(CR21&lt;10,IF(CR21=$T21,1,0),IF(MOD(CR21,10)=$U21,1,0))</f>
        <v>0</v>
      </c>
      <c r="CT21" s="18"/>
    </row>
    <row r="22" spans="2:98" customFormat="1">
      <c r="B22" s="19">
        <v>42616</v>
      </c>
      <c r="C22" s="3">
        <v>15</v>
      </c>
      <c r="D22" s="3" t="s">
        <v>157</v>
      </c>
      <c r="E22" s="4">
        <v>42616.75</v>
      </c>
      <c r="F22" s="3" t="s">
        <v>524</v>
      </c>
      <c r="G22" s="3" t="s">
        <v>525</v>
      </c>
      <c r="H22" s="3" t="s">
        <v>526</v>
      </c>
      <c r="I22" s="3" t="s">
        <v>525</v>
      </c>
      <c r="J22" s="6">
        <v>1.48</v>
      </c>
      <c r="K22" s="6">
        <v>3.75</v>
      </c>
      <c r="L22" s="6">
        <v>5.35</v>
      </c>
      <c r="M22" s="10">
        <v>2.67</v>
      </c>
      <c r="N22" s="10">
        <v>3.3</v>
      </c>
      <c r="O22" s="10">
        <v>2.2200000000000002</v>
      </c>
      <c r="P22" s="15">
        <v>-1</v>
      </c>
      <c r="Q22" s="13">
        <v>-3</v>
      </c>
      <c r="R22" s="13">
        <v>5</v>
      </c>
      <c r="S22" s="13">
        <v>2</v>
      </c>
      <c r="T22" s="13">
        <v>1</v>
      </c>
      <c r="U22" s="13">
        <v>0</v>
      </c>
      <c r="V22" s="13">
        <v>4</v>
      </c>
      <c r="W22" s="9">
        <v>-9.5824175824175839</v>
      </c>
      <c r="X22" s="9">
        <v>13.800000000000006</v>
      </c>
      <c r="Y22" s="9">
        <v>6.9052631578947326</v>
      </c>
      <c r="Z22" s="9">
        <v>1.9740259740259667</v>
      </c>
      <c r="AA22" s="9">
        <v>-1.1200000000000012</v>
      </c>
      <c r="AB22" s="9">
        <v>12.96052631578948</v>
      </c>
      <c r="AC22" s="13"/>
      <c r="AD22" s="13"/>
      <c r="AE22" s="13"/>
      <c r="AF22" s="13"/>
      <c r="AG22" s="13"/>
      <c r="AH22" s="13"/>
      <c r="AI22" s="9"/>
      <c r="AJ22" s="9"/>
      <c r="AK22" s="9"/>
      <c r="AL22" s="9"/>
      <c r="AM22" s="9"/>
      <c r="AN22" s="9"/>
      <c r="AO22" s="16">
        <f>Q22*参数!$D$3+W22</f>
        <v>-9.5824175824175839</v>
      </c>
      <c r="AP22" s="16">
        <f>R22*参数!$D$3+X22</f>
        <v>13.800000000000006</v>
      </c>
      <c r="AQ22" s="16">
        <f>S22*参数!$D$3+Y22</f>
        <v>6.9052631578947326</v>
      </c>
      <c r="AR22" s="16">
        <f>T22*参数!$D$3+Z22</f>
        <v>1.9740259740259667</v>
      </c>
      <c r="AS22" s="16">
        <f>U22*参数!$D$3+AA22</f>
        <v>-1.1200000000000012</v>
      </c>
      <c r="AT22" s="16">
        <f>V22*参数!$D$3+AB22</f>
        <v>12.96052631578948</v>
      </c>
      <c r="AU22" s="16">
        <f>AC22*参数!$D$3+AI22</f>
        <v>0</v>
      </c>
      <c r="AV22" s="16">
        <f>AD22*参数!$D$3+AJ22</f>
        <v>0</v>
      </c>
      <c r="AW22" s="16">
        <f>AE22*参数!$D$3+AK22</f>
        <v>0</v>
      </c>
      <c r="AX22" s="16">
        <f>AF22*参数!$D$3+AL22</f>
        <v>0</v>
      </c>
      <c r="AY22" s="16">
        <f>AG22*参数!$D$3+AM22</f>
        <v>0</v>
      </c>
      <c r="AZ22" s="16">
        <f>AH22*参数!$D$3+AN22</f>
        <v>0</v>
      </c>
      <c r="BA22" s="10">
        <v>40</v>
      </c>
      <c r="BB22" s="10">
        <v>40</v>
      </c>
      <c r="BC22" s="10"/>
      <c r="BD22" s="10">
        <v>40</v>
      </c>
      <c r="BE22" s="10">
        <v>40</v>
      </c>
      <c r="BF22" s="10">
        <v>40</v>
      </c>
      <c r="BG22" s="10">
        <v>40</v>
      </c>
      <c r="BH22" s="10">
        <v>40</v>
      </c>
      <c r="BI22" s="10">
        <v>40</v>
      </c>
      <c r="BJ22" s="10"/>
      <c r="BK22" s="10"/>
      <c r="BL22" s="8">
        <v>40</v>
      </c>
      <c r="BM22" s="8">
        <f>IF(BL22&lt;10,IF(BL22=$T22,1,0),IF(MOD(BL22,10)=$U22,1,0))</f>
        <v>1</v>
      </c>
      <c r="BN22" s="8">
        <v>40</v>
      </c>
      <c r="BO22" s="8">
        <f>IF(BN22&lt;10,IF(BN22=$T22,1,0),IF(MOD(BN22,10)=$U22,1,0))</f>
        <v>1</v>
      </c>
      <c r="BP22" s="8">
        <v>0</v>
      </c>
      <c r="BQ22" s="8">
        <f>IF(BP22&lt;10,IF(BP22=$T22,1,0),IF(MOD(BP22,10)=$U22,1,0))</f>
        <v>0</v>
      </c>
      <c r="BR22" s="8"/>
      <c r="BS22" s="8">
        <f>IF(BR22&lt;10,IF(BR22=$T22,1,0),IF(MOD(BR22,10)=$U22,1,0))</f>
        <v>0</v>
      </c>
      <c r="BT22" s="8">
        <v>40</v>
      </c>
      <c r="BU22" s="8">
        <f>IF(BT22&lt;10,IF(BT22=$T22,1,0),IF(MOD(BT22,10)=$U22,1,0))</f>
        <v>1</v>
      </c>
      <c r="BV22" s="8">
        <v>40</v>
      </c>
      <c r="BW22" s="8">
        <f t="shared" si="11"/>
        <v>1</v>
      </c>
      <c r="BX22" s="8">
        <v>40</v>
      </c>
      <c r="BY22" s="8">
        <f t="shared" si="12"/>
        <v>1</v>
      </c>
      <c r="BZ22" s="8">
        <v>40</v>
      </c>
      <c r="CA22" s="8">
        <f t="shared" si="13"/>
        <v>1</v>
      </c>
      <c r="CB22" s="8">
        <v>40</v>
      </c>
      <c r="CC22" s="8">
        <f t="shared" si="14"/>
        <v>1</v>
      </c>
      <c r="CD22" s="8">
        <v>1</v>
      </c>
      <c r="CE22" s="8">
        <f>IF(CD22&lt;10,IF(CD22=$T22,1,0),IF(MOD(CD22,10)=$U22,1,0))</f>
        <v>1</v>
      </c>
      <c r="CF22" s="8">
        <v>40</v>
      </c>
      <c r="CG22" s="8">
        <f t="shared" si="15"/>
        <v>1</v>
      </c>
      <c r="CH22" s="8">
        <v>40</v>
      </c>
      <c r="CI22" s="8">
        <f>IF(CH22&lt;10,IF(CH22=$T22,1,0),IF(MOD(CH22,10)=$U22,1,0))</f>
        <v>1</v>
      </c>
      <c r="CJ22" s="8"/>
      <c r="CK22" s="8">
        <f>IF(CJ22&lt;10,IF(CJ22=$T22,1,0),IF(MOD(CJ22,10)=$U22,1,0))</f>
        <v>0</v>
      </c>
      <c r="CL22" s="8"/>
      <c r="CM22" s="8">
        <f>IF(CL22&lt;10,IF(CL22=$T22,1,0),IF(MOD(CL22,10)=$U22,1,0))</f>
        <v>0</v>
      </c>
      <c r="CN22" s="8"/>
      <c r="CO22" s="8">
        <f>IF(CN22&lt;10,IF(CN22=$T22,1,0),IF(MOD(CN22,10)=$U22,1,0))</f>
        <v>0</v>
      </c>
      <c r="CP22" s="8"/>
      <c r="CQ22" s="8">
        <f>IF(CP22&lt;10,IF(CP22=$T22,1,0),IF(MOD(CP22,10)=$U22,1,0))</f>
        <v>0</v>
      </c>
      <c r="CR22" s="8"/>
      <c r="CS22" s="8">
        <f>IF(CR22&lt;10,IF(CR22=$T22,1,0),IF(MOD(CR22,10)=$U22,1,0))</f>
        <v>0</v>
      </c>
      <c r="CT22" s="18"/>
    </row>
    <row r="23" spans="2:98" customFormat="1">
      <c r="B23" s="19">
        <v>42616</v>
      </c>
      <c r="C23" s="3">
        <v>16</v>
      </c>
      <c r="D23" s="3" t="s">
        <v>157</v>
      </c>
      <c r="E23" s="4">
        <v>42616.75</v>
      </c>
      <c r="F23" s="3" t="s">
        <v>522</v>
      </c>
      <c r="G23" s="3" t="s">
        <v>523</v>
      </c>
      <c r="H23" s="3" t="s">
        <v>522</v>
      </c>
      <c r="I23" s="3" t="s">
        <v>523</v>
      </c>
      <c r="J23" s="6">
        <v>1.1000000000000001</v>
      </c>
      <c r="K23" s="6">
        <v>6.7</v>
      </c>
      <c r="L23" s="6">
        <v>14</v>
      </c>
      <c r="M23" s="10">
        <v>1.47</v>
      </c>
      <c r="N23" s="10">
        <v>4.32</v>
      </c>
      <c r="O23" s="10">
        <v>4.5999999999999996</v>
      </c>
      <c r="P23" s="15">
        <v>-1</v>
      </c>
      <c r="Q23" s="13">
        <v>0</v>
      </c>
      <c r="R23" s="13">
        <v>0</v>
      </c>
      <c r="S23" s="13">
        <v>-1</v>
      </c>
      <c r="T23" s="13">
        <v>7</v>
      </c>
      <c r="U23" s="13">
        <v>2</v>
      </c>
      <c r="V23" s="13">
        <v>0</v>
      </c>
      <c r="W23" s="9">
        <v>0.213270142180086</v>
      </c>
      <c r="X23" s="9">
        <v>-1.346153846153842</v>
      </c>
      <c r="Y23" s="9">
        <v>-2.3932038834951448</v>
      </c>
      <c r="Z23" s="9">
        <v>25.140186915887845</v>
      </c>
      <c r="AA23" s="9">
        <v>5.9734513274336338</v>
      </c>
      <c r="AB23" s="9">
        <v>0.746835443037976</v>
      </c>
      <c r="AC23" s="13"/>
      <c r="AD23" s="13"/>
      <c r="AE23" s="13"/>
      <c r="AF23" s="13"/>
      <c r="AG23" s="13"/>
      <c r="AH23" s="13"/>
      <c r="AI23" s="9"/>
      <c r="AJ23" s="9"/>
      <c r="AK23" s="9"/>
      <c r="AL23" s="9"/>
      <c r="AM23" s="9"/>
      <c r="AN23" s="9"/>
      <c r="AO23" s="16">
        <f>Q23*参数!$D$3+W23</f>
        <v>0.213270142180086</v>
      </c>
      <c r="AP23" s="16">
        <f>R23*参数!$D$3+X23</f>
        <v>-1.346153846153842</v>
      </c>
      <c r="AQ23" s="16">
        <f>S23*参数!$D$3+Y23</f>
        <v>-2.3932038834951448</v>
      </c>
      <c r="AR23" s="16">
        <f>T23*参数!$D$3+Z23</f>
        <v>25.140186915887845</v>
      </c>
      <c r="AS23" s="16">
        <f>U23*参数!$D$3+AA23</f>
        <v>5.9734513274336338</v>
      </c>
      <c r="AT23" s="16">
        <f>V23*参数!$D$3+AB23</f>
        <v>0.746835443037976</v>
      </c>
      <c r="AU23" s="16">
        <f>AC23*参数!$D$3+AI23</f>
        <v>0</v>
      </c>
      <c r="AV23" s="16">
        <f>AD23*参数!$D$3+AJ23</f>
        <v>0</v>
      </c>
      <c r="AW23" s="16">
        <f>AE23*参数!$D$3+AK23</f>
        <v>0</v>
      </c>
      <c r="AX23" s="16">
        <f>AF23*参数!$D$3+AL23</f>
        <v>0</v>
      </c>
      <c r="AY23" s="16">
        <f>AG23*参数!$D$3+AM23</f>
        <v>0</v>
      </c>
      <c r="AZ23" s="16">
        <f>AH23*参数!$D$3+AN23</f>
        <v>0</v>
      </c>
      <c r="BA23" s="10">
        <v>43</v>
      </c>
      <c r="BB23" s="10">
        <v>43</v>
      </c>
      <c r="BC23" s="10"/>
      <c r="BD23" s="10">
        <v>40</v>
      </c>
      <c r="BE23" s="10">
        <v>3</v>
      </c>
      <c r="BF23" s="10">
        <v>3</v>
      </c>
      <c r="BG23" s="10"/>
      <c r="BH23" s="10" t="s">
        <v>630</v>
      </c>
      <c r="BI23" s="10" t="s">
        <v>630</v>
      </c>
      <c r="BJ23" s="10"/>
      <c r="BK23" s="10">
        <v>3</v>
      </c>
      <c r="BL23" s="8">
        <v>43</v>
      </c>
      <c r="BM23" s="8">
        <f>IF(BL23&lt;10,IF(BL23=$T23,1,0),IF(MOD(BL23,10)=$U23,1,0))</f>
        <v>0</v>
      </c>
      <c r="BN23" s="8">
        <v>43</v>
      </c>
      <c r="BO23" s="8">
        <f>IF(BN23&lt;10,IF(BN23=$T23,1,0),IF(MOD(BN23,10)=$U23,1,0))</f>
        <v>0</v>
      </c>
      <c r="BP23" s="8">
        <v>43</v>
      </c>
      <c r="BQ23" s="8">
        <f>IF(BP23&lt;10,IF(BP23=$T23,1,0),IF(MOD(BP23,10)=$U23,1,0))</f>
        <v>0</v>
      </c>
      <c r="BR23" s="8"/>
      <c r="BS23" s="8">
        <f>IF(BR23&lt;10,IF(BR23=$T23,1,0),IF(MOD(BR23,10)=$U23,1,0))</f>
        <v>0</v>
      </c>
      <c r="BT23" s="8">
        <v>40</v>
      </c>
      <c r="BU23" s="8">
        <f>IF(BT23&lt;10,IF(BT23=$T23,1,0),IF(MOD(BT23,10)=$U23,1,0))</f>
        <v>0</v>
      </c>
      <c r="BV23" s="8">
        <v>3</v>
      </c>
      <c r="BW23" s="8">
        <f t="shared" si="11"/>
        <v>0</v>
      </c>
      <c r="BX23" s="8">
        <v>3</v>
      </c>
      <c r="BY23" s="8">
        <f t="shared" si="12"/>
        <v>0</v>
      </c>
      <c r="BZ23" s="8"/>
      <c r="CA23" s="8">
        <f t="shared" si="13"/>
        <v>0</v>
      </c>
      <c r="CB23" s="8" t="s">
        <v>630</v>
      </c>
      <c r="CC23" s="8" t="e">
        <f t="shared" si="14"/>
        <v>#VALUE!</v>
      </c>
      <c r="CD23" s="8">
        <v>43</v>
      </c>
      <c r="CE23" s="8">
        <f>IF(CD23&lt;10,IF(CD23=$T23,1,0),IF(MOD(CD23,10)=$U23,1,0))</f>
        <v>0</v>
      </c>
      <c r="CF23" s="8" t="s">
        <v>630</v>
      </c>
      <c r="CG23" s="8" t="e">
        <f t="shared" si="15"/>
        <v>#VALUE!</v>
      </c>
      <c r="CH23" s="8">
        <v>43</v>
      </c>
      <c r="CI23" s="8">
        <f>IF(CH23&lt;10,IF(CH23=$T23,1,0),IF(MOD(CH23,10)=$U23,1,0))</f>
        <v>0</v>
      </c>
      <c r="CJ23" s="8"/>
      <c r="CK23" s="8">
        <f>IF(CJ23&lt;10,IF(CJ23=$T23,1,0),IF(MOD(CJ23,10)=$U23,1,0))</f>
        <v>0</v>
      </c>
      <c r="CL23" s="8"/>
      <c r="CM23" s="8">
        <f>IF(CL23&lt;10,IF(CL23=$T23,1,0),IF(MOD(CL23,10)=$U23,1,0))</f>
        <v>0</v>
      </c>
      <c r="CN23" s="8"/>
      <c r="CO23" s="8">
        <f>IF(CN23&lt;10,IF(CN23=$T23,1,0),IF(MOD(CN23,10)=$U23,1,0))</f>
        <v>0</v>
      </c>
      <c r="CP23" s="8"/>
      <c r="CQ23" s="8">
        <f>IF(CP23&lt;10,IF(CP23=$T23,1,0),IF(MOD(CP23,10)=$U23,1,0))</f>
        <v>0</v>
      </c>
      <c r="CR23" s="8">
        <v>3</v>
      </c>
      <c r="CS23" s="8">
        <f>IF(CR23&lt;10,IF(CR23=$T23,1,0),IF(MOD(CR23,10)=$U23,1,0))</f>
        <v>0</v>
      </c>
      <c r="CT23" s="18"/>
    </row>
    <row r="24" spans="2:98" customFormat="1">
      <c r="B24" s="19">
        <v>42616</v>
      </c>
      <c r="C24" s="3">
        <v>17</v>
      </c>
      <c r="D24" s="3" t="s">
        <v>314</v>
      </c>
      <c r="E24" s="4">
        <v>42616.75</v>
      </c>
      <c r="F24" s="3" t="s">
        <v>293</v>
      </c>
      <c r="G24" s="3" t="s">
        <v>521</v>
      </c>
      <c r="H24" s="3" t="s">
        <v>293</v>
      </c>
      <c r="I24" s="3" t="s">
        <v>521</v>
      </c>
      <c r="J24" s="6">
        <v>1.58</v>
      </c>
      <c r="K24" s="6">
        <v>3.55</v>
      </c>
      <c r="L24" s="6">
        <v>4.6500000000000004</v>
      </c>
      <c r="M24" s="10">
        <v>2.85</v>
      </c>
      <c r="N24" s="10">
        <v>3.5</v>
      </c>
      <c r="O24" s="10">
        <v>2.0299999999999998</v>
      </c>
      <c r="P24" s="15">
        <v>-1</v>
      </c>
      <c r="Q24" s="13">
        <v>-2</v>
      </c>
      <c r="R24" s="13">
        <v>-5</v>
      </c>
      <c r="S24" s="13">
        <v>5</v>
      </c>
      <c r="T24" s="13">
        <v>-4</v>
      </c>
      <c r="U24" s="13">
        <v>3</v>
      </c>
      <c r="V24" s="13">
        <v>5</v>
      </c>
      <c r="W24" s="9">
        <v>-5.8051948051948177</v>
      </c>
      <c r="X24" s="9">
        <v>-18.319999999999993</v>
      </c>
      <c r="Y24" s="9">
        <v>15.999999999999998</v>
      </c>
      <c r="Z24" s="9">
        <v>-18.176470588235283</v>
      </c>
      <c r="AA24" s="9">
        <v>12.978142076502726</v>
      </c>
      <c r="AB24" s="9">
        <v>14.863013698630125</v>
      </c>
      <c r="AC24" s="13"/>
      <c r="AD24" s="13"/>
      <c r="AE24" s="13"/>
      <c r="AF24" s="13"/>
      <c r="AG24" s="13"/>
      <c r="AH24" s="13"/>
      <c r="AI24" s="9"/>
      <c r="AJ24" s="9"/>
      <c r="AK24" s="9"/>
      <c r="AL24" s="9"/>
      <c r="AM24" s="9"/>
      <c r="AN24" s="9"/>
      <c r="AO24" s="16">
        <f>Q24*参数!$D$3+W24</f>
        <v>-5.8051948051948177</v>
      </c>
      <c r="AP24" s="16">
        <f>R24*参数!$D$3+X24</f>
        <v>-18.319999999999993</v>
      </c>
      <c r="AQ24" s="16">
        <f>S24*参数!$D$3+Y24</f>
        <v>15.999999999999998</v>
      </c>
      <c r="AR24" s="16">
        <f>T24*参数!$D$3+Z24</f>
        <v>-18.176470588235283</v>
      </c>
      <c r="AS24" s="16">
        <f>U24*参数!$D$3+AA24</f>
        <v>12.978142076502726</v>
      </c>
      <c r="AT24" s="16">
        <f>V24*参数!$D$3+AB24</f>
        <v>14.863013698630125</v>
      </c>
      <c r="AU24" s="16">
        <f>AC24*参数!$D$3+AI24</f>
        <v>0</v>
      </c>
      <c r="AV24" s="16">
        <f>AD24*参数!$D$3+AJ24</f>
        <v>0</v>
      </c>
      <c r="AW24" s="16">
        <f>AE24*参数!$D$3+AK24</f>
        <v>0</v>
      </c>
      <c r="AX24" s="16">
        <f>AF24*参数!$D$3+AL24</f>
        <v>0</v>
      </c>
      <c r="AY24" s="16">
        <f>AG24*参数!$D$3+AM24</f>
        <v>0</v>
      </c>
      <c r="AZ24" s="16">
        <f>AH24*参数!$D$3+AN24</f>
        <v>0</v>
      </c>
      <c r="BA24" s="10">
        <v>0</v>
      </c>
      <c r="BB24" s="10">
        <v>40</v>
      </c>
      <c r="BC24" s="10"/>
      <c r="BD24" s="10">
        <v>40</v>
      </c>
      <c r="BE24" s="10">
        <v>40</v>
      </c>
      <c r="BF24" s="10">
        <v>3</v>
      </c>
      <c r="BG24" s="10"/>
      <c r="BH24" s="10" t="s">
        <v>630</v>
      </c>
      <c r="BI24" s="10" t="s">
        <v>630</v>
      </c>
      <c r="BJ24" s="10"/>
      <c r="BK24" s="10">
        <v>3</v>
      </c>
      <c r="BL24" s="8">
        <v>0</v>
      </c>
      <c r="BM24" s="8">
        <f>IF(BL24&lt;10,IF(BL24=$T24,1,0),IF(MOD(BL24,10)=$U24,1,0))</f>
        <v>0</v>
      </c>
      <c r="BN24" s="8">
        <v>40</v>
      </c>
      <c r="BO24" s="8">
        <f>IF(BN24&lt;10,IF(BN24=$T24,1,0),IF(MOD(BN24,10)=$U24,1,0))</f>
        <v>0</v>
      </c>
      <c r="BP24" s="8">
        <v>0</v>
      </c>
      <c r="BQ24" s="8">
        <f>IF(BP24&lt;10,IF(BP24=$T24,1,0),IF(MOD(BP24,10)=$U24,1,0))</f>
        <v>0</v>
      </c>
      <c r="BR24" s="8"/>
      <c r="BS24" s="8">
        <f>IF(BR24&lt;10,IF(BR24=$T24,1,0),IF(MOD(BR24,10)=$U24,1,0))</f>
        <v>0</v>
      </c>
      <c r="BT24" s="8">
        <v>40</v>
      </c>
      <c r="BU24" s="8">
        <f>IF(BT24&lt;10,IF(BT24=$T24,1,0),IF(MOD(BT24,10)=$U24,1,0))</f>
        <v>0</v>
      </c>
      <c r="BV24" s="8">
        <v>40</v>
      </c>
      <c r="BW24" s="8">
        <f t="shared" si="11"/>
        <v>0</v>
      </c>
      <c r="BX24" s="8">
        <v>3</v>
      </c>
      <c r="BY24" s="8">
        <f t="shared" si="12"/>
        <v>0</v>
      </c>
      <c r="BZ24" s="8"/>
      <c r="CA24" s="8">
        <f t="shared" si="13"/>
        <v>0</v>
      </c>
      <c r="CB24" s="8" t="s">
        <v>630</v>
      </c>
      <c r="CC24" s="8" t="e">
        <f t="shared" si="14"/>
        <v>#VALUE!</v>
      </c>
      <c r="CD24" s="8">
        <v>0</v>
      </c>
      <c r="CE24" s="8">
        <f>IF(CD24&lt;10,IF(CD24=$T24,1,0),IF(MOD(CD24,10)=$U24,1,0))</f>
        <v>0</v>
      </c>
      <c r="CF24" s="8" t="s">
        <v>630</v>
      </c>
      <c r="CG24" s="8" t="e">
        <f t="shared" si="15"/>
        <v>#VALUE!</v>
      </c>
      <c r="CH24" s="8">
        <v>0</v>
      </c>
      <c r="CI24" s="8">
        <f>IF(CH24&lt;10,IF(CH24=$T24,1,0),IF(MOD(CH24,10)=$U24,1,0))</f>
        <v>0</v>
      </c>
      <c r="CJ24" s="8"/>
      <c r="CK24" s="8">
        <f>IF(CJ24&lt;10,IF(CJ24=$T24,1,0),IF(MOD(CJ24,10)=$U24,1,0))</f>
        <v>0</v>
      </c>
      <c r="CL24" s="8"/>
      <c r="CM24" s="8">
        <f>IF(CL24&lt;10,IF(CL24=$T24,1,0),IF(MOD(CL24,10)=$U24,1,0))</f>
        <v>0</v>
      </c>
      <c r="CN24" s="8"/>
      <c r="CO24" s="8">
        <f>IF(CN24&lt;10,IF(CN24=$T24,1,0),IF(MOD(CN24,10)=$U24,1,0))</f>
        <v>0</v>
      </c>
      <c r="CP24" s="8"/>
      <c r="CQ24" s="8">
        <f>IF(CP24&lt;10,IF(CP24=$T24,1,0),IF(MOD(CP24,10)=$U24,1,0))</f>
        <v>0</v>
      </c>
      <c r="CR24" s="8">
        <v>3</v>
      </c>
      <c r="CS24" s="8">
        <f>IF(CR24&lt;10,IF(CR24=$T24,1,0),IF(MOD(CR24,10)=$U24,1,0))</f>
        <v>0</v>
      </c>
      <c r="CT24" s="18"/>
    </row>
    <row r="25" spans="2:98" customFormat="1">
      <c r="B25" s="19">
        <v>42616</v>
      </c>
      <c r="C25" s="3">
        <v>18</v>
      </c>
      <c r="D25" s="3" t="s">
        <v>14</v>
      </c>
      <c r="E25" s="4">
        <v>42616.802083333336</v>
      </c>
      <c r="F25" s="3" t="s">
        <v>26</v>
      </c>
      <c r="G25" s="3" t="s">
        <v>520</v>
      </c>
      <c r="H25" s="3" t="s">
        <v>26</v>
      </c>
      <c r="I25" s="3" t="s">
        <v>520</v>
      </c>
      <c r="J25" s="6">
        <v>1.6</v>
      </c>
      <c r="K25" s="6">
        <v>3.5</v>
      </c>
      <c r="L25" s="6">
        <v>4.4000000000000004</v>
      </c>
      <c r="M25" s="10">
        <v>2.84</v>
      </c>
      <c r="N25" s="10">
        <v>3.65</v>
      </c>
      <c r="O25" s="10">
        <v>1.99</v>
      </c>
      <c r="P25" s="15">
        <v>-1</v>
      </c>
      <c r="Q25" s="13">
        <v>1</v>
      </c>
      <c r="R25" s="13">
        <v>-1</v>
      </c>
      <c r="S25" s="13">
        <v>5</v>
      </c>
      <c r="T25" s="13">
        <v>-6</v>
      </c>
      <c r="U25" s="13">
        <v>2</v>
      </c>
      <c r="V25" s="13">
        <v>5</v>
      </c>
      <c r="W25" s="9">
        <v>4.6216216216216255</v>
      </c>
      <c r="X25" s="9">
        <v>-3.8000000000000034</v>
      </c>
      <c r="Y25" s="9">
        <v>24.573033707865171</v>
      </c>
      <c r="Z25" s="9">
        <v>-18.645161290322584</v>
      </c>
      <c r="AA25" s="9">
        <v>5.9024390243902491</v>
      </c>
      <c r="AB25" s="9">
        <v>18.531249999999975</v>
      </c>
      <c r="AC25" s="13">
        <v>2</v>
      </c>
      <c r="AD25" s="13">
        <v>0</v>
      </c>
      <c r="AE25" s="13">
        <v>0</v>
      </c>
      <c r="AF25" s="13">
        <v>-3</v>
      </c>
      <c r="AG25" s="13">
        <v>-1</v>
      </c>
      <c r="AH25" s="13">
        <v>-3</v>
      </c>
      <c r="AI25" s="9">
        <v>13.10362694300515</v>
      </c>
      <c r="AJ25" s="9">
        <v>-3.737373737373733</v>
      </c>
      <c r="AK25" s="9">
        <v>-5.2500000000000009</v>
      </c>
      <c r="AL25" s="9">
        <v>-47.250000000000028</v>
      </c>
      <c r="AM25" s="9">
        <v>-9.6975609756097274</v>
      </c>
      <c r="AN25" s="9">
        <v>-25.316455696202524</v>
      </c>
      <c r="AO25" s="16">
        <f>Q25*参数!$D$3+W25</f>
        <v>4.6216216216216255</v>
      </c>
      <c r="AP25" s="16">
        <f>R25*参数!$D$3+X25</f>
        <v>-3.8000000000000034</v>
      </c>
      <c r="AQ25" s="16">
        <f>S25*参数!$D$3+Y25</f>
        <v>24.573033707865171</v>
      </c>
      <c r="AR25" s="16">
        <f>T25*参数!$D$3+Z25</f>
        <v>-18.645161290322584</v>
      </c>
      <c r="AS25" s="16">
        <f>U25*参数!$D$3+AA25</f>
        <v>5.9024390243902491</v>
      </c>
      <c r="AT25" s="16">
        <f>V25*参数!$D$3+AB25</f>
        <v>18.531249999999975</v>
      </c>
      <c r="AU25" s="16">
        <f>AC25*参数!$D$3+AI25</f>
        <v>13.10362694300515</v>
      </c>
      <c r="AV25" s="16">
        <f>AD25*参数!$D$3+AJ25</f>
        <v>-3.737373737373733</v>
      </c>
      <c r="AW25" s="16">
        <f>AE25*参数!$D$3+AK25</f>
        <v>-5.2500000000000009</v>
      </c>
      <c r="AX25" s="16">
        <f>AF25*参数!$D$3+AL25</f>
        <v>-47.250000000000028</v>
      </c>
      <c r="AY25" s="16">
        <f>AG25*参数!$D$3+AM25</f>
        <v>-9.6975609756097274</v>
      </c>
      <c r="AZ25" s="16">
        <f>AH25*参数!$D$3+AN25</f>
        <v>-25.316455696202524</v>
      </c>
      <c r="BA25" s="10">
        <v>0</v>
      </c>
      <c r="BB25" s="10">
        <v>40</v>
      </c>
      <c r="BC25" s="10"/>
      <c r="BD25" s="10">
        <v>40</v>
      </c>
      <c r="BE25" s="10">
        <v>40</v>
      </c>
      <c r="BF25" s="10">
        <v>40</v>
      </c>
      <c r="BG25" s="10"/>
      <c r="BH25" s="10">
        <v>40</v>
      </c>
      <c r="BI25" s="10"/>
      <c r="BJ25" s="10"/>
      <c r="BK25" s="10">
        <v>40</v>
      </c>
      <c r="BL25" s="8">
        <v>0</v>
      </c>
      <c r="BM25" s="8">
        <f t="shared" si="0"/>
        <v>0</v>
      </c>
      <c r="BN25" s="8">
        <v>40</v>
      </c>
      <c r="BO25" s="8">
        <f t="shared" si="1"/>
        <v>0</v>
      </c>
      <c r="BP25" s="8">
        <v>0</v>
      </c>
      <c r="BQ25" s="8">
        <f t="shared" si="2"/>
        <v>0</v>
      </c>
      <c r="BR25" s="8"/>
      <c r="BS25" s="8">
        <f t="shared" si="9"/>
        <v>0</v>
      </c>
      <c r="BT25" s="8">
        <v>40</v>
      </c>
      <c r="BU25" s="8">
        <f t="shared" si="10"/>
        <v>0</v>
      </c>
      <c r="BV25" s="8">
        <v>40</v>
      </c>
      <c r="BW25" s="8">
        <f t="shared" si="11"/>
        <v>0</v>
      </c>
      <c r="BX25" s="8">
        <v>40</v>
      </c>
      <c r="BY25" s="8">
        <f t="shared" ref="BY25:BY88" si="17">IF(BX25&lt;10,IF(BX25=$T25,1,0),IF(MOD(BX25,10)=$U25,1,0))</f>
        <v>0</v>
      </c>
      <c r="BZ25" s="8"/>
      <c r="CA25" s="8">
        <f t="shared" ref="CA25:CA88" si="18">IF(BZ25&lt;10,IF(BZ25=$T25,1,0),IF(MOD(BZ25,10)=$U25,1,0))</f>
        <v>0</v>
      </c>
      <c r="CB25" s="8">
        <v>40</v>
      </c>
      <c r="CC25" s="8">
        <f t="shared" si="14"/>
        <v>0</v>
      </c>
      <c r="CD25" s="8">
        <v>0</v>
      </c>
      <c r="CE25" s="8">
        <f t="shared" si="3"/>
        <v>0</v>
      </c>
      <c r="CF25" s="8"/>
      <c r="CG25" s="8">
        <f t="shared" ref="CG25:CG88" si="19">IF(CF25&lt;10,IF(CF25=$T25,1,0),IF(MOD(CF25,10)=$U25,1,0))</f>
        <v>0</v>
      </c>
      <c r="CH25" s="8">
        <v>0</v>
      </c>
      <c r="CI25" s="8">
        <f t="shared" si="4"/>
        <v>0</v>
      </c>
      <c r="CJ25" s="8"/>
      <c r="CK25" s="8">
        <f t="shared" si="5"/>
        <v>0</v>
      </c>
      <c r="CL25" s="8"/>
      <c r="CM25" s="8">
        <f t="shared" si="6"/>
        <v>0</v>
      </c>
      <c r="CN25" s="8"/>
      <c r="CO25" s="8">
        <f t="shared" si="7"/>
        <v>0</v>
      </c>
      <c r="CP25" s="8"/>
      <c r="CQ25" s="8">
        <f t="shared" si="8"/>
        <v>0</v>
      </c>
      <c r="CR25" s="8">
        <v>40</v>
      </c>
      <c r="CS25" s="8">
        <f t="shared" si="16"/>
        <v>0</v>
      </c>
      <c r="CT25" s="18"/>
    </row>
    <row r="26" spans="2:98" customFormat="1">
      <c r="B26" s="19">
        <v>42617</v>
      </c>
      <c r="C26" s="3"/>
      <c r="D26" s="3"/>
      <c r="E26" s="4"/>
      <c r="F26" s="3" t="s">
        <v>534</v>
      </c>
      <c r="G26" s="3" t="s">
        <v>535</v>
      </c>
      <c r="H26" s="3"/>
      <c r="I26" s="3"/>
      <c r="J26" s="6">
        <v>2.2599999999999998</v>
      </c>
      <c r="K26" s="6">
        <v>3.1</v>
      </c>
      <c r="L26" s="6">
        <v>2.75</v>
      </c>
      <c r="M26" s="10">
        <v>4.75</v>
      </c>
      <c r="N26" s="10">
        <v>4.2</v>
      </c>
      <c r="O26" s="10">
        <v>1.47</v>
      </c>
      <c r="P26" s="15">
        <v>-1</v>
      </c>
      <c r="Q26" s="13">
        <v>-3</v>
      </c>
      <c r="R26" s="13">
        <v>2</v>
      </c>
      <c r="S26" s="13">
        <v>-9</v>
      </c>
      <c r="T26" s="13">
        <v>-4</v>
      </c>
      <c r="U26" s="13">
        <v>5</v>
      </c>
      <c r="V26" s="13">
        <v>-1</v>
      </c>
      <c r="W26" s="9">
        <v>-10.824561403508762</v>
      </c>
      <c r="X26" s="9">
        <v>4.5241379310344838</v>
      </c>
      <c r="Y26" s="9">
        <v>-34.46551724137931</v>
      </c>
      <c r="Z26" s="9">
        <v>-12.940594059405942</v>
      </c>
      <c r="AA26" s="9">
        <v>18</v>
      </c>
      <c r="AB26" s="9">
        <v>-3.6538461538461386</v>
      </c>
      <c r="AC26" s="13"/>
      <c r="AD26" s="13"/>
      <c r="AE26" s="13"/>
      <c r="AF26" s="13"/>
      <c r="AG26" s="13"/>
      <c r="AH26" s="13"/>
      <c r="AI26" s="9"/>
      <c r="AJ26" s="9"/>
      <c r="AK26" s="9"/>
      <c r="AL26" s="9"/>
      <c r="AM26" s="9"/>
      <c r="AN26" s="9"/>
      <c r="AO26" s="16">
        <f>Q26*参数!$D$3+W26</f>
        <v>-10.824561403508762</v>
      </c>
      <c r="AP26" s="16">
        <f>R26*参数!$D$3+X26</f>
        <v>4.5241379310344838</v>
      </c>
      <c r="AQ26" s="16">
        <f>S26*参数!$D$3+Y26</f>
        <v>-34.46551724137931</v>
      </c>
      <c r="AR26" s="16">
        <f>T26*参数!$D$3+Z26</f>
        <v>-12.940594059405942</v>
      </c>
      <c r="AS26" s="16">
        <f>U26*参数!$D$3+AA26</f>
        <v>18</v>
      </c>
      <c r="AT26" s="16">
        <f>V26*参数!$D$3+AB26</f>
        <v>-3.6538461538461386</v>
      </c>
      <c r="AU26" s="16">
        <f>AC26*参数!$D$3+AI26</f>
        <v>0</v>
      </c>
      <c r="AV26" s="16">
        <f>AD26*参数!$D$3+AJ26</f>
        <v>0</v>
      </c>
      <c r="AW26" s="16">
        <f>AE26*参数!$D$3+AK26</f>
        <v>0</v>
      </c>
      <c r="AX26" s="16">
        <f>AF26*参数!$D$3+AL26</f>
        <v>0</v>
      </c>
      <c r="AY26" s="16">
        <f>AG26*参数!$D$3+AM26</f>
        <v>0</v>
      </c>
      <c r="AZ26" s="16">
        <f>AH26*参数!$D$3+AN26</f>
        <v>0</v>
      </c>
      <c r="BA26" s="10">
        <v>3</v>
      </c>
      <c r="BB26" s="10">
        <v>3</v>
      </c>
      <c r="BC26" s="10"/>
      <c r="BD26" s="10">
        <v>40</v>
      </c>
      <c r="BE26" s="10">
        <v>3</v>
      </c>
      <c r="BF26" s="10">
        <v>3</v>
      </c>
      <c r="BG26" s="10"/>
      <c r="BH26" s="10" t="s">
        <v>630</v>
      </c>
      <c r="BI26" s="10" t="s">
        <v>630</v>
      </c>
      <c r="BJ26" s="10"/>
      <c r="BK26" s="10">
        <v>40</v>
      </c>
      <c r="BL26" s="8">
        <v>3</v>
      </c>
      <c r="BM26" s="8">
        <f t="shared" si="0"/>
        <v>0</v>
      </c>
      <c r="BN26" s="8">
        <v>3</v>
      </c>
      <c r="BO26" s="8">
        <f t="shared" si="1"/>
        <v>0</v>
      </c>
      <c r="BP26" s="8">
        <v>43</v>
      </c>
      <c r="BQ26" s="8">
        <f t="shared" si="2"/>
        <v>0</v>
      </c>
      <c r="BR26" s="8"/>
      <c r="BS26" s="8">
        <f t="shared" si="9"/>
        <v>0</v>
      </c>
      <c r="BT26" s="8">
        <v>40</v>
      </c>
      <c r="BU26" s="8">
        <f t="shared" si="10"/>
        <v>0</v>
      </c>
      <c r="BV26" s="8">
        <v>3</v>
      </c>
      <c r="BW26" s="8">
        <f t="shared" si="11"/>
        <v>0</v>
      </c>
      <c r="BX26" s="8">
        <v>3</v>
      </c>
      <c r="BY26" s="8">
        <f t="shared" si="17"/>
        <v>0</v>
      </c>
      <c r="BZ26" s="8"/>
      <c r="CA26" s="8">
        <f t="shared" si="18"/>
        <v>0</v>
      </c>
      <c r="CB26" s="8" t="s">
        <v>630</v>
      </c>
      <c r="CC26" s="8" t="e">
        <f t="shared" si="14"/>
        <v>#VALUE!</v>
      </c>
      <c r="CD26" s="8">
        <v>41</v>
      </c>
      <c r="CE26" s="8">
        <f t="shared" si="3"/>
        <v>0</v>
      </c>
      <c r="CF26" s="8" t="s">
        <v>630</v>
      </c>
      <c r="CG26" s="8" t="e">
        <f t="shared" si="19"/>
        <v>#VALUE!</v>
      </c>
      <c r="CH26" s="8">
        <v>40</v>
      </c>
      <c r="CI26" s="8">
        <f t="shared" si="4"/>
        <v>0</v>
      </c>
      <c r="CJ26" s="8"/>
      <c r="CK26" s="8">
        <f t="shared" si="5"/>
        <v>0</v>
      </c>
      <c r="CL26" s="8"/>
      <c r="CM26" s="8">
        <f t="shared" si="6"/>
        <v>0</v>
      </c>
      <c r="CN26" s="8"/>
      <c r="CO26" s="8">
        <f t="shared" si="7"/>
        <v>0</v>
      </c>
      <c r="CP26" s="8"/>
      <c r="CQ26" s="8">
        <f t="shared" si="8"/>
        <v>0</v>
      </c>
      <c r="CR26" s="8">
        <v>40</v>
      </c>
      <c r="CS26" s="8">
        <f t="shared" si="16"/>
        <v>0</v>
      </c>
      <c r="CT26" s="18"/>
    </row>
    <row r="27" spans="2:98" customFormat="1">
      <c r="B27" s="19">
        <v>42617</v>
      </c>
      <c r="C27" s="3">
        <v>7</v>
      </c>
      <c r="D27" s="3" t="s">
        <v>82</v>
      </c>
      <c r="E27" s="4">
        <v>42617.958333333336</v>
      </c>
      <c r="F27" s="3" t="s">
        <v>88</v>
      </c>
      <c r="G27" s="3" t="s">
        <v>340</v>
      </c>
      <c r="H27" s="3" t="s">
        <v>90</v>
      </c>
      <c r="I27" s="3" t="s">
        <v>341</v>
      </c>
      <c r="J27" s="6">
        <v>2.3199999999999998</v>
      </c>
      <c r="K27" s="6">
        <v>2.68</v>
      </c>
      <c r="L27" s="6">
        <v>3.07</v>
      </c>
      <c r="M27" s="10">
        <v>5.5</v>
      </c>
      <c r="N27" s="10">
        <v>3.95</v>
      </c>
      <c r="O27" s="10">
        <v>1.44</v>
      </c>
      <c r="P27" s="15">
        <v>-1</v>
      </c>
      <c r="Q27" s="13">
        <v>3</v>
      </c>
      <c r="R27" s="13">
        <v>5</v>
      </c>
      <c r="S27" s="13">
        <v>2</v>
      </c>
      <c r="T27" s="13">
        <v>1</v>
      </c>
      <c r="U27" s="13">
        <v>-1</v>
      </c>
      <c r="V27" s="13">
        <v>-1</v>
      </c>
      <c r="W27" s="9">
        <v>8.0384615384615365</v>
      </c>
      <c r="X27" s="9">
        <v>12.384615384615397</v>
      </c>
      <c r="Y27" s="9">
        <v>9.0333333333333137</v>
      </c>
      <c r="Z27" s="9">
        <v>2.8541666666666692</v>
      </c>
      <c r="AA27" s="9">
        <v>-7.4453781512605106</v>
      </c>
      <c r="AB27" s="9">
        <v>-4.2142857142857126</v>
      </c>
      <c r="AC27" s="13"/>
      <c r="AD27" s="13"/>
      <c r="AE27" s="13"/>
      <c r="AF27" s="13"/>
      <c r="AG27" s="13"/>
      <c r="AH27" s="13"/>
      <c r="AI27" s="9"/>
      <c r="AJ27" s="9"/>
      <c r="AK27" s="9"/>
      <c r="AL27" s="9"/>
      <c r="AM27" s="9"/>
      <c r="AN27" s="9"/>
      <c r="AO27" s="16">
        <f>Q27*参数!$D$3+W27</f>
        <v>8.0384615384615365</v>
      </c>
      <c r="AP27" s="16">
        <f>R27*参数!$D$3+X27</f>
        <v>12.384615384615397</v>
      </c>
      <c r="AQ27" s="16">
        <f>S27*参数!$D$3+Y27</f>
        <v>9.0333333333333137</v>
      </c>
      <c r="AR27" s="16">
        <f>T27*参数!$D$3+Z27</f>
        <v>2.8541666666666692</v>
      </c>
      <c r="AS27" s="16">
        <f>U27*参数!$D$3+AA27</f>
        <v>-7.4453781512605106</v>
      </c>
      <c r="AT27" s="16">
        <f>V27*参数!$D$3+AB27</f>
        <v>-4.2142857142857126</v>
      </c>
      <c r="AU27" s="16">
        <f>AC27*参数!$D$3+AI27</f>
        <v>0</v>
      </c>
      <c r="AV27" s="16">
        <f>AD27*参数!$D$3+AJ27</f>
        <v>0</v>
      </c>
      <c r="AW27" s="16">
        <f>AE27*参数!$D$3+AK27</f>
        <v>0</v>
      </c>
      <c r="AX27" s="16">
        <f>AF27*参数!$D$3+AL27</f>
        <v>0</v>
      </c>
      <c r="AY27" s="16">
        <f>AG27*参数!$D$3+AM27</f>
        <v>0</v>
      </c>
      <c r="AZ27" s="16">
        <f>AH27*参数!$D$3+AN27</f>
        <v>0</v>
      </c>
      <c r="BA27" s="10">
        <v>3</v>
      </c>
      <c r="BB27" s="10">
        <v>3</v>
      </c>
      <c r="BC27" s="10"/>
      <c r="BD27" s="10">
        <v>3</v>
      </c>
      <c r="BE27" s="10">
        <v>40</v>
      </c>
      <c r="BF27" s="10">
        <v>40</v>
      </c>
      <c r="BG27" s="10"/>
      <c r="BH27" s="10" t="s">
        <v>630</v>
      </c>
      <c r="BI27" s="10" t="s">
        <v>630</v>
      </c>
      <c r="BJ27" s="10"/>
      <c r="BK27" s="10"/>
      <c r="BL27" s="8">
        <v>3</v>
      </c>
      <c r="BM27" s="8">
        <f t="shared" si="0"/>
        <v>0</v>
      </c>
      <c r="BN27" s="8">
        <v>3</v>
      </c>
      <c r="BO27" s="8">
        <f t="shared" si="1"/>
        <v>0</v>
      </c>
      <c r="BP27" s="8">
        <v>43</v>
      </c>
      <c r="BQ27" s="8">
        <f t="shared" si="2"/>
        <v>0</v>
      </c>
      <c r="BR27" s="8"/>
      <c r="BS27" s="8">
        <f t="shared" si="9"/>
        <v>0</v>
      </c>
      <c r="BT27" s="8">
        <v>3</v>
      </c>
      <c r="BU27" s="8">
        <f t="shared" si="10"/>
        <v>0</v>
      </c>
      <c r="BV27" s="8">
        <v>40</v>
      </c>
      <c r="BW27" s="8">
        <f t="shared" si="11"/>
        <v>0</v>
      </c>
      <c r="BX27" s="8">
        <v>40</v>
      </c>
      <c r="BY27" s="8">
        <f t="shared" si="17"/>
        <v>0</v>
      </c>
      <c r="BZ27" s="8"/>
      <c r="CA27" s="8">
        <f t="shared" si="18"/>
        <v>0</v>
      </c>
      <c r="CB27" s="8" t="s">
        <v>630</v>
      </c>
      <c r="CC27" s="8" t="e">
        <f t="shared" si="14"/>
        <v>#VALUE!</v>
      </c>
      <c r="CD27" s="8">
        <v>1</v>
      </c>
      <c r="CE27" s="8">
        <f t="shared" si="3"/>
        <v>1</v>
      </c>
      <c r="CF27" s="8" t="s">
        <v>630</v>
      </c>
      <c r="CG27" s="8" t="e">
        <f t="shared" si="19"/>
        <v>#VALUE!</v>
      </c>
      <c r="CH27" s="8">
        <v>3</v>
      </c>
      <c r="CI27" s="8">
        <f t="shared" si="4"/>
        <v>0</v>
      </c>
      <c r="CJ27" s="8"/>
      <c r="CK27" s="8">
        <f t="shared" si="5"/>
        <v>0</v>
      </c>
      <c r="CL27" s="8"/>
      <c r="CM27" s="8">
        <f t="shared" si="6"/>
        <v>0</v>
      </c>
      <c r="CN27" s="8"/>
      <c r="CO27" s="8">
        <f t="shared" si="7"/>
        <v>0</v>
      </c>
      <c r="CP27" s="8"/>
      <c r="CQ27" s="8">
        <f t="shared" si="8"/>
        <v>0</v>
      </c>
      <c r="CR27" s="8"/>
      <c r="CS27" s="8">
        <f t="shared" si="16"/>
        <v>0</v>
      </c>
      <c r="CT27" s="18"/>
    </row>
    <row r="28" spans="2:98" customFormat="1">
      <c r="B28" s="19">
        <v>42617</v>
      </c>
      <c r="C28" s="3">
        <v>8</v>
      </c>
      <c r="D28" s="3" t="s">
        <v>543</v>
      </c>
      <c r="E28" s="4">
        <v>42618</v>
      </c>
      <c r="F28" s="3" t="s">
        <v>544</v>
      </c>
      <c r="G28" s="3" t="s">
        <v>545</v>
      </c>
      <c r="H28" s="3" t="s">
        <v>544</v>
      </c>
      <c r="I28" s="3" t="s">
        <v>545</v>
      </c>
      <c r="J28" s="6">
        <v>18</v>
      </c>
      <c r="K28" s="6">
        <v>5.8</v>
      </c>
      <c r="L28" s="6">
        <v>1.1100000000000001</v>
      </c>
      <c r="M28" s="10">
        <v>4.4000000000000004</v>
      </c>
      <c r="N28" s="10">
        <v>3.65</v>
      </c>
      <c r="O28" s="10">
        <v>1.6</v>
      </c>
      <c r="P28" s="15">
        <v>1</v>
      </c>
      <c r="Q28" s="13">
        <v>3</v>
      </c>
      <c r="R28" s="13">
        <v>0</v>
      </c>
      <c r="S28" s="13">
        <v>2</v>
      </c>
      <c r="T28" s="13">
        <v>3</v>
      </c>
      <c r="U28" s="13">
        <v>2</v>
      </c>
      <c r="V28" s="13">
        <v>-1</v>
      </c>
      <c r="W28" s="9">
        <v>9.2727272727272734</v>
      </c>
      <c r="X28" s="9">
        <v>0.891891891891893</v>
      </c>
      <c r="Y28" s="9">
        <v>5.4000000000000128</v>
      </c>
      <c r="Z28" s="9">
        <v>7.8888888888888822</v>
      </c>
      <c r="AA28" s="9">
        <v>5.9024390243902491</v>
      </c>
      <c r="AB28" s="9">
        <v>-2.5957446808510642</v>
      </c>
      <c r="AC28" s="13"/>
      <c r="AD28" s="13"/>
      <c r="AE28" s="13"/>
      <c r="AF28" s="13"/>
      <c r="AG28" s="13"/>
      <c r="AH28" s="13"/>
      <c r="AI28" s="9"/>
      <c r="AJ28" s="9"/>
      <c r="AK28" s="9"/>
      <c r="AL28" s="9"/>
      <c r="AM28" s="9"/>
      <c r="AN28" s="9"/>
      <c r="AO28" s="16">
        <f>Q28*参数!$D$3+W28</f>
        <v>9.2727272727272734</v>
      </c>
      <c r="AP28" s="16">
        <f>R28*参数!$D$3+X28</f>
        <v>0.891891891891893</v>
      </c>
      <c r="AQ28" s="16">
        <f>S28*参数!$D$3+Y28</f>
        <v>5.4000000000000128</v>
      </c>
      <c r="AR28" s="16">
        <f>T28*参数!$D$3+Z28</f>
        <v>7.8888888888888822</v>
      </c>
      <c r="AS28" s="16">
        <f>U28*参数!$D$3+AA28</f>
        <v>5.9024390243902491</v>
      </c>
      <c r="AT28" s="16">
        <f>V28*参数!$D$3+AB28</f>
        <v>-2.5957446808510642</v>
      </c>
      <c r="AU28" s="16">
        <f>AC28*参数!$D$3+AI28</f>
        <v>0</v>
      </c>
      <c r="AV28" s="16">
        <f>AD28*参数!$D$3+AJ28</f>
        <v>0</v>
      </c>
      <c r="AW28" s="16">
        <f>AE28*参数!$D$3+AK28</f>
        <v>0</v>
      </c>
      <c r="AX28" s="16">
        <f>AF28*参数!$D$3+AL28</f>
        <v>0</v>
      </c>
      <c r="AY28" s="16">
        <f>AG28*参数!$D$3+AM28</f>
        <v>0</v>
      </c>
      <c r="AZ28" s="16">
        <f>AH28*参数!$D$3+AN28</f>
        <v>0</v>
      </c>
      <c r="BA28" s="10">
        <v>3</v>
      </c>
      <c r="BB28" s="10">
        <v>43</v>
      </c>
      <c r="BC28" s="10"/>
      <c r="BD28" s="10">
        <v>43</v>
      </c>
      <c r="BE28" s="10">
        <v>43</v>
      </c>
      <c r="BF28" s="10">
        <v>43</v>
      </c>
      <c r="BG28" s="10"/>
      <c r="BH28" s="10">
        <v>43</v>
      </c>
      <c r="BI28" s="10"/>
      <c r="BJ28" s="10"/>
      <c r="BK28" s="10">
        <v>0</v>
      </c>
      <c r="BL28" s="8">
        <v>3</v>
      </c>
      <c r="BM28" s="8">
        <f t="shared" si="0"/>
        <v>1</v>
      </c>
      <c r="BN28" s="8">
        <v>43</v>
      </c>
      <c r="BO28" s="8">
        <f t="shared" si="1"/>
        <v>0</v>
      </c>
      <c r="BP28" s="8">
        <v>3</v>
      </c>
      <c r="BQ28" s="8">
        <f t="shared" si="2"/>
        <v>1</v>
      </c>
      <c r="BR28" s="8"/>
      <c r="BS28" s="8">
        <f t="shared" si="9"/>
        <v>0</v>
      </c>
      <c r="BT28" s="8">
        <v>43</v>
      </c>
      <c r="BU28" s="8">
        <f t="shared" si="10"/>
        <v>0</v>
      </c>
      <c r="BV28" s="8">
        <v>43</v>
      </c>
      <c r="BW28" s="8">
        <f t="shared" si="11"/>
        <v>0</v>
      </c>
      <c r="BX28" s="8">
        <v>43</v>
      </c>
      <c r="BY28" s="8">
        <f t="shared" si="17"/>
        <v>0</v>
      </c>
      <c r="BZ28" s="8"/>
      <c r="CA28" s="8">
        <f t="shared" si="18"/>
        <v>0</v>
      </c>
      <c r="CB28" s="8">
        <v>43</v>
      </c>
      <c r="CC28" s="8">
        <f t="shared" si="14"/>
        <v>0</v>
      </c>
      <c r="CD28" s="8">
        <v>3</v>
      </c>
      <c r="CE28" s="8">
        <f t="shared" si="3"/>
        <v>1</v>
      </c>
      <c r="CF28" s="8"/>
      <c r="CG28" s="8">
        <f t="shared" si="19"/>
        <v>0</v>
      </c>
      <c r="CH28" s="8">
        <v>3</v>
      </c>
      <c r="CI28" s="8">
        <f t="shared" si="4"/>
        <v>1</v>
      </c>
      <c r="CJ28" s="8"/>
      <c r="CK28" s="8">
        <f t="shared" si="5"/>
        <v>0</v>
      </c>
      <c r="CL28" s="8"/>
      <c r="CM28" s="8">
        <f t="shared" si="6"/>
        <v>0</v>
      </c>
      <c r="CN28" s="8"/>
      <c r="CO28" s="8">
        <f t="shared" si="7"/>
        <v>0</v>
      </c>
      <c r="CP28" s="8"/>
      <c r="CQ28" s="8">
        <f t="shared" si="8"/>
        <v>0</v>
      </c>
      <c r="CR28" s="8">
        <v>0</v>
      </c>
      <c r="CS28" s="8">
        <f t="shared" si="16"/>
        <v>0</v>
      </c>
      <c r="CT28" s="18"/>
    </row>
    <row r="29" spans="2:98" customFormat="1">
      <c r="B29" s="19">
        <v>42617</v>
      </c>
      <c r="C29" s="3">
        <v>9</v>
      </c>
      <c r="D29" s="3" t="s">
        <v>543</v>
      </c>
      <c r="E29" s="4">
        <v>42618</v>
      </c>
      <c r="F29" s="3" t="s">
        <v>547</v>
      </c>
      <c r="G29" s="3" t="s">
        <v>415</v>
      </c>
      <c r="H29" s="3" t="s">
        <v>547</v>
      </c>
      <c r="I29" s="3" t="s">
        <v>415</v>
      </c>
      <c r="J29" s="6">
        <v>1.17</v>
      </c>
      <c r="K29" s="6">
        <v>5.15</v>
      </c>
      <c r="L29" s="6">
        <v>12.5</v>
      </c>
      <c r="M29" s="10">
        <v>1.72</v>
      </c>
      <c r="N29" s="10">
        <v>3.6</v>
      </c>
      <c r="O29" s="10">
        <v>3.7</v>
      </c>
      <c r="P29" s="15">
        <v>-1</v>
      </c>
      <c r="Q29" s="13">
        <v>0</v>
      </c>
      <c r="R29" s="13">
        <v>-6</v>
      </c>
      <c r="S29" s="13">
        <v>-1</v>
      </c>
      <c r="T29" s="13">
        <v>4</v>
      </c>
      <c r="U29" s="13">
        <v>-1</v>
      </c>
      <c r="V29" s="13">
        <v>14</v>
      </c>
      <c r="W29" s="9">
        <v>0.213270142180086</v>
      </c>
      <c r="X29" s="9">
        <v>-24.410256410256412</v>
      </c>
      <c r="Y29" s="9">
        <v>-2.3432835820895539</v>
      </c>
      <c r="Z29" s="9">
        <v>11.648648648648658</v>
      </c>
      <c r="AA29" s="9">
        <v>-1.9447513812154777</v>
      </c>
      <c r="AB29" s="9">
        <v>39.800000000000011</v>
      </c>
      <c r="AC29" s="13"/>
      <c r="AD29" s="13"/>
      <c r="AE29" s="13"/>
      <c r="AF29" s="13"/>
      <c r="AG29" s="13"/>
      <c r="AH29" s="13"/>
      <c r="AI29" s="9"/>
      <c r="AJ29" s="9"/>
      <c r="AK29" s="9"/>
      <c r="AL29" s="9"/>
      <c r="AM29" s="9"/>
      <c r="AN29" s="9"/>
      <c r="AO29" s="16">
        <f>Q29*参数!$D$3+W29</f>
        <v>0.213270142180086</v>
      </c>
      <c r="AP29" s="16">
        <f>R29*参数!$D$3+X29</f>
        <v>-24.410256410256412</v>
      </c>
      <c r="AQ29" s="16">
        <f>S29*参数!$D$3+Y29</f>
        <v>-2.3432835820895539</v>
      </c>
      <c r="AR29" s="16">
        <f>T29*参数!$D$3+Z29</f>
        <v>11.648648648648658</v>
      </c>
      <c r="AS29" s="16">
        <f>U29*参数!$D$3+AA29</f>
        <v>-1.9447513812154777</v>
      </c>
      <c r="AT29" s="16">
        <f>V29*参数!$D$3+AB29</f>
        <v>39.800000000000011</v>
      </c>
      <c r="AU29" s="16">
        <f>AC29*参数!$D$3+AI29</f>
        <v>0</v>
      </c>
      <c r="AV29" s="16">
        <f>AD29*参数!$D$3+AJ29</f>
        <v>0</v>
      </c>
      <c r="AW29" s="16">
        <f>AE29*参数!$D$3+AK29</f>
        <v>0</v>
      </c>
      <c r="AX29" s="16">
        <f>AF29*参数!$D$3+AL29</f>
        <v>0</v>
      </c>
      <c r="AY29" s="16">
        <f>AG29*参数!$D$3+AM29</f>
        <v>0</v>
      </c>
      <c r="AZ29" s="16">
        <f>AH29*参数!$D$3+AN29</f>
        <v>0</v>
      </c>
      <c r="BA29" s="10">
        <v>40</v>
      </c>
      <c r="BB29" s="10">
        <v>40</v>
      </c>
      <c r="BC29" s="10">
        <v>40</v>
      </c>
      <c r="BD29" s="10">
        <v>40</v>
      </c>
      <c r="BE29" s="10">
        <v>40</v>
      </c>
      <c r="BF29" s="10">
        <v>3</v>
      </c>
      <c r="BG29" s="10"/>
      <c r="BH29" s="10" t="s">
        <v>630</v>
      </c>
      <c r="BI29" s="10" t="s">
        <v>630</v>
      </c>
      <c r="BJ29" s="10"/>
      <c r="BK29" s="10">
        <v>3</v>
      </c>
      <c r="BL29" s="8">
        <v>40</v>
      </c>
      <c r="BM29" s="8">
        <f t="shared" si="0"/>
        <v>0</v>
      </c>
      <c r="BN29" s="8">
        <v>40</v>
      </c>
      <c r="BO29" s="8">
        <f t="shared" si="1"/>
        <v>0</v>
      </c>
      <c r="BP29" s="8">
        <v>0</v>
      </c>
      <c r="BQ29" s="8">
        <f t="shared" si="2"/>
        <v>0</v>
      </c>
      <c r="BR29" s="8">
        <v>40</v>
      </c>
      <c r="BS29" s="8">
        <f t="shared" si="9"/>
        <v>0</v>
      </c>
      <c r="BT29" s="8">
        <v>40</v>
      </c>
      <c r="BU29" s="8">
        <f t="shared" si="10"/>
        <v>0</v>
      </c>
      <c r="BV29" s="8">
        <v>40</v>
      </c>
      <c r="BW29" s="8">
        <f t="shared" si="11"/>
        <v>0</v>
      </c>
      <c r="BX29" s="8">
        <v>3</v>
      </c>
      <c r="BY29" s="8">
        <f t="shared" si="17"/>
        <v>0</v>
      </c>
      <c r="BZ29" s="8"/>
      <c r="CA29" s="8">
        <f t="shared" si="18"/>
        <v>0</v>
      </c>
      <c r="CB29" s="8" t="s">
        <v>630</v>
      </c>
      <c r="CC29" s="8" t="e">
        <f t="shared" si="14"/>
        <v>#VALUE!</v>
      </c>
      <c r="CD29" s="8">
        <v>40</v>
      </c>
      <c r="CE29" s="8">
        <f t="shared" si="3"/>
        <v>0</v>
      </c>
      <c r="CF29" s="8" t="s">
        <v>630</v>
      </c>
      <c r="CG29" s="8" t="e">
        <f t="shared" si="19"/>
        <v>#VALUE!</v>
      </c>
      <c r="CH29" s="8">
        <v>40</v>
      </c>
      <c r="CI29" s="8">
        <f t="shared" si="4"/>
        <v>0</v>
      </c>
      <c r="CJ29" s="8"/>
      <c r="CK29" s="8">
        <f t="shared" si="5"/>
        <v>0</v>
      </c>
      <c r="CL29" s="8"/>
      <c r="CM29" s="8">
        <f t="shared" si="6"/>
        <v>0</v>
      </c>
      <c r="CN29" s="8"/>
      <c r="CO29" s="8">
        <f t="shared" si="7"/>
        <v>0</v>
      </c>
      <c r="CP29" s="8"/>
      <c r="CQ29" s="8">
        <f t="shared" si="8"/>
        <v>0</v>
      </c>
      <c r="CR29" s="8">
        <v>3</v>
      </c>
      <c r="CS29" s="8">
        <f t="shared" si="16"/>
        <v>0</v>
      </c>
      <c r="CT29" s="18"/>
    </row>
    <row r="30" spans="2:98" customFormat="1">
      <c r="B30" s="19">
        <v>42617</v>
      </c>
      <c r="C30" s="3">
        <v>10</v>
      </c>
      <c r="D30" s="3" t="s">
        <v>543</v>
      </c>
      <c r="E30" s="4">
        <v>42618</v>
      </c>
      <c r="F30" s="3" t="s">
        <v>549</v>
      </c>
      <c r="G30" s="3" t="s">
        <v>550</v>
      </c>
      <c r="H30" s="3" t="s">
        <v>549</v>
      </c>
      <c r="I30" s="3" t="s">
        <v>550</v>
      </c>
      <c r="J30" s="6">
        <v>7.2</v>
      </c>
      <c r="K30" s="6">
        <v>3.85</v>
      </c>
      <c r="L30" s="6">
        <v>1.37</v>
      </c>
      <c r="M30" s="10">
        <v>2.5</v>
      </c>
      <c r="N30" s="10">
        <v>3.2</v>
      </c>
      <c r="O30" s="10">
        <v>2.4</v>
      </c>
      <c r="P30" s="15">
        <v>1</v>
      </c>
      <c r="Q30" s="13">
        <v>-2</v>
      </c>
      <c r="R30" s="13">
        <v>7</v>
      </c>
      <c r="S30" s="13">
        <v>1</v>
      </c>
      <c r="T30" s="13">
        <v>-8</v>
      </c>
      <c r="U30" s="13">
        <v>-7</v>
      </c>
      <c r="V30" s="13">
        <v>-10</v>
      </c>
      <c r="W30" s="9">
        <v>-6.2093023255813939</v>
      </c>
      <c r="X30" s="9">
        <v>52.542372881355931</v>
      </c>
      <c r="Y30" s="9">
        <v>3.0540540540540615</v>
      </c>
      <c r="Z30" s="9">
        <v>-28.835443037974692</v>
      </c>
      <c r="AA30" s="9">
        <v>-19.692307692307693</v>
      </c>
      <c r="AB30" s="9">
        <v>-35.299999999999997</v>
      </c>
      <c r="AC30" s="13"/>
      <c r="AD30" s="13"/>
      <c r="AE30" s="13"/>
      <c r="AF30" s="13"/>
      <c r="AG30" s="13"/>
      <c r="AH30" s="13"/>
      <c r="AI30" s="9"/>
      <c r="AJ30" s="9"/>
      <c r="AK30" s="9"/>
      <c r="AL30" s="9"/>
      <c r="AM30" s="9"/>
      <c r="AN30" s="9"/>
      <c r="AO30" s="16">
        <f>Q30*参数!$D$3+W30</f>
        <v>-6.2093023255813939</v>
      </c>
      <c r="AP30" s="16">
        <f>R30*参数!$D$3+X30</f>
        <v>52.542372881355931</v>
      </c>
      <c r="AQ30" s="16">
        <f>S30*参数!$D$3+Y30</f>
        <v>3.0540540540540615</v>
      </c>
      <c r="AR30" s="16">
        <f>T30*参数!$D$3+Z30</f>
        <v>-28.835443037974692</v>
      </c>
      <c r="AS30" s="16">
        <f>U30*参数!$D$3+AA30</f>
        <v>-19.692307692307693</v>
      </c>
      <c r="AT30" s="16">
        <f>V30*参数!$D$3+AB30</f>
        <v>-35.299999999999997</v>
      </c>
      <c r="AU30" s="16">
        <f>AC30*参数!$D$3+AI30</f>
        <v>0</v>
      </c>
      <c r="AV30" s="16">
        <f>AD30*参数!$D$3+AJ30</f>
        <v>0</v>
      </c>
      <c r="AW30" s="16">
        <f>AE30*参数!$D$3+AK30</f>
        <v>0</v>
      </c>
      <c r="AX30" s="16">
        <f>AF30*参数!$D$3+AL30</f>
        <v>0</v>
      </c>
      <c r="AY30" s="16">
        <f>AG30*参数!$D$3+AM30</f>
        <v>0</v>
      </c>
      <c r="AZ30" s="16">
        <f>AH30*参数!$D$3+AN30</f>
        <v>0</v>
      </c>
      <c r="BA30" s="10">
        <v>0</v>
      </c>
      <c r="BB30" s="10">
        <v>0</v>
      </c>
      <c r="BC30" s="10"/>
      <c r="BD30" s="10">
        <v>0</v>
      </c>
      <c r="BE30" s="10">
        <v>43</v>
      </c>
      <c r="BF30" s="10">
        <v>43</v>
      </c>
      <c r="BG30" s="10"/>
      <c r="BH30" s="10" t="s">
        <v>630</v>
      </c>
      <c r="BI30" s="10" t="s">
        <v>630</v>
      </c>
      <c r="BJ30" s="10"/>
      <c r="BK30" s="10">
        <v>0</v>
      </c>
      <c r="BL30" s="8">
        <v>0</v>
      </c>
      <c r="BM30" s="8">
        <f t="shared" si="0"/>
        <v>0</v>
      </c>
      <c r="BN30" s="8">
        <v>0</v>
      </c>
      <c r="BO30" s="8">
        <f t="shared" si="1"/>
        <v>0</v>
      </c>
      <c r="BP30" s="8">
        <v>40</v>
      </c>
      <c r="BQ30" s="8">
        <f t="shared" si="2"/>
        <v>0</v>
      </c>
      <c r="BR30" s="8"/>
      <c r="BS30" s="8">
        <f t="shared" si="9"/>
        <v>0</v>
      </c>
      <c r="BT30" s="8">
        <v>0</v>
      </c>
      <c r="BU30" s="8">
        <f t="shared" si="10"/>
        <v>0</v>
      </c>
      <c r="BV30" s="8">
        <v>43</v>
      </c>
      <c r="BW30" s="8">
        <f t="shared" si="11"/>
        <v>0</v>
      </c>
      <c r="BX30" s="8">
        <v>43</v>
      </c>
      <c r="BY30" s="8">
        <f t="shared" si="17"/>
        <v>0</v>
      </c>
      <c r="BZ30" s="8"/>
      <c r="CA30" s="8">
        <f t="shared" si="18"/>
        <v>0</v>
      </c>
      <c r="CB30" s="8" t="s">
        <v>630</v>
      </c>
      <c r="CC30" s="8" t="e">
        <f t="shared" si="14"/>
        <v>#VALUE!</v>
      </c>
      <c r="CD30" s="8">
        <v>1</v>
      </c>
      <c r="CE30" s="8">
        <f t="shared" si="3"/>
        <v>0</v>
      </c>
      <c r="CF30" s="8" t="s">
        <v>630</v>
      </c>
      <c r="CG30" s="8" t="e">
        <f t="shared" si="19"/>
        <v>#VALUE!</v>
      </c>
      <c r="CH30" s="8">
        <v>0</v>
      </c>
      <c r="CI30" s="8">
        <f t="shared" si="4"/>
        <v>0</v>
      </c>
      <c r="CJ30" s="8"/>
      <c r="CK30" s="8">
        <f t="shared" si="5"/>
        <v>0</v>
      </c>
      <c r="CL30" s="8"/>
      <c r="CM30" s="8">
        <f t="shared" si="6"/>
        <v>0</v>
      </c>
      <c r="CN30" s="8"/>
      <c r="CO30" s="8">
        <f t="shared" si="7"/>
        <v>0</v>
      </c>
      <c r="CP30" s="8"/>
      <c r="CQ30" s="8">
        <f t="shared" si="8"/>
        <v>0</v>
      </c>
      <c r="CR30" s="8">
        <v>0</v>
      </c>
      <c r="CS30" s="8">
        <f t="shared" si="16"/>
        <v>0</v>
      </c>
      <c r="CT30" s="18"/>
    </row>
    <row r="31" spans="2:98" customFormat="1">
      <c r="B31" s="19">
        <v>42617</v>
      </c>
      <c r="C31" s="3">
        <v>11</v>
      </c>
      <c r="D31" s="3" t="s">
        <v>543</v>
      </c>
      <c r="E31" s="4">
        <v>42618</v>
      </c>
      <c r="F31" s="3" t="s">
        <v>552</v>
      </c>
      <c r="G31" s="3" t="s">
        <v>553</v>
      </c>
      <c r="H31" s="3" t="s">
        <v>552</v>
      </c>
      <c r="I31" s="3" t="s">
        <v>553</v>
      </c>
      <c r="J31" s="6">
        <v>4.0999999999999996</v>
      </c>
      <c r="K31" s="6">
        <v>2.95</v>
      </c>
      <c r="L31" s="6">
        <v>1.83</v>
      </c>
      <c r="M31" s="10">
        <v>1.72</v>
      </c>
      <c r="N31" s="10">
        <v>3.4</v>
      </c>
      <c r="O31" s="10">
        <v>3.95</v>
      </c>
      <c r="P31" s="15">
        <v>1</v>
      </c>
      <c r="Q31" s="13">
        <v>-4</v>
      </c>
      <c r="R31" s="13">
        <v>4</v>
      </c>
      <c r="S31" s="13">
        <v>-1</v>
      </c>
      <c r="T31" s="13">
        <v>4</v>
      </c>
      <c r="U31" s="13">
        <v>1</v>
      </c>
      <c r="V31" s="13">
        <v>-2</v>
      </c>
      <c r="W31" s="9">
        <v>-21.181818181818183</v>
      </c>
      <c r="X31" s="9">
        <v>10.399999999999993</v>
      </c>
      <c r="Y31" s="9">
        <v>-3.7272727272727337</v>
      </c>
      <c r="Z31" s="9">
        <v>11.648648648648658</v>
      </c>
      <c r="AA31" s="9">
        <v>2.3421052631578956</v>
      </c>
      <c r="AB31" s="9">
        <v>-16.652173913043487</v>
      </c>
      <c r="AC31" s="13"/>
      <c r="AD31" s="13"/>
      <c r="AE31" s="13"/>
      <c r="AF31" s="13"/>
      <c r="AG31" s="13"/>
      <c r="AH31" s="13"/>
      <c r="AI31" s="9"/>
      <c r="AJ31" s="9"/>
      <c r="AK31" s="9"/>
      <c r="AL31" s="9"/>
      <c r="AM31" s="9"/>
      <c r="AN31" s="9"/>
      <c r="AO31" s="16">
        <f>Q31*参数!$D$3+W31</f>
        <v>-21.181818181818183</v>
      </c>
      <c r="AP31" s="16">
        <f>R31*参数!$D$3+X31</f>
        <v>10.399999999999993</v>
      </c>
      <c r="AQ31" s="16">
        <f>S31*参数!$D$3+Y31</f>
        <v>-3.7272727272727337</v>
      </c>
      <c r="AR31" s="16">
        <f>T31*参数!$D$3+Z31</f>
        <v>11.648648648648658</v>
      </c>
      <c r="AS31" s="16">
        <f>U31*参数!$D$3+AA31</f>
        <v>2.3421052631578956</v>
      </c>
      <c r="AT31" s="16">
        <f>V31*参数!$D$3+AB31</f>
        <v>-16.652173913043487</v>
      </c>
      <c r="AU31" s="16">
        <f>AC31*参数!$D$3+AI31</f>
        <v>0</v>
      </c>
      <c r="AV31" s="16">
        <f>AD31*参数!$D$3+AJ31</f>
        <v>0</v>
      </c>
      <c r="AW31" s="16">
        <f>AE31*参数!$D$3+AK31</f>
        <v>0</v>
      </c>
      <c r="AX31" s="16">
        <f>AF31*参数!$D$3+AL31</f>
        <v>0</v>
      </c>
      <c r="AY31" s="16">
        <f>AG31*参数!$D$3+AM31</f>
        <v>0</v>
      </c>
      <c r="AZ31" s="16">
        <f>AH31*参数!$D$3+AN31</f>
        <v>0</v>
      </c>
      <c r="BA31" s="10">
        <v>43</v>
      </c>
      <c r="BB31" s="10">
        <v>0</v>
      </c>
      <c r="BC31" s="10"/>
      <c r="BD31" s="10">
        <v>43</v>
      </c>
      <c r="BE31" s="10">
        <v>43</v>
      </c>
      <c r="BF31" s="10">
        <v>0</v>
      </c>
      <c r="BG31" s="10"/>
      <c r="BH31" s="10" t="s">
        <v>630</v>
      </c>
      <c r="BI31" s="10" t="s">
        <v>630</v>
      </c>
      <c r="BJ31" s="10"/>
      <c r="BK31" s="10">
        <v>0</v>
      </c>
      <c r="BL31" s="8">
        <v>43</v>
      </c>
      <c r="BM31" s="8">
        <f t="shared" si="0"/>
        <v>0</v>
      </c>
      <c r="BN31" s="8">
        <v>0</v>
      </c>
      <c r="BO31" s="8">
        <f t="shared" si="1"/>
        <v>0</v>
      </c>
      <c r="BP31" s="8">
        <v>40</v>
      </c>
      <c r="BQ31" s="8">
        <f t="shared" si="2"/>
        <v>0</v>
      </c>
      <c r="BR31" s="8"/>
      <c r="BS31" s="8">
        <f t="shared" si="9"/>
        <v>0</v>
      </c>
      <c r="BT31" s="8">
        <v>43</v>
      </c>
      <c r="BU31" s="8">
        <f t="shared" si="10"/>
        <v>0</v>
      </c>
      <c r="BV31" s="8">
        <v>43</v>
      </c>
      <c r="BW31" s="8">
        <f t="shared" si="11"/>
        <v>0</v>
      </c>
      <c r="BX31" s="8">
        <v>0</v>
      </c>
      <c r="BY31" s="8">
        <f t="shared" si="17"/>
        <v>0</v>
      </c>
      <c r="BZ31" s="8"/>
      <c r="CA31" s="8">
        <f t="shared" si="18"/>
        <v>0</v>
      </c>
      <c r="CB31" s="8" t="s">
        <v>630</v>
      </c>
      <c r="CC31" s="8" t="e">
        <f t="shared" si="14"/>
        <v>#VALUE!</v>
      </c>
      <c r="CD31" s="8">
        <v>43</v>
      </c>
      <c r="CE31" s="8">
        <f t="shared" si="3"/>
        <v>0</v>
      </c>
      <c r="CF31" s="8" t="s">
        <v>630</v>
      </c>
      <c r="CG31" s="8" t="e">
        <f t="shared" si="19"/>
        <v>#VALUE!</v>
      </c>
      <c r="CH31" s="8">
        <v>43</v>
      </c>
      <c r="CI31" s="8">
        <f t="shared" si="4"/>
        <v>0</v>
      </c>
      <c r="CJ31" s="8"/>
      <c r="CK31" s="8">
        <f t="shared" si="5"/>
        <v>0</v>
      </c>
      <c r="CL31" s="8"/>
      <c r="CM31" s="8">
        <f t="shared" si="6"/>
        <v>0</v>
      </c>
      <c r="CN31" s="8"/>
      <c r="CO31" s="8">
        <f t="shared" si="7"/>
        <v>0</v>
      </c>
      <c r="CP31" s="8"/>
      <c r="CQ31" s="8">
        <f t="shared" si="8"/>
        <v>0</v>
      </c>
      <c r="CR31" s="8">
        <v>0</v>
      </c>
      <c r="CS31" s="8">
        <f t="shared" si="16"/>
        <v>0</v>
      </c>
      <c r="CT31" s="18"/>
    </row>
    <row r="32" spans="2:98" customFormat="1">
      <c r="B32" s="19">
        <v>42617</v>
      </c>
      <c r="C32" s="3">
        <v>12</v>
      </c>
      <c r="D32" s="3" t="s">
        <v>543</v>
      </c>
      <c r="E32" s="4">
        <v>42618</v>
      </c>
      <c r="F32" s="3" t="s">
        <v>554</v>
      </c>
      <c r="G32" s="3" t="s">
        <v>555</v>
      </c>
      <c r="H32" s="3" t="s">
        <v>554</v>
      </c>
      <c r="I32" s="3" t="s">
        <v>555</v>
      </c>
      <c r="J32" s="6">
        <v>5</v>
      </c>
      <c r="K32" s="6">
        <v>3.25</v>
      </c>
      <c r="L32" s="6">
        <v>1.61</v>
      </c>
      <c r="M32" s="10">
        <v>1.98</v>
      </c>
      <c r="N32" s="10">
        <v>3.25</v>
      </c>
      <c r="O32" s="10">
        <v>3.16</v>
      </c>
      <c r="P32" s="15">
        <v>1</v>
      </c>
      <c r="Q32" s="13">
        <v>-20</v>
      </c>
      <c r="R32" s="13">
        <v>5</v>
      </c>
      <c r="S32" s="13">
        <v>10</v>
      </c>
      <c r="T32" s="13">
        <v>-9</v>
      </c>
      <c r="U32" s="13">
        <v>-1</v>
      </c>
      <c r="V32" s="13">
        <v>5</v>
      </c>
      <c r="W32" s="9">
        <v>-58.000000000000007</v>
      </c>
      <c r="X32" s="9">
        <v>15.945205479452051</v>
      </c>
      <c r="Y32" s="9">
        <v>28.838709677419338</v>
      </c>
      <c r="Z32" s="9">
        <v>-28.035087719298247</v>
      </c>
      <c r="AA32" s="9">
        <v>-2.6493506493506462</v>
      </c>
      <c r="AB32" s="9">
        <v>12.999999999999989</v>
      </c>
      <c r="AC32" s="13"/>
      <c r="AD32" s="13"/>
      <c r="AE32" s="13"/>
      <c r="AF32" s="13"/>
      <c r="AG32" s="13"/>
      <c r="AH32" s="13"/>
      <c r="AI32" s="9"/>
      <c r="AJ32" s="9"/>
      <c r="AK32" s="9"/>
      <c r="AL32" s="9"/>
      <c r="AM32" s="9"/>
      <c r="AN32" s="9"/>
      <c r="AO32" s="16">
        <f>Q32*参数!$D$3+W32</f>
        <v>-58.000000000000007</v>
      </c>
      <c r="AP32" s="16">
        <f>R32*参数!$D$3+X32</f>
        <v>15.945205479452051</v>
      </c>
      <c r="AQ32" s="16">
        <f>S32*参数!$D$3+Y32</f>
        <v>28.838709677419338</v>
      </c>
      <c r="AR32" s="16">
        <f>T32*参数!$D$3+Z32</f>
        <v>-28.035087719298247</v>
      </c>
      <c r="AS32" s="16">
        <f>U32*参数!$D$3+AA32</f>
        <v>-2.6493506493506462</v>
      </c>
      <c r="AT32" s="16">
        <f>V32*参数!$D$3+AB32</f>
        <v>12.999999999999989</v>
      </c>
      <c r="AU32" s="16">
        <f>AC32*参数!$D$3+AI32</f>
        <v>0</v>
      </c>
      <c r="AV32" s="16">
        <f>AD32*参数!$D$3+AJ32</f>
        <v>0</v>
      </c>
      <c r="AW32" s="16">
        <f>AE32*参数!$D$3+AK32</f>
        <v>0</v>
      </c>
      <c r="AX32" s="16">
        <f>AF32*参数!$D$3+AL32</f>
        <v>0</v>
      </c>
      <c r="AY32" s="16">
        <f>AG32*参数!$D$3+AM32</f>
        <v>0</v>
      </c>
      <c r="AZ32" s="16">
        <f>AH32*参数!$D$3+AN32</f>
        <v>0</v>
      </c>
      <c r="BA32" s="10">
        <v>0</v>
      </c>
      <c r="BB32" s="10">
        <v>0</v>
      </c>
      <c r="BC32" s="10"/>
      <c r="BD32" s="10">
        <v>0</v>
      </c>
      <c r="BE32" s="10">
        <v>0</v>
      </c>
      <c r="BF32" s="10">
        <v>0</v>
      </c>
      <c r="BG32" s="10"/>
      <c r="BH32" s="10">
        <v>0</v>
      </c>
      <c r="BI32" s="10"/>
      <c r="BJ32" s="10"/>
      <c r="BK32" s="10">
        <v>0</v>
      </c>
      <c r="BL32" s="8">
        <v>0</v>
      </c>
      <c r="BM32" s="8">
        <f t="shared" si="0"/>
        <v>0</v>
      </c>
      <c r="BN32" s="8">
        <v>0</v>
      </c>
      <c r="BO32" s="8">
        <f t="shared" si="1"/>
        <v>0</v>
      </c>
      <c r="BP32" s="8">
        <v>40</v>
      </c>
      <c r="BQ32" s="8">
        <f t="shared" si="2"/>
        <v>0</v>
      </c>
      <c r="BR32" s="8"/>
      <c r="BS32" s="8">
        <f t="shared" si="9"/>
        <v>0</v>
      </c>
      <c r="BT32" s="8">
        <v>0</v>
      </c>
      <c r="BU32" s="8">
        <f t="shared" si="10"/>
        <v>0</v>
      </c>
      <c r="BV32" s="8">
        <v>0</v>
      </c>
      <c r="BW32" s="8">
        <f t="shared" si="11"/>
        <v>0</v>
      </c>
      <c r="BX32" s="8">
        <v>0</v>
      </c>
      <c r="BY32" s="8">
        <f t="shared" si="17"/>
        <v>0</v>
      </c>
      <c r="BZ32" s="8"/>
      <c r="CA32" s="8">
        <f t="shared" si="18"/>
        <v>0</v>
      </c>
      <c r="CB32" s="8">
        <v>0</v>
      </c>
      <c r="CC32" s="8">
        <f t="shared" si="14"/>
        <v>0</v>
      </c>
      <c r="CD32" s="8">
        <v>0</v>
      </c>
      <c r="CE32" s="8">
        <f t="shared" si="3"/>
        <v>0</v>
      </c>
      <c r="CF32" s="8"/>
      <c r="CG32" s="8">
        <f t="shared" si="19"/>
        <v>0</v>
      </c>
      <c r="CH32" s="8">
        <v>0</v>
      </c>
      <c r="CI32" s="8">
        <f t="shared" si="4"/>
        <v>0</v>
      </c>
      <c r="CJ32" s="8"/>
      <c r="CK32" s="8">
        <f t="shared" si="5"/>
        <v>0</v>
      </c>
      <c r="CL32" s="8"/>
      <c r="CM32" s="8">
        <f t="shared" si="6"/>
        <v>0</v>
      </c>
      <c r="CN32" s="8"/>
      <c r="CO32" s="8">
        <f t="shared" si="7"/>
        <v>0</v>
      </c>
      <c r="CP32" s="8"/>
      <c r="CQ32" s="8">
        <f t="shared" si="8"/>
        <v>0</v>
      </c>
      <c r="CR32" s="8">
        <v>0</v>
      </c>
      <c r="CS32" s="8">
        <f t="shared" si="16"/>
        <v>0</v>
      </c>
      <c r="CT32" s="18"/>
    </row>
    <row r="33" spans="2:98" customFormat="1">
      <c r="B33" s="19">
        <v>42617</v>
      </c>
      <c r="C33" s="3">
        <v>13</v>
      </c>
      <c r="D33" s="3" t="s">
        <v>543</v>
      </c>
      <c r="E33" s="4">
        <v>42618.114583333336</v>
      </c>
      <c r="F33" s="3" t="s">
        <v>414</v>
      </c>
      <c r="G33" s="3" t="s">
        <v>556</v>
      </c>
      <c r="H33" s="3" t="s">
        <v>414</v>
      </c>
      <c r="I33" s="3" t="s">
        <v>556</v>
      </c>
      <c r="J33" s="6">
        <v>1.6</v>
      </c>
      <c r="K33" s="6">
        <v>3.2</v>
      </c>
      <c r="L33" s="6">
        <v>5.2</v>
      </c>
      <c r="M33" s="10">
        <v>3.15</v>
      </c>
      <c r="N33" s="10">
        <v>3.25</v>
      </c>
      <c r="O33" s="10">
        <v>2</v>
      </c>
      <c r="P33" s="15">
        <v>-1</v>
      </c>
      <c r="Q33" s="13">
        <v>1</v>
      </c>
      <c r="R33" s="13">
        <v>3</v>
      </c>
      <c r="S33" s="13">
        <v>5</v>
      </c>
      <c r="T33" s="13">
        <v>-18</v>
      </c>
      <c r="U33" s="13">
        <v>-1</v>
      </c>
      <c r="V33" s="13">
        <v>5</v>
      </c>
      <c r="W33" s="9">
        <v>4.6216216216216255</v>
      </c>
      <c r="X33" s="9">
        <v>10.130434782608683</v>
      </c>
      <c r="Y33" s="9">
        <v>13.800000000000002</v>
      </c>
      <c r="Z33" s="9">
        <v>-51.999999999999993</v>
      </c>
      <c r="AA33" s="9">
        <v>-2.6493506493506462</v>
      </c>
      <c r="AB33" s="9">
        <v>16.613333333333344</v>
      </c>
      <c r="AC33" s="13"/>
      <c r="AD33" s="13"/>
      <c r="AE33" s="13"/>
      <c r="AF33" s="13"/>
      <c r="AG33" s="13"/>
      <c r="AH33" s="13"/>
      <c r="AI33" s="9"/>
      <c r="AJ33" s="9"/>
      <c r="AK33" s="9"/>
      <c r="AL33" s="9"/>
      <c r="AM33" s="9"/>
      <c r="AN33" s="9"/>
      <c r="AO33" s="16">
        <f>Q33*参数!$D$3+W33</f>
        <v>4.6216216216216255</v>
      </c>
      <c r="AP33" s="16">
        <f>R33*参数!$D$3+X33</f>
        <v>10.130434782608683</v>
      </c>
      <c r="AQ33" s="16">
        <f>S33*参数!$D$3+Y33</f>
        <v>13.800000000000002</v>
      </c>
      <c r="AR33" s="16">
        <f>T33*参数!$D$3+Z33</f>
        <v>-51.999999999999993</v>
      </c>
      <c r="AS33" s="16">
        <f>U33*参数!$D$3+AA33</f>
        <v>-2.6493506493506462</v>
      </c>
      <c r="AT33" s="16">
        <f>V33*参数!$D$3+AB33</f>
        <v>16.613333333333344</v>
      </c>
      <c r="AU33" s="16">
        <f>AC33*参数!$D$3+AI33</f>
        <v>0</v>
      </c>
      <c r="AV33" s="16">
        <f>AD33*参数!$D$3+AJ33</f>
        <v>0</v>
      </c>
      <c r="AW33" s="16">
        <f>AE33*参数!$D$3+AK33</f>
        <v>0</v>
      </c>
      <c r="AX33" s="16">
        <f>AF33*参数!$D$3+AL33</f>
        <v>0</v>
      </c>
      <c r="AY33" s="16">
        <f>AG33*参数!$D$3+AM33</f>
        <v>0</v>
      </c>
      <c r="AZ33" s="16">
        <f>AH33*参数!$D$3+AN33</f>
        <v>0</v>
      </c>
      <c r="BA33" s="10">
        <v>40</v>
      </c>
      <c r="BB33" s="10">
        <v>40</v>
      </c>
      <c r="BC33" s="10"/>
      <c r="BD33" s="10">
        <v>40</v>
      </c>
      <c r="BE33" s="10">
        <v>40</v>
      </c>
      <c r="BF33" s="10">
        <v>40</v>
      </c>
      <c r="BG33" s="10"/>
      <c r="BH33" s="10">
        <v>40</v>
      </c>
      <c r="BI33" s="10"/>
      <c r="BJ33" s="10"/>
      <c r="BK33" s="10">
        <v>3</v>
      </c>
      <c r="BL33" s="8">
        <v>40</v>
      </c>
      <c r="BM33" s="8">
        <f t="shared" si="0"/>
        <v>0</v>
      </c>
      <c r="BN33" s="8">
        <v>40</v>
      </c>
      <c r="BO33" s="8">
        <f t="shared" si="1"/>
        <v>0</v>
      </c>
      <c r="BP33" s="8">
        <v>0</v>
      </c>
      <c r="BQ33" s="8">
        <f t="shared" si="2"/>
        <v>0</v>
      </c>
      <c r="BR33" s="8"/>
      <c r="BS33" s="8">
        <f t="shared" si="9"/>
        <v>0</v>
      </c>
      <c r="BT33" s="8">
        <v>40</v>
      </c>
      <c r="BU33" s="8">
        <f t="shared" si="10"/>
        <v>0</v>
      </c>
      <c r="BV33" s="8">
        <v>40</v>
      </c>
      <c r="BW33" s="8">
        <f t="shared" si="11"/>
        <v>0</v>
      </c>
      <c r="BX33" s="8">
        <v>40</v>
      </c>
      <c r="BY33" s="8">
        <f t="shared" si="17"/>
        <v>0</v>
      </c>
      <c r="BZ33" s="8"/>
      <c r="CA33" s="8">
        <f t="shared" si="18"/>
        <v>0</v>
      </c>
      <c r="CB33" s="8">
        <v>40</v>
      </c>
      <c r="CC33" s="8">
        <f t="shared" si="14"/>
        <v>0</v>
      </c>
      <c r="CD33" s="8">
        <v>40</v>
      </c>
      <c r="CE33" s="8">
        <f t="shared" si="3"/>
        <v>0</v>
      </c>
      <c r="CF33" s="8"/>
      <c r="CG33" s="8">
        <f t="shared" si="19"/>
        <v>0</v>
      </c>
      <c r="CH33" s="8">
        <v>40</v>
      </c>
      <c r="CI33" s="8">
        <f t="shared" si="4"/>
        <v>0</v>
      </c>
      <c r="CJ33" s="8"/>
      <c r="CK33" s="8">
        <f t="shared" si="5"/>
        <v>0</v>
      </c>
      <c r="CL33" s="8"/>
      <c r="CM33" s="8">
        <f t="shared" si="6"/>
        <v>0</v>
      </c>
      <c r="CN33" s="8"/>
      <c r="CO33" s="8">
        <f t="shared" si="7"/>
        <v>0</v>
      </c>
      <c r="CP33" s="8"/>
      <c r="CQ33" s="8">
        <f t="shared" si="8"/>
        <v>0</v>
      </c>
      <c r="CR33" s="8">
        <v>3</v>
      </c>
      <c r="CS33" s="8">
        <f t="shared" si="16"/>
        <v>0</v>
      </c>
      <c r="CT33" s="18"/>
    </row>
    <row r="34" spans="2:98" customFormat="1">
      <c r="B34" s="19">
        <v>42617</v>
      </c>
      <c r="C34" s="3">
        <v>14</v>
      </c>
      <c r="D34" s="3" t="s">
        <v>543</v>
      </c>
      <c r="E34" s="4">
        <v>42618.114583333336</v>
      </c>
      <c r="F34" s="3" t="s">
        <v>416</v>
      </c>
      <c r="G34" s="3" t="s">
        <v>557</v>
      </c>
      <c r="H34" s="3" t="s">
        <v>416</v>
      </c>
      <c r="I34" s="3" t="s">
        <v>557</v>
      </c>
      <c r="J34" s="6">
        <v>8.25</v>
      </c>
      <c r="K34" s="6">
        <v>4.6500000000000004</v>
      </c>
      <c r="L34" s="6">
        <v>1.26</v>
      </c>
      <c r="M34" s="10">
        <v>3</v>
      </c>
      <c r="N34" s="10">
        <v>3.5</v>
      </c>
      <c r="O34" s="10">
        <v>1.96</v>
      </c>
      <c r="P34" s="15">
        <v>1</v>
      </c>
      <c r="Q34" s="13">
        <v>-2</v>
      </c>
      <c r="R34" s="13">
        <v>-2</v>
      </c>
      <c r="S34" s="13">
        <v>6</v>
      </c>
      <c r="T34" s="13">
        <v>3</v>
      </c>
      <c r="U34" s="13">
        <v>3</v>
      </c>
      <c r="V34" s="13">
        <v>-5</v>
      </c>
      <c r="W34" s="9">
        <v>-5.5344827586206895</v>
      </c>
      <c r="X34" s="9">
        <v>-5.0666666666666735</v>
      </c>
      <c r="Y34" s="9">
        <v>16.375000000000004</v>
      </c>
      <c r="Z34" s="9">
        <v>19.343749999999996</v>
      </c>
      <c r="AA34" s="9">
        <v>12.978142076502726</v>
      </c>
      <c r="AB34" s="9">
        <v>-14.439024390243908</v>
      </c>
      <c r="AC34" s="13"/>
      <c r="AD34" s="13"/>
      <c r="AE34" s="13"/>
      <c r="AF34" s="13"/>
      <c r="AG34" s="13"/>
      <c r="AH34" s="13"/>
      <c r="AI34" s="9"/>
      <c r="AJ34" s="9"/>
      <c r="AK34" s="9"/>
      <c r="AL34" s="9"/>
      <c r="AM34" s="9"/>
      <c r="AN34" s="9"/>
      <c r="AO34" s="16">
        <f>Q34*参数!$D$3+W34</f>
        <v>-5.5344827586206895</v>
      </c>
      <c r="AP34" s="16">
        <f>R34*参数!$D$3+X34</f>
        <v>-5.0666666666666735</v>
      </c>
      <c r="AQ34" s="16">
        <f>S34*参数!$D$3+Y34</f>
        <v>16.375000000000004</v>
      </c>
      <c r="AR34" s="16">
        <f>T34*参数!$D$3+Z34</f>
        <v>19.343749999999996</v>
      </c>
      <c r="AS34" s="16">
        <f>U34*参数!$D$3+AA34</f>
        <v>12.978142076502726</v>
      </c>
      <c r="AT34" s="16">
        <f>V34*参数!$D$3+AB34</f>
        <v>-14.439024390243908</v>
      </c>
      <c r="AU34" s="16">
        <f>AC34*参数!$D$3+AI34</f>
        <v>0</v>
      </c>
      <c r="AV34" s="16">
        <f>AD34*参数!$D$3+AJ34</f>
        <v>0</v>
      </c>
      <c r="AW34" s="16">
        <f>AE34*参数!$D$3+AK34</f>
        <v>0</v>
      </c>
      <c r="AX34" s="16">
        <f>AF34*参数!$D$3+AL34</f>
        <v>0</v>
      </c>
      <c r="AY34" s="16">
        <f>AG34*参数!$D$3+AM34</f>
        <v>0</v>
      </c>
      <c r="AZ34" s="16">
        <f>AH34*参数!$D$3+AN34</f>
        <v>0</v>
      </c>
      <c r="BA34" s="10">
        <v>0</v>
      </c>
      <c r="BB34" s="10">
        <v>0</v>
      </c>
      <c r="BC34" s="10">
        <v>3</v>
      </c>
      <c r="BD34" s="10">
        <v>43</v>
      </c>
      <c r="BE34" s="10">
        <v>43</v>
      </c>
      <c r="BF34" s="10">
        <v>43</v>
      </c>
      <c r="BG34" s="10"/>
      <c r="BH34" s="10">
        <v>43</v>
      </c>
      <c r="BI34" s="10"/>
      <c r="BJ34" s="10"/>
      <c r="BK34" s="10"/>
      <c r="BL34" s="8">
        <v>0</v>
      </c>
      <c r="BM34" s="8">
        <f t="shared" si="0"/>
        <v>0</v>
      </c>
      <c r="BN34" s="8">
        <v>0</v>
      </c>
      <c r="BO34" s="8">
        <f t="shared" si="1"/>
        <v>0</v>
      </c>
      <c r="BP34" s="8">
        <v>40</v>
      </c>
      <c r="BQ34" s="8">
        <f t="shared" si="2"/>
        <v>0</v>
      </c>
      <c r="BR34" s="8">
        <v>3</v>
      </c>
      <c r="BS34" s="8">
        <f t="shared" si="9"/>
        <v>1</v>
      </c>
      <c r="BT34" s="8">
        <v>43</v>
      </c>
      <c r="BU34" s="8">
        <f t="shared" si="10"/>
        <v>1</v>
      </c>
      <c r="BV34" s="8">
        <v>43</v>
      </c>
      <c r="BW34" s="8">
        <f t="shared" si="11"/>
        <v>1</v>
      </c>
      <c r="BX34" s="8">
        <v>43</v>
      </c>
      <c r="BY34" s="8">
        <f t="shared" si="17"/>
        <v>1</v>
      </c>
      <c r="BZ34" s="8"/>
      <c r="CA34" s="8">
        <f t="shared" si="18"/>
        <v>0</v>
      </c>
      <c r="CB34" s="8">
        <v>43</v>
      </c>
      <c r="CC34" s="8">
        <f t="shared" si="14"/>
        <v>1</v>
      </c>
      <c r="CD34" s="8">
        <v>0</v>
      </c>
      <c r="CE34" s="8">
        <f t="shared" si="3"/>
        <v>0</v>
      </c>
      <c r="CF34" s="8"/>
      <c r="CG34" s="8">
        <f t="shared" si="19"/>
        <v>0</v>
      </c>
      <c r="CH34" s="8">
        <v>0</v>
      </c>
      <c r="CI34" s="8">
        <f t="shared" si="4"/>
        <v>0</v>
      </c>
      <c r="CJ34" s="8"/>
      <c r="CK34" s="8">
        <f t="shared" si="5"/>
        <v>0</v>
      </c>
      <c r="CL34" s="8"/>
      <c r="CM34" s="8">
        <f t="shared" si="6"/>
        <v>0</v>
      </c>
      <c r="CN34" s="8"/>
      <c r="CO34" s="8">
        <f t="shared" si="7"/>
        <v>0</v>
      </c>
      <c r="CP34" s="8"/>
      <c r="CQ34" s="8">
        <f t="shared" si="8"/>
        <v>0</v>
      </c>
      <c r="CR34" s="8"/>
      <c r="CS34" s="8">
        <f t="shared" si="16"/>
        <v>0</v>
      </c>
      <c r="CT34" s="18"/>
    </row>
    <row r="35" spans="2:98" customFormat="1">
      <c r="B35" s="19">
        <v>42617</v>
      </c>
      <c r="C35" s="3">
        <v>15</v>
      </c>
      <c r="D35" s="3" t="s">
        <v>543</v>
      </c>
      <c r="E35" s="4">
        <v>42618.114583333336</v>
      </c>
      <c r="F35" s="3" t="s">
        <v>558</v>
      </c>
      <c r="G35" s="3" t="s">
        <v>559</v>
      </c>
      <c r="H35" s="3" t="s">
        <v>558</v>
      </c>
      <c r="I35" s="3" t="s">
        <v>559</v>
      </c>
      <c r="J35" s="6">
        <v>1.53</v>
      </c>
      <c r="K35" s="6">
        <v>3.35</v>
      </c>
      <c r="L35" s="6">
        <v>5.65</v>
      </c>
      <c r="M35" s="10">
        <v>2.9</v>
      </c>
      <c r="N35" s="10">
        <v>3.2</v>
      </c>
      <c r="O35" s="10">
        <v>2.12</v>
      </c>
      <c r="P35" s="15">
        <v>-1</v>
      </c>
      <c r="Q35" s="13">
        <v>-11</v>
      </c>
      <c r="R35" s="13">
        <v>7</v>
      </c>
      <c r="S35" s="13">
        <v>-3</v>
      </c>
      <c r="T35" s="13">
        <v>-5</v>
      </c>
      <c r="U35" s="13">
        <v>-7</v>
      </c>
      <c r="V35" s="13">
        <v>11</v>
      </c>
      <c r="W35" s="9">
        <v>-40.000000000000021</v>
      </c>
      <c r="X35" s="9">
        <v>25.565517241379304</v>
      </c>
      <c r="Y35" s="9">
        <v>-10.91089108910891</v>
      </c>
      <c r="Z35" s="9">
        <v>-25.609756097560982</v>
      </c>
      <c r="AA35" s="9">
        <v>-19.692307692307693</v>
      </c>
      <c r="AB35" s="9">
        <v>31.111111111111111</v>
      </c>
      <c r="AC35" s="13"/>
      <c r="AD35" s="13"/>
      <c r="AE35" s="13"/>
      <c r="AF35" s="13"/>
      <c r="AG35" s="13"/>
      <c r="AH35" s="13"/>
      <c r="AI35" s="9"/>
      <c r="AJ35" s="9"/>
      <c r="AK35" s="9"/>
      <c r="AL35" s="9"/>
      <c r="AM35" s="9"/>
      <c r="AN35" s="9"/>
      <c r="AO35" s="16">
        <f>Q35*参数!$D$3+W35</f>
        <v>-40.000000000000021</v>
      </c>
      <c r="AP35" s="16">
        <f>R35*参数!$D$3+X35</f>
        <v>25.565517241379304</v>
      </c>
      <c r="AQ35" s="16">
        <f>S35*参数!$D$3+Y35</f>
        <v>-10.91089108910891</v>
      </c>
      <c r="AR35" s="16">
        <f>T35*参数!$D$3+Z35</f>
        <v>-25.609756097560982</v>
      </c>
      <c r="AS35" s="16">
        <f>U35*参数!$D$3+AA35</f>
        <v>-19.692307692307693</v>
      </c>
      <c r="AT35" s="16">
        <f>V35*参数!$D$3+AB35</f>
        <v>31.111111111111111</v>
      </c>
      <c r="AU35" s="16">
        <f>AC35*参数!$D$3+AI35</f>
        <v>0</v>
      </c>
      <c r="AV35" s="16">
        <f>AD35*参数!$D$3+AJ35</f>
        <v>0</v>
      </c>
      <c r="AW35" s="16">
        <f>AE35*参数!$D$3+AK35</f>
        <v>0</v>
      </c>
      <c r="AX35" s="16">
        <f>AF35*参数!$D$3+AL35</f>
        <v>0</v>
      </c>
      <c r="AY35" s="16">
        <f>AG35*参数!$D$3+AM35</f>
        <v>0</v>
      </c>
      <c r="AZ35" s="16">
        <f>AH35*参数!$D$3+AN35</f>
        <v>0</v>
      </c>
      <c r="BA35" s="10">
        <v>40</v>
      </c>
      <c r="BB35" s="10">
        <v>40</v>
      </c>
      <c r="BC35" s="10">
        <v>40</v>
      </c>
      <c r="BD35" s="10">
        <v>40</v>
      </c>
      <c r="BE35" s="10">
        <v>40</v>
      </c>
      <c r="BF35" s="10">
        <v>40</v>
      </c>
      <c r="BG35" s="10">
        <v>40</v>
      </c>
      <c r="BH35" s="10">
        <v>40</v>
      </c>
      <c r="BI35" s="10">
        <v>40</v>
      </c>
      <c r="BJ35" s="10"/>
      <c r="BK35" s="10"/>
      <c r="BL35" s="8">
        <v>40</v>
      </c>
      <c r="BM35" s="8">
        <f t="shared" si="0"/>
        <v>0</v>
      </c>
      <c r="BN35" s="8">
        <v>40</v>
      </c>
      <c r="BO35" s="8">
        <f t="shared" si="1"/>
        <v>0</v>
      </c>
      <c r="BP35" s="8">
        <v>0</v>
      </c>
      <c r="BQ35" s="8">
        <f t="shared" si="2"/>
        <v>0</v>
      </c>
      <c r="BR35" s="8">
        <v>40</v>
      </c>
      <c r="BS35" s="8">
        <f t="shared" si="9"/>
        <v>0</v>
      </c>
      <c r="BT35" s="8">
        <v>40</v>
      </c>
      <c r="BU35" s="8">
        <f t="shared" si="10"/>
        <v>0</v>
      </c>
      <c r="BV35" s="8">
        <v>40</v>
      </c>
      <c r="BW35" s="8">
        <f t="shared" si="11"/>
        <v>0</v>
      </c>
      <c r="BX35" s="8">
        <v>40</v>
      </c>
      <c r="BY35" s="8">
        <f t="shared" si="17"/>
        <v>0</v>
      </c>
      <c r="BZ35" s="8">
        <v>40</v>
      </c>
      <c r="CA35" s="8">
        <f t="shared" si="18"/>
        <v>0</v>
      </c>
      <c r="CB35" s="8">
        <v>40</v>
      </c>
      <c r="CC35" s="8">
        <f t="shared" si="14"/>
        <v>0</v>
      </c>
      <c r="CD35" s="8">
        <v>40</v>
      </c>
      <c r="CE35" s="8">
        <f t="shared" si="3"/>
        <v>0</v>
      </c>
      <c r="CF35" s="8">
        <v>40</v>
      </c>
      <c r="CG35" s="8">
        <f t="shared" si="19"/>
        <v>0</v>
      </c>
      <c r="CH35" s="8">
        <v>40</v>
      </c>
      <c r="CI35" s="8">
        <f t="shared" si="4"/>
        <v>0</v>
      </c>
      <c r="CJ35" s="8"/>
      <c r="CK35" s="8">
        <f t="shared" si="5"/>
        <v>0</v>
      </c>
      <c r="CL35" s="8"/>
      <c r="CM35" s="8">
        <f t="shared" si="6"/>
        <v>0</v>
      </c>
      <c r="CN35" s="8"/>
      <c r="CO35" s="8">
        <f t="shared" si="7"/>
        <v>0</v>
      </c>
      <c r="CP35" s="8"/>
      <c r="CQ35" s="8">
        <f t="shared" si="8"/>
        <v>0</v>
      </c>
      <c r="CR35" s="8"/>
      <c r="CS35" s="8">
        <f t="shared" si="16"/>
        <v>0</v>
      </c>
      <c r="CT35" s="18"/>
    </row>
    <row r="36" spans="2:98" customFormat="1">
      <c r="B36" s="19">
        <v>42617</v>
      </c>
      <c r="C36" s="3">
        <v>16</v>
      </c>
      <c r="D36" s="3" t="s">
        <v>543</v>
      </c>
      <c r="E36" s="4">
        <v>42618.114583333336</v>
      </c>
      <c r="F36" s="3" t="s">
        <v>413</v>
      </c>
      <c r="G36" s="3" t="s">
        <v>560</v>
      </c>
      <c r="H36" s="3" t="s">
        <v>413</v>
      </c>
      <c r="I36" s="3" t="s">
        <v>560</v>
      </c>
      <c r="J36" s="6">
        <v>13</v>
      </c>
      <c r="K36" s="6">
        <v>5.05</v>
      </c>
      <c r="L36" s="6">
        <v>1.17</v>
      </c>
      <c r="M36" s="10">
        <v>3.65</v>
      </c>
      <c r="N36" s="10">
        <v>3.45</v>
      </c>
      <c r="O36" s="10">
        <v>1.77</v>
      </c>
      <c r="P36" s="15">
        <v>1</v>
      </c>
      <c r="Q36" s="13">
        <v>3</v>
      </c>
      <c r="R36" s="13">
        <v>2</v>
      </c>
      <c r="S36" s="13">
        <v>-1</v>
      </c>
      <c r="T36" s="13">
        <v>-1</v>
      </c>
      <c r="U36" s="13">
        <v>3</v>
      </c>
      <c r="V36" s="13">
        <v>6</v>
      </c>
      <c r="W36" s="9">
        <v>8.9402985074626855</v>
      </c>
      <c r="X36" s="9">
        <v>6.1111111111111107</v>
      </c>
      <c r="Y36" s="9">
        <v>-2.2343749999999916</v>
      </c>
      <c r="Z36" s="9">
        <v>-3.5483870967741922</v>
      </c>
      <c r="AA36" s="9">
        <v>12.571428571428566</v>
      </c>
      <c r="AB36" s="9">
        <v>22.444444444444432</v>
      </c>
      <c r="AC36" s="13"/>
      <c r="AD36" s="13"/>
      <c r="AE36" s="13"/>
      <c r="AF36" s="13"/>
      <c r="AG36" s="13"/>
      <c r="AH36" s="13"/>
      <c r="AI36" s="9"/>
      <c r="AJ36" s="9"/>
      <c r="AK36" s="9"/>
      <c r="AL36" s="9"/>
      <c r="AM36" s="9"/>
      <c r="AN36" s="9"/>
      <c r="AO36" s="16">
        <f>Q36*参数!$D$3+W36</f>
        <v>8.9402985074626855</v>
      </c>
      <c r="AP36" s="16">
        <f>R36*参数!$D$3+X36</f>
        <v>6.1111111111111107</v>
      </c>
      <c r="AQ36" s="16">
        <f>S36*参数!$D$3+Y36</f>
        <v>-2.2343749999999916</v>
      </c>
      <c r="AR36" s="16">
        <f>T36*参数!$D$3+Z36</f>
        <v>-3.5483870967741922</v>
      </c>
      <c r="AS36" s="16">
        <f>U36*参数!$D$3+AA36</f>
        <v>12.571428571428566</v>
      </c>
      <c r="AT36" s="16">
        <f>V36*参数!$D$3+AB36</f>
        <v>22.444444444444432</v>
      </c>
      <c r="AU36" s="16">
        <f>AC36*参数!$D$3+AI36</f>
        <v>0</v>
      </c>
      <c r="AV36" s="16">
        <f>AD36*参数!$D$3+AJ36</f>
        <v>0</v>
      </c>
      <c r="AW36" s="16">
        <f>AE36*参数!$D$3+AK36</f>
        <v>0</v>
      </c>
      <c r="AX36" s="16">
        <f>AF36*参数!$D$3+AL36</f>
        <v>0</v>
      </c>
      <c r="AY36" s="16">
        <f>AG36*参数!$D$3+AM36</f>
        <v>0</v>
      </c>
      <c r="AZ36" s="16">
        <f>AH36*参数!$D$3+AN36</f>
        <v>0</v>
      </c>
      <c r="BA36" s="10">
        <v>40</v>
      </c>
      <c r="BB36" s="10">
        <v>0</v>
      </c>
      <c r="BC36" s="10"/>
      <c r="BD36" s="10">
        <v>0</v>
      </c>
      <c r="BE36" s="10">
        <v>0</v>
      </c>
      <c r="BF36" s="10">
        <v>0</v>
      </c>
      <c r="BG36" s="10">
        <v>0</v>
      </c>
      <c r="BH36" s="10">
        <v>0</v>
      </c>
      <c r="BI36" s="10">
        <v>0</v>
      </c>
      <c r="BJ36" s="10"/>
      <c r="BK36" s="10"/>
      <c r="BL36" s="8">
        <v>40</v>
      </c>
      <c r="BM36" s="8">
        <f t="shared" si="0"/>
        <v>0</v>
      </c>
      <c r="BN36" s="8">
        <v>0</v>
      </c>
      <c r="BO36" s="8">
        <f t="shared" si="1"/>
        <v>0</v>
      </c>
      <c r="BP36" s="8">
        <v>40</v>
      </c>
      <c r="BQ36" s="8">
        <f t="shared" si="2"/>
        <v>0</v>
      </c>
      <c r="BR36" s="8"/>
      <c r="BS36" s="8">
        <f t="shared" si="9"/>
        <v>0</v>
      </c>
      <c r="BT36" s="8">
        <v>0</v>
      </c>
      <c r="BU36" s="8">
        <f t="shared" si="10"/>
        <v>0</v>
      </c>
      <c r="BV36" s="8">
        <v>0</v>
      </c>
      <c r="BW36" s="8">
        <f t="shared" si="11"/>
        <v>0</v>
      </c>
      <c r="BX36" s="8">
        <v>0</v>
      </c>
      <c r="BY36" s="8">
        <f t="shared" si="17"/>
        <v>0</v>
      </c>
      <c r="BZ36" s="8">
        <v>0</v>
      </c>
      <c r="CA36" s="8">
        <f t="shared" si="18"/>
        <v>0</v>
      </c>
      <c r="CB36" s="8">
        <v>0</v>
      </c>
      <c r="CC36" s="8">
        <f t="shared" si="14"/>
        <v>0</v>
      </c>
      <c r="CD36" s="8">
        <v>40</v>
      </c>
      <c r="CE36" s="8">
        <f t="shared" si="3"/>
        <v>0</v>
      </c>
      <c r="CF36" s="8">
        <v>0</v>
      </c>
      <c r="CG36" s="8">
        <f t="shared" si="19"/>
        <v>0</v>
      </c>
      <c r="CH36" s="8">
        <v>40</v>
      </c>
      <c r="CI36" s="8">
        <f t="shared" si="4"/>
        <v>0</v>
      </c>
      <c r="CJ36" s="8"/>
      <c r="CK36" s="8">
        <f t="shared" si="5"/>
        <v>0</v>
      </c>
      <c r="CL36" s="8"/>
      <c r="CM36" s="8">
        <f t="shared" si="6"/>
        <v>0</v>
      </c>
      <c r="CN36" s="8"/>
      <c r="CO36" s="8">
        <f t="shared" si="7"/>
        <v>0</v>
      </c>
      <c r="CP36" s="8"/>
      <c r="CQ36" s="8">
        <f t="shared" si="8"/>
        <v>0</v>
      </c>
      <c r="CR36" s="8"/>
      <c r="CS36" s="8">
        <f t="shared" si="16"/>
        <v>0</v>
      </c>
      <c r="CT36" s="18"/>
    </row>
    <row r="37" spans="2:98" customFormat="1">
      <c r="B37" s="19">
        <v>42617</v>
      </c>
      <c r="C37" s="3">
        <v>17</v>
      </c>
      <c r="D37" s="3" t="s">
        <v>335</v>
      </c>
      <c r="E37" s="4">
        <v>42618.125</v>
      </c>
      <c r="F37" s="3" t="s">
        <v>561</v>
      </c>
      <c r="G37" s="3" t="s">
        <v>282</v>
      </c>
      <c r="H37" s="3" t="s">
        <v>561</v>
      </c>
      <c r="I37" s="3" t="s">
        <v>282</v>
      </c>
      <c r="J37" s="6">
        <v>2.23</v>
      </c>
      <c r="K37" s="6">
        <v>3.1</v>
      </c>
      <c r="L37" s="6">
        <v>2.8</v>
      </c>
      <c r="M37" s="10">
        <v>4.95</v>
      </c>
      <c r="N37" s="10">
        <v>4.05</v>
      </c>
      <c r="O37" s="10">
        <v>1.47</v>
      </c>
      <c r="P37" s="15">
        <v>-1</v>
      </c>
      <c r="Q37" s="13">
        <v>-1</v>
      </c>
      <c r="R37" s="13">
        <v>2</v>
      </c>
      <c r="S37" s="13">
        <v>-8</v>
      </c>
      <c r="T37" s="13">
        <v>1</v>
      </c>
      <c r="U37" s="13">
        <v>-1</v>
      </c>
      <c r="V37" s="13">
        <v>-1</v>
      </c>
      <c r="W37" s="9">
        <v>-2.6513761467889916</v>
      </c>
      <c r="X37" s="9">
        <v>4.5241379310344838</v>
      </c>
      <c r="Y37" s="9">
        <v>-18.18181818181818</v>
      </c>
      <c r="Z37" s="9">
        <v>2.1428571428571419</v>
      </c>
      <c r="AA37" s="9">
        <v>-6.7811447811447767</v>
      </c>
      <c r="AB37" s="9">
        <v>-3.6538461538461386</v>
      </c>
      <c r="AC37" s="13"/>
      <c r="AD37" s="13"/>
      <c r="AE37" s="13"/>
      <c r="AF37" s="13"/>
      <c r="AG37" s="13"/>
      <c r="AH37" s="13"/>
      <c r="AI37" s="9"/>
      <c r="AJ37" s="9"/>
      <c r="AK37" s="9"/>
      <c r="AL37" s="9"/>
      <c r="AM37" s="9"/>
      <c r="AN37" s="9"/>
      <c r="AO37" s="16">
        <f>Q37*参数!$D$3+W37</f>
        <v>-2.6513761467889916</v>
      </c>
      <c r="AP37" s="16">
        <f>R37*参数!$D$3+X37</f>
        <v>4.5241379310344838</v>
      </c>
      <c r="AQ37" s="16">
        <f>S37*参数!$D$3+Y37</f>
        <v>-18.18181818181818</v>
      </c>
      <c r="AR37" s="16">
        <f>T37*参数!$D$3+Z37</f>
        <v>2.1428571428571419</v>
      </c>
      <c r="AS37" s="16">
        <f>U37*参数!$D$3+AA37</f>
        <v>-6.7811447811447767</v>
      </c>
      <c r="AT37" s="16">
        <f>V37*参数!$D$3+AB37</f>
        <v>-3.6538461538461386</v>
      </c>
      <c r="AU37" s="16">
        <f>AC37*参数!$D$3+AI37</f>
        <v>0</v>
      </c>
      <c r="AV37" s="16">
        <f>AD37*参数!$D$3+AJ37</f>
        <v>0</v>
      </c>
      <c r="AW37" s="16">
        <f>AE37*参数!$D$3+AK37</f>
        <v>0</v>
      </c>
      <c r="AX37" s="16">
        <f>AF37*参数!$D$3+AL37</f>
        <v>0</v>
      </c>
      <c r="AY37" s="16">
        <f>AG37*参数!$D$3+AM37</f>
        <v>0</v>
      </c>
      <c r="AZ37" s="16">
        <f>AH37*参数!$D$3+AN37</f>
        <v>0</v>
      </c>
      <c r="BA37" s="10">
        <v>3</v>
      </c>
      <c r="BB37" s="10">
        <v>3</v>
      </c>
      <c r="BC37" s="10"/>
      <c r="BD37" s="10">
        <v>3</v>
      </c>
      <c r="BE37" s="10">
        <v>40</v>
      </c>
      <c r="BF37" s="10">
        <v>3</v>
      </c>
      <c r="BG37" s="10"/>
      <c r="BH37" s="10" t="s">
        <v>630</v>
      </c>
      <c r="BI37" s="10" t="s">
        <v>630</v>
      </c>
      <c r="BJ37" s="10"/>
      <c r="BK37" s="10">
        <v>3</v>
      </c>
      <c r="BL37" s="8">
        <v>3</v>
      </c>
      <c r="BM37" s="8">
        <f t="shared" si="0"/>
        <v>0</v>
      </c>
      <c r="BN37" s="8">
        <v>3</v>
      </c>
      <c r="BO37" s="8">
        <f t="shared" si="1"/>
        <v>0</v>
      </c>
      <c r="BP37" s="8">
        <v>43</v>
      </c>
      <c r="BQ37" s="8">
        <f t="shared" si="2"/>
        <v>0</v>
      </c>
      <c r="BR37" s="8"/>
      <c r="BS37" s="8">
        <f t="shared" si="9"/>
        <v>0</v>
      </c>
      <c r="BT37" s="8">
        <v>3</v>
      </c>
      <c r="BU37" s="8">
        <f t="shared" si="10"/>
        <v>0</v>
      </c>
      <c r="BV37" s="8">
        <v>40</v>
      </c>
      <c r="BW37" s="8">
        <f t="shared" si="11"/>
        <v>0</v>
      </c>
      <c r="BX37" s="8">
        <v>3</v>
      </c>
      <c r="BY37" s="8">
        <f t="shared" si="17"/>
        <v>0</v>
      </c>
      <c r="BZ37" s="8"/>
      <c r="CA37" s="8">
        <f t="shared" si="18"/>
        <v>0</v>
      </c>
      <c r="CB37" s="8" t="s">
        <v>630</v>
      </c>
      <c r="CC37" s="8" t="e">
        <f t="shared" si="14"/>
        <v>#VALUE!</v>
      </c>
      <c r="CD37" s="8">
        <v>1</v>
      </c>
      <c r="CE37" s="8">
        <f t="shared" si="3"/>
        <v>1</v>
      </c>
      <c r="CF37" s="8" t="s">
        <v>630</v>
      </c>
      <c r="CG37" s="8" t="e">
        <f t="shared" si="19"/>
        <v>#VALUE!</v>
      </c>
      <c r="CH37" s="8">
        <v>43</v>
      </c>
      <c r="CI37" s="8">
        <f t="shared" si="4"/>
        <v>0</v>
      </c>
      <c r="CJ37" s="8"/>
      <c r="CK37" s="8">
        <f t="shared" si="5"/>
        <v>0</v>
      </c>
      <c r="CL37" s="8"/>
      <c r="CM37" s="8">
        <f t="shared" si="6"/>
        <v>0</v>
      </c>
      <c r="CN37" s="8"/>
      <c r="CO37" s="8">
        <f t="shared" si="7"/>
        <v>0</v>
      </c>
      <c r="CP37" s="8"/>
      <c r="CQ37" s="8">
        <f t="shared" si="8"/>
        <v>0</v>
      </c>
      <c r="CR37" s="8">
        <v>3</v>
      </c>
      <c r="CS37" s="8">
        <f t="shared" si="16"/>
        <v>0</v>
      </c>
      <c r="CT37" s="18"/>
    </row>
    <row r="38" spans="2:98" customFormat="1">
      <c r="B38" s="19">
        <v>42618</v>
      </c>
      <c r="C38" s="3">
        <v>1</v>
      </c>
      <c r="D38" s="3" t="s">
        <v>543</v>
      </c>
      <c r="E38" s="4">
        <v>42619</v>
      </c>
      <c r="F38" s="3" t="s">
        <v>563</v>
      </c>
      <c r="G38" s="3" t="s">
        <v>564</v>
      </c>
      <c r="H38" s="3" t="s">
        <v>563</v>
      </c>
      <c r="I38" s="3" t="s">
        <v>564</v>
      </c>
      <c r="J38" s="6">
        <v>5.5</v>
      </c>
      <c r="K38" s="6">
        <v>3.22</v>
      </c>
      <c r="L38" s="6">
        <v>1.57</v>
      </c>
      <c r="M38" s="10">
        <v>2.04</v>
      </c>
      <c r="N38" s="10">
        <v>3.2</v>
      </c>
      <c r="O38" s="10">
        <v>3.06</v>
      </c>
      <c r="P38" s="15">
        <v>1</v>
      </c>
      <c r="Q38" s="13">
        <v>10</v>
      </c>
      <c r="R38" s="13">
        <v>4</v>
      </c>
      <c r="S38" s="13">
        <v>-2</v>
      </c>
      <c r="T38" s="13">
        <v>-15</v>
      </c>
      <c r="U38" s="13">
        <v>-7</v>
      </c>
      <c r="V38" s="13">
        <v>8</v>
      </c>
      <c r="W38" s="9">
        <v>33.761904761904759</v>
      </c>
      <c r="X38" s="9">
        <v>11.227027027027029</v>
      </c>
      <c r="Y38" s="9">
        <v>-7.000000000000032</v>
      </c>
      <c r="Z38" s="9">
        <v>-42.787234042553195</v>
      </c>
      <c r="AA38" s="9">
        <v>-19.692307692307693</v>
      </c>
      <c r="AB38" s="9">
        <v>39.461538461538474</v>
      </c>
      <c r="AC38" s="13"/>
      <c r="AD38" s="13"/>
      <c r="AE38" s="13"/>
      <c r="AF38" s="13"/>
      <c r="AG38" s="13"/>
      <c r="AH38" s="13"/>
      <c r="AI38" s="9"/>
      <c r="AJ38" s="9"/>
      <c r="AK38" s="9"/>
      <c r="AL38" s="9"/>
      <c r="AM38" s="9"/>
      <c r="AN38" s="9"/>
      <c r="AO38" s="16">
        <f>Q38*参数!$D$3+W38</f>
        <v>33.761904761904759</v>
      </c>
      <c r="AP38" s="16">
        <f>R38*参数!$D$3+X38</f>
        <v>11.227027027027029</v>
      </c>
      <c r="AQ38" s="16">
        <f>S38*参数!$D$3+Y38</f>
        <v>-7.000000000000032</v>
      </c>
      <c r="AR38" s="16">
        <f>T38*参数!$D$3+Z38</f>
        <v>-42.787234042553195</v>
      </c>
      <c r="AS38" s="16">
        <f>U38*参数!$D$3+AA38</f>
        <v>-19.692307692307693</v>
      </c>
      <c r="AT38" s="16">
        <f>V38*参数!$D$3+AB38</f>
        <v>39.461538461538474</v>
      </c>
      <c r="AU38" s="16">
        <f>AC38*参数!$D$3+AI38</f>
        <v>0</v>
      </c>
      <c r="AV38" s="16">
        <f>AD38*参数!$D$3+AJ38</f>
        <v>0</v>
      </c>
      <c r="AW38" s="16">
        <f>AE38*参数!$D$3+AK38</f>
        <v>0</v>
      </c>
      <c r="AX38" s="16">
        <f>AF38*参数!$D$3+AL38</f>
        <v>0</v>
      </c>
      <c r="AY38" s="16">
        <f>AG38*参数!$D$3+AM38</f>
        <v>0</v>
      </c>
      <c r="AZ38" s="16">
        <f>AH38*参数!$D$3+AN38</f>
        <v>0</v>
      </c>
      <c r="BA38" s="10">
        <v>0</v>
      </c>
      <c r="BB38" s="10">
        <v>0</v>
      </c>
      <c r="BC38" s="10">
        <v>0</v>
      </c>
      <c r="BD38" s="10">
        <v>0</v>
      </c>
      <c r="BE38" s="10">
        <v>0</v>
      </c>
      <c r="BF38" s="10">
        <v>0</v>
      </c>
      <c r="BG38" s="10">
        <v>0</v>
      </c>
      <c r="BH38" s="10">
        <v>0</v>
      </c>
      <c r="BI38" s="10">
        <v>0</v>
      </c>
      <c r="BJ38" s="10"/>
      <c r="BK38" s="10">
        <v>0</v>
      </c>
      <c r="BL38" s="8">
        <v>0</v>
      </c>
      <c r="BM38" s="8">
        <f t="shared" si="0"/>
        <v>0</v>
      </c>
      <c r="BN38" s="8">
        <v>0</v>
      </c>
      <c r="BO38" s="8">
        <f t="shared" si="1"/>
        <v>0</v>
      </c>
      <c r="BP38" s="8">
        <v>40</v>
      </c>
      <c r="BQ38" s="8">
        <f t="shared" si="2"/>
        <v>0</v>
      </c>
      <c r="BR38" s="8">
        <v>0</v>
      </c>
      <c r="BS38" s="8">
        <f t="shared" si="9"/>
        <v>0</v>
      </c>
      <c r="BT38" s="8">
        <v>0</v>
      </c>
      <c r="BU38" s="8">
        <f t="shared" si="10"/>
        <v>0</v>
      </c>
      <c r="BV38" s="8">
        <v>0</v>
      </c>
      <c r="BW38" s="8">
        <f t="shared" si="11"/>
        <v>0</v>
      </c>
      <c r="BX38" s="8">
        <v>0</v>
      </c>
      <c r="BY38" s="8">
        <f t="shared" si="17"/>
        <v>0</v>
      </c>
      <c r="BZ38" s="8">
        <v>0</v>
      </c>
      <c r="CA38" s="8">
        <f t="shared" si="18"/>
        <v>0</v>
      </c>
      <c r="CB38" s="8">
        <v>0</v>
      </c>
      <c r="CC38" s="8">
        <f t="shared" si="14"/>
        <v>0</v>
      </c>
      <c r="CD38" s="8">
        <v>40</v>
      </c>
      <c r="CE38" s="8">
        <f t="shared" si="3"/>
        <v>0</v>
      </c>
      <c r="CF38" s="8">
        <v>0</v>
      </c>
      <c r="CG38" s="8">
        <f t="shared" si="19"/>
        <v>0</v>
      </c>
      <c r="CH38" s="8">
        <v>40</v>
      </c>
      <c r="CI38" s="8">
        <f t="shared" si="4"/>
        <v>0</v>
      </c>
      <c r="CJ38" s="8"/>
      <c r="CK38" s="8">
        <f t="shared" si="5"/>
        <v>0</v>
      </c>
      <c r="CL38" s="8"/>
      <c r="CM38" s="8">
        <f t="shared" si="6"/>
        <v>0</v>
      </c>
      <c r="CN38" s="8"/>
      <c r="CO38" s="8">
        <f t="shared" si="7"/>
        <v>0</v>
      </c>
      <c r="CP38" s="8"/>
      <c r="CQ38" s="8">
        <f t="shared" si="8"/>
        <v>0</v>
      </c>
      <c r="CR38" s="8">
        <v>0</v>
      </c>
      <c r="CS38" s="8">
        <f t="shared" si="16"/>
        <v>0</v>
      </c>
      <c r="CT38" s="18"/>
    </row>
    <row r="39" spans="2:98" customFormat="1">
      <c r="B39" s="19">
        <v>42618</v>
      </c>
      <c r="C39" s="3">
        <v>2</v>
      </c>
      <c r="D39" s="3" t="s">
        <v>543</v>
      </c>
      <c r="E39" s="4">
        <v>42619.114583333336</v>
      </c>
      <c r="F39" s="3" t="s">
        <v>565</v>
      </c>
      <c r="G39" s="3" t="s">
        <v>566</v>
      </c>
      <c r="H39" s="3" t="s">
        <v>565</v>
      </c>
      <c r="I39" s="3" t="s">
        <v>566</v>
      </c>
      <c r="J39" s="6">
        <v>1.54</v>
      </c>
      <c r="K39" s="6">
        <v>3.35</v>
      </c>
      <c r="L39" s="6">
        <v>5.5</v>
      </c>
      <c r="M39" s="10">
        <v>2.9</v>
      </c>
      <c r="N39" s="10">
        <v>3.25</v>
      </c>
      <c r="O39" s="10">
        <v>2.1</v>
      </c>
      <c r="P39" s="15">
        <v>-1</v>
      </c>
      <c r="Q39" s="13">
        <v>-10</v>
      </c>
      <c r="R39" s="13">
        <v>7</v>
      </c>
      <c r="S39" s="13">
        <v>-1</v>
      </c>
      <c r="T39" s="13">
        <v>-6</v>
      </c>
      <c r="U39" s="13">
        <v>-1</v>
      </c>
      <c r="V39" s="13">
        <v>7</v>
      </c>
      <c r="W39" s="9">
        <v>-23.84745762711864</v>
      </c>
      <c r="X39" s="9">
        <v>25.565517241379304</v>
      </c>
      <c r="Y39" s="9">
        <v>-3.3039215686274548</v>
      </c>
      <c r="Z39" s="9">
        <v>-12.931818181818176</v>
      </c>
      <c r="AA39" s="9">
        <v>-2.6493506493506462</v>
      </c>
      <c r="AB39" s="9">
        <v>20.306666666666665</v>
      </c>
      <c r="AC39" s="13"/>
      <c r="AD39" s="13"/>
      <c r="AE39" s="13"/>
      <c r="AF39" s="13"/>
      <c r="AG39" s="13"/>
      <c r="AH39" s="13"/>
      <c r="AI39" s="9"/>
      <c r="AJ39" s="9"/>
      <c r="AK39" s="9"/>
      <c r="AL39" s="9"/>
      <c r="AM39" s="9"/>
      <c r="AN39" s="9"/>
      <c r="AO39" s="16">
        <f>Q39*参数!$D$3+W39</f>
        <v>-23.84745762711864</v>
      </c>
      <c r="AP39" s="16">
        <f>R39*参数!$D$3+X39</f>
        <v>25.565517241379304</v>
      </c>
      <c r="AQ39" s="16">
        <f>S39*参数!$D$3+Y39</f>
        <v>-3.3039215686274548</v>
      </c>
      <c r="AR39" s="16">
        <f>T39*参数!$D$3+Z39</f>
        <v>-12.931818181818176</v>
      </c>
      <c r="AS39" s="16">
        <f>U39*参数!$D$3+AA39</f>
        <v>-2.6493506493506462</v>
      </c>
      <c r="AT39" s="16">
        <f>V39*参数!$D$3+AB39</f>
        <v>20.306666666666665</v>
      </c>
      <c r="AU39" s="16">
        <f>AC39*参数!$D$3+AI39</f>
        <v>0</v>
      </c>
      <c r="AV39" s="16">
        <f>AD39*参数!$D$3+AJ39</f>
        <v>0</v>
      </c>
      <c r="AW39" s="16">
        <f>AE39*参数!$D$3+AK39</f>
        <v>0</v>
      </c>
      <c r="AX39" s="16">
        <f>AF39*参数!$D$3+AL39</f>
        <v>0</v>
      </c>
      <c r="AY39" s="16">
        <f>AG39*参数!$D$3+AM39</f>
        <v>0</v>
      </c>
      <c r="AZ39" s="16">
        <f>AH39*参数!$D$3+AN39</f>
        <v>0</v>
      </c>
      <c r="BA39" s="10">
        <v>40</v>
      </c>
      <c r="BB39" s="10">
        <v>40</v>
      </c>
      <c r="BC39" s="10"/>
      <c r="BD39" s="10">
        <v>40</v>
      </c>
      <c r="BE39" s="10">
        <v>40</v>
      </c>
      <c r="BF39" s="10">
        <v>40</v>
      </c>
      <c r="BG39" s="10">
        <v>40</v>
      </c>
      <c r="BH39" s="10">
        <v>40</v>
      </c>
      <c r="BI39" s="10">
        <v>40</v>
      </c>
      <c r="BJ39" s="10"/>
      <c r="BK39" s="10">
        <v>40</v>
      </c>
      <c r="BL39" s="8">
        <v>40</v>
      </c>
      <c r="BM39" s="8">
        <f t="shared" si="0"/>
        <v>0</v>
      </c>
      <c r="BN39" s="8">
        <v>40</v>
      </c>
      <c r="BO39" s="8">
        <f t="shared" si="1"/>
        <v>0</v>
      </c>
      <c r="BP39" s="8">
        <v>0</v>
      </c>
      <c r="BQ39" s="8">
        <f t="shared" si="2"/>
        <v>0</v>
      </c>
      <c r="BR39" s="8"/>
      <c r="BS39" s="8">
        <f t="shared" si="9"/>
        <v>0</v>
      </c>
      <c r="BT39" s="8">
        <v>40</v>
      </c>
      <c r="BU39" s="8">
        <f t="shared" si="10"/>
        <v>0</v>
      </c>
      <c r="BV39" s="8">
        <v>40</v>
      </c>
      <c r="BW39" s="8">
        <f t="shared" si="11"/>
        <v>0</v>
      </c>
      <c r="BX39" s="8">
        <v>40</v>
      </c>
      <c r="BY39" s="8">
        <f t="shared" si="17"/>
        <v>0</v>
      </c>
      <c r="BZ39" s="8">
        <v>40</v>
      </c>
      <c r="CA39" s="8">
        <f t="shared" si="18"/>
        <v>0</v>
      </c>
      <c r="CB39" s="8">
        <v>40</v>
      </c>
      <c r="CC39" s="8">
        <f t="shared" si="14"/>
        <v>0</v>
      </c>
      <c r="CD39" s="8">
        <v>1</v>
      </c>
      <c r="CE39" s="8">
        <f t="shared" si="3"/>
        <v>0</v>
      </c>
      <c r="CF39" s="8">
        <v>40</v>
      </c>
      <c r="CG39" s="8">
        <f t="shared" si="19"/>
        <v>0</v>
      </c>
      <c r="CH39" s="8">
        <v>40</v>
      </c>
      <c r="CI39" s="8">
        <f t="shared" si="4"/>
        <v>0</v>
      </c>
      <c r="CJ39" s="8"/>
      <c r="CK39" s="8">
        <f t="shared" si="5"/>
        <v>0</v>
      </c>
      <c r="CL39" s="8"/>
      <c r="CM39" s="8">
        <f t="shared" si="6"/>
        <v>0</v>
      </c>
      <c r="CN39" s="8"/>
      <c r="CO39" s="8">
        <f t="shared" si="7"/>
        <v>0</v>
      </c>
      <c r="CP39" s="8"/>
      <c r="CQ39" s="8">
        <f t="shared" si="8"/>
        <v>0</v>
      </c>
      <c r="CR39" s="8">
        <v>40</v>
      </c>
      <c r="CS39" s="8">
        <f t="shared" si="16"/>
        <v>0</v>
      </c>
      <c r="CT39" s="18"/>
    </row>
    <row r="40" spans="2:98" customFormat="1">
      <c r="B40" s="19">
        <v>42618</v>
      </c>
      <c r="C40" s="3">
        <v>3</v>
      </c>
      <c r="D40" s="3" t="s">
        <v>543</v>
      </c>
      <c r="E40" s="4">
        <v>42619.114583333336</v>
      </c>
      <c r="F40" s="3" t="s">
        <v>567</v>
      </c>
      <c r="G40" s="3" t="s">
        <v>420</v>
      </c>
      <c r="H40" s="3" t="s">
        <v>567</v>
      </c>
      <c r="I40" s="3" t="s">
        <v>420</v>
      </c>
      <c r="J40" s="6">
        <v>1.95</v>
      </c>
      <c r="K40" s="6">
        <v>2.83</v>
      </c>
      <c r="L40" s="6">
        <v>3.8</v>
      </c>
      <c r="M40" s="10">
        <v>4.45</v>
      </c>
      <c r="N40" s="10">
        <v>3.45</v>
      </c>
      <c r="O40" s="10">
        <v>1.63</v>
      </c>
      <c r="P40" s="15">
        <v>-1</v>
      </c>
      <c r="Q40" s="13">
        <v>4</v>
      </c>
      <c r="R40" s="13">
        <v>9</v>
      </c>
      <c r="S40" s="13">
        <v>-4</v>
      </c>
      <c r="T40" s="13">
        <v>3</v>
      </c>
      <c r="U40" s="13">
        <v>3</v>
      </c>
      <c r="V40" s="13">
        <v>-4</v>
      </c>
      <c r="W40" s="9">
        <v>13.068965517241363</v>
      </c>
      <c r="X40" s="9">
        <v>26.074074074074069</v>
      </c>
      <c r="Y40" s="9">
        <v>-12.199999999999994</v>
      </c>
      <c r="Z40" s="9">
        <v>8.4320987654320927</v>
      </c>
      <c r="AA40" s="9">
        <v>12.571428571428566</v>
      </c>
      <c r="AB40" s="9">
        <v>-10.500000000000002</v>
      </c>
      <c r="AC40" s="13"/>
      <c r="AD40" s="13"/>
      <c r="AE40" s="13"/>
      <c r="AF40" s="13"/>
      <c r="AG40" s="13"/>
      <c r="AH40" s="13"/>
      <c r="AI40" s="9"/>
      <c r="AJ40" s="9"/>
      <c r="AK40" s="9"/>
      <c r="AL40" s="9"/>
      <c r="AM40" s="9"/>
      <c r="AN40" s="9"/>
      <c r="AO40" s="16">
        <f>Q40*参数!$D$3+W40</f>
        <v>13.068965517241363</v>
      </c>
      <c r="AP40" s="16">
        <f>R40*参数!$D$3+X40</f>
        <v>26.074074074074069</v>
      </c>
      <c r="AQ40" s="16">
        <f>S40*参数!$D$3+Y40</f>
        <v>-12.199999999999994</v>
      </c>
      <c r="AR40" s="16">
        <f>T40*参数!$D$3+Z40</f>
        <v>8.4320987654320927</v>
      </c>
      <c r="AS40" s="16">
        <f>U40*参数!$D$3+AA40</f>
        <v>12.571428571428566</v>
      </c>
      <c r="AT40" s="16">
        <f>V40*参数!$D$3+AB40</f>
        <v>-10.500000000000002</v>
      </c>
      <c r="AU40" s="16">
        <f>AC40*参数!$D$3+AI40</f>
        <v>0</v>
      </c>
      <c r="AV40" s="16">
        <f>AD40*参数!$D$3+AJ40</f>
        <v>0</v>
      </c>
      <c r="AW40" s="16">
        <f>AE40*参数!$D$3+AK40</f>
        <v>0</v>
      </c>
      <c r="AX40" s="16">
        <f>AF40*参数!$D$3+AL40</f>
        <v>0</v>
      </c>
      <c r="AY40" s="16">
        <f>AG40*参数!$D$3+AM40</f>
        <v>0</v>
      </c>
      <c r="AZ40" s="16">
        <f>AH40*参数!$D$3+AN40</f>
        <v>0</v>
      </c>
      <c r="BA40" s="10">
        <v>3</v>
      </c>
      <c r="BB40" s="10">
        <v>3</v>
      </c>
      <c r="BC40" s="10"/>
      <c r="BD40" s="10">
        <v>3</v>
      </c>
      <c r="BE40" s="10">
        <v>40</v>
      </c>
      <c r="BF40" s="10">
        <v>3</v>
      </c>
      <c r="BG40" s="10"/>
      <c r="BH40" s="10" t="s">
        <v>630</v>
      </c>
      <c r="BI40" s="10" t="s">
        <v>630</v>
      </c>
      <c r="BJ40" s="10"/>
      <c r="BK40" s="10">
        <v>40</v>
      </c>
      <c r="BL40" s="8">
        <v>3</v>
      </c>
      <c r="BM40" s="8">
        <f t="shared" si="0"/>
        <v>1</v>
      </c>
      <c r="BN40" s="8">
        <v>3</v>
      </c>
      <c r="BO40" s="8">
        <f t="shared" si="1"/>
        <v>1</v>
      </c>
      <c r="BP40" s="8">
        <v>43</v>
      </c>
      <c r="BQ40" s="8">
        <f t="shared" si="2"/>
        <v>1</v>
      </c>
      <c r="BR40" s="8"/>
      <c r="BS40" s="8">
        <f t="shared" si="9"/>
        <v>0</v>
      </c>
      <c r="BT40" s="8">
        <v>3</v>
      </c>
      <c r="BU40" s="8">
        <f t="shared" si="10"/>
        <v>1</v>
      </c>
      <c r="BV40" s="8">
        <v>40</v>
      </c>
      <c r="BW40" s="8">
        <f t="shared" si="11"/>
        <v>0</v>
      </c>
      <c r="BX40" s="8">
        <v>3</v>
      </c>
      <c r="BY40" s="8">
        <f t="shared" si="17"/>
        <v>1</v>
      </c>
      <c r="BZ40" s="8"/>
      <c r="CA40" s="8">
        <f t="shared" si="18"/>
        <v>0</v>
      </c>
      <c r="CB40" s="8" t="s">
        <v>630</v>
      </c>
      <c r="CC40" s="8" t="e">
        <f t="shared" si="14"/>
        <v>#VALUE!</v>
      </c>
      <c r="CD40" s="8">
        <v>1</v>
      </c>
      <c r="CE40" s="8">
        <f t="shared" si="3"/>
        <v>0</v>
      </c>
      <c r="CF40" s="8" t="s">
        <v>630</v>
      </c>
      <c r="CG40" s="8" t="e">
        <f t="shared" si="19"/>
        <v>#VALUE!</v>
      </c>
      <c r="CH40" s="8">
        <v>3</v>
      </c>
      <c r="CI40" s="8">
        <f t="shared" si="4"/>
        <v>1</v>
      </c>
      <c r="CJ40" s="8"/>
      <c r="CK40" s="8">
        <f t="shared" si="5"/>
        <v>0</v>
      </c>
      <c r="CL40" s="8"/>
      <c r="CM40" s="8">
        <f t="shared" si="6"/>
        <v>0</v>
      </c>
      <c r="CN40" s="8"/>
      <c r="CO40" s="8">
        <f t="shared" si="7"/>
        <v>0</v>
      </c>
      <c r="CP40" s="8"/>
      <c r="CQ40" s="8">
        <f t="shared" si="8"/>
        <v>0</v>
      </c>
      <c r="CR40" s="8">
        <v>40</v>
      </c>
      <c r="CS40" s="8">
        <f t="shared" si="16"/>
        <v>0</v>
      </c>
      <c r="CT40" s="18"/>
    </row>
    <row r="41" spans="2:98" customFormat="1">
      <c r="B41" s="19">
        <v>42618</v>
      </c>
      <c r="C41" s="3">
        <v>4</v>
      </c>
      <c r="D41" s="3" t="s">
        <v>543</v>
      </c>
      <c r="E41" s="4">
        <v>42619.114583333336</v>
      </c>
      <c r="F41" s="3" t="s">
        <v>568</v>
      </c>
      <c r="G41" s="3" t="s">
        <v>569</v>
      </c>
      <c r="H41" s="3" t="s">
        <v>568</v>
      </c>
      <c r="I41" s="3" t="s">
        <v>569</v>
      </c>
      <c r="J41" s="6">
        <v>1.1000000000000001</v>
      </c>
      <c r="K41" s="6">
        <v>6</v>
      </c>
      <c r="L41" s="6">
        <v>19</v>
      </c>
      <c r="M41" s="10">
        <v>1.54</v>
      </c>
      <c r="N41" s="10">
        <v>3.8</v>
      </c>
      <c r="O41" s="10">
        <v>4.62</v>
      </c>
      <c r="P41" s="15">
        <v>-1</v>
      </c>
      <c r="Q41" s="13">
        <v>1</v>
      </c>
      <c r="R41" s="13">
        <v>6</v>
      </c>
      <c r="S41" s="13">
        <v>-1</v>
      </c>
      <c r="T41" s="13">
        <v>5</v>
      </c>
      <c r="U41" s="13">
        <v>-2</v>
      </c>
      <c r="V41" s="13">
        <v>1</v>
      </c>
      <c r="W41" s="9">
        <v>3.3281250000000182</v>
      </c>
      <c r="X41" s="9">
        <v>16.000000000000007</v>
      </c>
      <c r="Y41" s="9">
        <v>-2.6019900497512456</v>
      </c>
      <c r="Z41" s="9">
        <v>12.705882352941178</v>
      </c>
      <c r="AA41" s="9">
        <v>-6.5096774193548343</v>
      </c>
      <c r="AB41" s="9">
        <v>1.6833333333333345</v>
      </c>
      <c r="AC41" s="13"/>
      <c r="AD41" s="13"/>
      <c r="AE41" s="13"/>
      <c r="AF41" s="13"/>
      <c r="AG41" s="13"/>
      <c r="AH41" s="13"/>
      <c r="AI41" s="9"/>
      <c r="AJ41" s="9"/>
      <c r="AK41" s="9"/>
      <c r="AL41" s="9"/>
      <c r="AM41" s="9"/>
      <c r="AN41" s="9"/>
      <c r="AO41" s="16">
        <f>Q41*参数!$D$3+W41</f>
        <v>3.3281250000000182</v>
      </c>
      <c r="AP41" s="16">
        <f>R41*参数!$D$3+X41</f>
        <v>16.000000000000007</v>
      </c>
      <c r="AQ41" s="16">
        <f>S41*参数!$D$3+Y41</f>
        <v>-2.6019900497512456</v>
      </c>
      <c r="AR41" s="16">
        <f>T41*参数!$D$3+Z41</f>
        <v>12.705882352941178</v>
      </c>
      <c r="AS41" s="16">
        <f>U41*参数!$D$3+AA41</f>
        <v>-6.5096774193548343</v>
      </c>
      <c r="AT41" s="16">
        <f>V41*参数!$D$3+AB41</f>
        <v>1.6833333333333345</v>
      </c>
      <c r="AU41" s="16">
        <f>AC41*参数!$D$3+AI41</f>
        <v>0</v>
      </c>
      <c r="AV41" s="16">
        <f>AD41*参数!$D$3+AJ41</f>
        <v>0</v>
      </c>
      <c r="AW41" s="16">
        <f>AE41*参数!$D$3+AK41</f>
        <v>0</v>
      </c>
      <c r="AX41" s="16">
        <f>AF41*参数!$D$3+AL41</f>
        <v>0</v>
      </c>
      <c r="AY41" s="16">
        <f>AG41*参数!$D$3+AM41</f>
        <v>0</v>
      </c>
      <c r="AZ41" s="16">
        <f>AH41*参数!$D$3+AN41</f>
        <v>0</v>
      </c>
      <c r="BA41" s="10">
        <v>43</v>
      </c>
      <c r="BB41" s="10">
        <v>3</v>
      </c>
      <c r="BC41" s="10"/>
      <c r="BD41" s="10">
        <v>3</v>
      </c>
      <c r="BE41" s="10">
        <v>40</v>
      </c>
      <c r="BF41" s="10">
        <v>40</v>
      </c>
      <c r="BG41" s="10"/>
      <c r="BH41" s="10" t="s">
        <v>630</v>
      </c>
      <c r="BI41" s="10" t="s">
        <v>630</v>
      </c>
      <c r="BJ41" s="10"/>
      <c r="BK41" s="10"/>
      <c r="BL41" s="8">
        <v>43</v>
      </c>
      <c r="BM41" s="8">
        <f t="shared" si="0"/>
        <v>0</v>
      </c>
      <c r="BN41" s="8">
        <v>3</v>
      </c>
      <c r="BO41" s="8">
        <f t="shared" si="1"/>
        <v>0</v>
      </c>
      <c r="BP41" s="8">
        <v>43</v>
      </c>
      <c r="BQ41" s="8">
        <f t="shared" si="2"/>
        <v>0</v>
      </c>
      <c r="BR41" s="8"/>
      <c r="BS41" s="8">
        <f t="shared" si="9"/>
        <v>0</v>
      </c>
      <c r="BT41" s="8">
        <v>3</v>
      </c>
      <c r="BU41" s="8">
        <f t="shared" si="10"/>
        <v>0</v>
      </c>
      <c r="BV41" s="8">
        <v>40</v>
      </c>
      <c r="BW41" s="8">
        <f t="shared" si="11"/>
        <v>0</v>
      </c>
      <c r="BX41" s="8">
        <v>40</v>
      </c>
      <c r="BY41" s="8">
        <f t="shared" si="17"/>
        <v>0</v>
      </c>
      <c r="BZ41" s="8"/>
      <c r="CA41" s="8">
        <f t="shared" si="18"/>
        <v>0</v>
      </c>
      <c r="CB41" s="8" t="s">
        <v>630</v>
      </c>
      <c r="CC41" s="8" t="e">
        <f t="shared" si="14"/>
        <v>#VALUE!</v>
      </c>
      <c r="CD41" s="8">
        <v>1</v>
      </c>
      <c r="CE41" s="8">
        <f t="shared" si="3"/>
        <v>0</v>
      </c>
      <c r="CF41" s="8" t="s">
        <v>630</v>
      </c>
      <c r="CG41" s="8" t="e">
        <f t="shared" si="19"/>
        <v>#VALUE!</v>
      </c>
      <c r="CH41" s="8">
        <v>43</v>
      </c>
      <c r="CI41" s="8">
        <f t="shared" si="4"/>
        <v>0</v>
      </c>
      <c r="CJ41" s="8"/>
      <c r="CK41" s="8">
        <f t="shared" si="5"/>
        <v>0</v>
      </c>
      <c r="CL41" s="8"/>
      <c r="CM41" s="8">
        <f t="shared" si="6"/>
        <v>0</v>
      </c>
      <c r="CN41" s="8"/>
      <c r="CO41" s="8">
        <f t="shared" si="7"/>
        <v>0</v>
      </c>
      <c r="CP41" s="8"/>
      <c r="CQ41" s="8">
        <f t="shared" si="8"/>
        <v>0</v>
      </c>
      <c r="CR41" s="8"/>
      <c r="CS41" s="8">
        <f t="shared" si="16"/>
        <v>0</v>
      </c>
      <c r="CT41" s="18"/>
    </row>
    <row r="42" spans="2:98" customFormat="1">
      <c r="B42" s="19">
        <v>42618</v>
      </c>
      <c r="C42" s="3">
        <v>5</v>
      </c>
      <c r="D42" s="3" t="s">
        <v>543</v>
      </c>
      <c r="E42" s="4">
        <v>42619.114583333336</v>
      </c>
      <c r="F42" s="3" t="s">
        <v>570</v>
      </c>
      <c r="G42" s="3" t="s">
        <v>571</v>
      </c>
      <c r="H42" s="3" t="s">
        <v>570</v>
      </c>
      <c r="I42" s="3" t="s">
        <v>571</v>
      </c>
      <c r="J42" s="6">
        <v>1.46</v>
      </c>
      <c r="K42" s="6">
        <v>3.45</v>
      </c>
      <c r="L42" s="6">
        <v>6.5</v>
      </c>
      <c r="M42" s="10">
        <v>2.71</v>
      </c>
      <c r="N42" s="10">
        <v>3.15</v>
      </c>
      <c r="O42" s="10">
        <v>2.2599999999999998</v>
      </c>
      <c r="P42" s="15">
        <v>-1</v>
      </c>
      <c r="Q42" s="13">
        <v>-5</v>
      </c>
      <c r="R42" s="13">
        <v>-2</v>
      </c>
      <c r="S42" s="13">
        <v>1</v>
      </c>
      <c r="T42" s="13">
        <v>0</v>
      </c>
      <c r="U42" s="13">
        <v>16</v>
      </c>
      <c r="V42" s="13">
        <v>4</v>
      </c>
      <c r="W42" s="9">
        <v>-11.3921568627451</v>
      </c>
      <c r="X42" s="9">
        <v>-6.850467289719627</v>
      </c>
      <c r="Y42" s="9">
        <v>1.6638655462184877</v>
      </c>
      <c r="Z42" s="9">
        <v>1.2285714285714351</v>
      </c>
      <c r="AA42" s="9">
        <v>39.636363636363633</v>
      </c>
      <c r="AB42" s="9">
        <v>10.901639344262293</v>
      </c>
      <c r="AC42" s="13"/>
      <c r="AD42" s="13"/>
      <c r="AE42" s="13"/>
      <c r="AF42" s="13"/>
      <c r="AG42" s="13"/>
      <c r="AH42" s="13"/>
      <c r="AI42" s="9"/>
      <c r="AJ42" s="9"/>
      <c r="AK42" s="9"/>
      <c r="AL42" s="9"/>
      <c r="AM42" s="9"/>
      <c r="AN42" s="9"/>
      <c r="AO42" s="16">
        <f>Q42*参数!$D$3+W42</f>
        <v>-11.3921568627451</v>
      </c>
      <c r="AP42" s="16">
        <f>R42*参数!$D$3+X42</f>
        <v>-6.850467289719627</v>
      </c>
      <c r="AQ42" s="16">
        <f>S42*参数!$D$3+Y42</f>
        <v>1.6638655462184877</v>
      </c>
      <c r="AR42" s="16">
        <f>T42*参数!$D$3+Z42</f>
        <v>1.2285714285714351</v>
      </c>
      <c r="AS42" s="16">
        <f>U42*参数!$D$3+AA42</f>
        <v>39.636363636363633</v>
      </c>
      <c r="AT42" s="16">
        <f>V42*参数!$D$3+AB42</f>
        <v>10.901639344262293</v>
      </c>
      <c r="AU42" s="16">
        <f>AC42*参数!$D$3+AI42</f>
        <v>0</v>
      </c>
      <c r="AV42" s="16">
        <f>AD42*参数!$D$3+AJ42</f>
        <v>0</v>
      </c>
      <c r="AW42" s="16">
        <f>AE42*参数!$D$3+AK42</f>
        <v>0</v>
      </c>
      <c r="AX42" s="16">
        <f>AF42*参数!$D$3+AL42</f>
        <v>0</v>
      </c>
      <c r="AY42" s="16">
        <f>AG42*参数!$D$3+AM42</f>
        <v>0</v>
      </c>
      <c r="AZ42" s="16">
        <f>AH42*参数!$D$3+AN42</f>
        <v>0</v>
      </c>
      <c r="BA42" s="10">
        <v>40</v>
      </c>
      <c r="BB42" s="10">
        <v>40</v>
      </c>
      <c r="BC42" s="10"/>
      <c r="BD42" s="10">
        <v>40</v>
      </c>
      <c r="BE42" s="10">
        <v>3</v>
      </c>
      <c r="BF42" s="10">
        <v>40</v>
      </c>
      <c r="BG42" s="10">
        <v>40</v>
      </c>
      <c r="BH42" s="10" t="s">
        <v>630</v>
      </c>
      <c r="BI42" s="10" t="s">
        <v>630</v>
      </c>
      <c r="BJ42" s="10"/>
      <c r="BK42" s="10">
        <v>3</v>
      </c>
      <c r="BL42" s="8">
        <v>40</v>
      </c>
      <c r="BM42" s="8">
        <f t="shared" si="0"/>
        <v>0</v>
      </c>
      <c r="BN42" s="8">
        <v>40</v>
      </c>
      <c r="BO42" s="8">
        <f t="shared" si="1"/>
        <v>0</v>
      </c>
      <c r="BP42" s="8">
        <v>0</v>
      </c>
      <c r="BQ42" s="8">
        <f t="shared" si="2"/>
        <v>1</v>
      </c>
      <c r="BR42" s="8"/>
      <c r="BS42" s="8">
        <f t="shared" si="9"/>
        <v>1</v>
      </c>
      <c r="BT42" s="8">
        <v>40</v>
      </c>
      <c r="BU42" s="8">
        <f t="shared" si="10"/>
        <v>0</v>
      </c>
      <c r="BV42" s="8">
        <v>3</v>
      </c>
      <c r="BW42" s="8">
        <f t="shared" si="11"/>
        <v>0</v>
      </c>
      <c r="BX42" s="8">
        <v>40</v>
      </c>
      <c r="BY42" s="8">
        <f t="shared" si="17"/>
        <v>0</v>
      </c>
      <c r="BZ42" s="8">
        <v>40</v>
      </c>
      <c r="CA42" s="8">
        <f t="shared" si="18"/>
        <v>0</v>
      </c>
      <c r="CB42" s="8" t="s">
        <v>630</v>
      </c>
      <c r="CC42" s="8" t="e">
        <f t="shared" si="14"/>
        <v>#VALUE!</v>
      </c>
      <c r="CD42" s="8">
        <v>41</v>
      </c>
      <c r="CE42" s="8">
        <f t="shared" si="3"/>
        <v>0</v>
      </c>
      <c r="CF42" s="8" t="s">
        <v>630</v>
      </c>
      <c r="CG42" s="8" t="e">
        <f t="shared" si="19"/>
        <v>#VALUE!</v>
      </c>
      <c r="CH42" s="8">
        <v>40</v>
      </c>
      <c r="CI42" s="8">
        <f t="shared" si="4"/>
        <v>0</v>
      </c>
      <c r="CJ42" s="8"/>
      <c r="CK42" s="8">
        <f t="shared" si="5"/>
        <v>1</v>
      </c>
      <c r="CL42" s="8"/>
      <c r="CM42" s="8">
        <f t="shared" si="6"/>
        <v>1</v>
      </c>
      <c r="CN42" s="8"/>
      <c r="CO42" s="8">
        <f t="shared" si="7"/>
        <v>1</v>
      </c>
      <c r="CP42" s="8"/>
      <c r="CQ42" s="8">
        <f t="shared" si="8"/>
        <v>1</v>
      </c>
      <c r="CR42" s="8">
        <v>3</v>
      </c>
      <c r="CS42" s="8">
        <f t="shared" si="16"/>
        <v>0</v>
      </c>
      <c r="CT42" s="18"/>
    </row>
    <row r="43" spans="2:98" customFormat="1">
      <c r="B43" s="19">
        <v>42618</v>
      </c>
      <c r="C43" s="3">
        <v>6</v>
      </c>
      <c r="D43" s="3" t="s">
        <v>543</v>
      </c>
      <c r="E43" s="4">
        <v>42619.114583333336</v>
      </c>
      <c r="F43" s="3" t="s">
        <v>572</v>
      </c>
      <c r="G43" s="3" t="s">
        <v>573</v>
      </c>
      <c r="H43" s="3" t="s">
        <v>572</v>
      </c>
      <c r="I43" s="3" t="s">
        <v>573</v>
      </c>
      <c r="J43" s="6">
        <v>7.25</v>
      </c>
      <c r="K43" s="6">
        <v>3.75</v>
      </c>
      <c r="L43" s="6">
        <v>1.38</v>
      </c>
      <c r="M43" s="10">
        <v>2.48</v>
      </c>
      <c r="N43" s="10">
        <v>3.2</v>
      </c>
      <c r="O43" s="10">
        <v>2.42</v>
      </c>
      <c r="P43" s="15">
        <v>1</v>
      </c>
      <c r="Q43" s="13">
        <v>-2</v>
      </c>
      <c r="R43" s="13">
        <v>5</v>
      </c>
      <c r="S43" s="13">
        <v>0</v>
      </c>
      <c r="T43" s="13">
        <v>-6</v>
      </c>
      <c r="U43" s="13">
        <v>-7</v>
      </c>
      <c r="V43" s="13">
        <v>-10</v>
      </c>
      <c r="W43" s="9">
        <v>-4.3999999999999986</v>
      </c>
      <c r="X43" s="9">
        <v>13.800000000000006</v>
      </c>
      <c r="Y43" s="9">
        <v>1.0000000000000024</v>
      </c>
      <c r="Z43" s="9">
        <v>-15.307692307692308</v>
      </c>
      <c r="AA43" s="9">
        <v>-19.692307692307693</v>
      </c>
      <c r="AB43" s="9">
        <v>-24.693877551020403</v>
      </c>
      <c r="AC43" s="13"/>
      <c r="AD43" s="13"/>
      <c r="AE43" s="13"/>
      <c r="AF43" s="13"/>
      <c r="AG43" s="13"/>
      <c r="AH43" s="13"/>
      <c r="AI43" s="9"/>
      <c r="AJ43" s="9"/>
      <c r="AK43" s="9"/>
      <c r="AL43" s="9"/>
      <c r="AM43" s="9"/>
      <c r="AN43" s="9"/>
      <c r="AO43" s="16">
        <f>Q43*参数!$D$3+W43</f>
        <v>-4.3999999999999986</v>
      </c>
      <c r="AP43" s="16">
        <f>R43*参数!$D$3+X43</f>
        <v>13.800000000000006</v>
      </c>
      <c r="AQ43" s="16">
        <f>S43*参数!$D$3+Y43</f>
        <v>1.0000000000000024</v>
      </c>
      <c r="AR43" s="16">
        <f>T43*参数!$D$3+Z43</f>
        <v>-15.307692307692308</v>
      </c>
      <c r="AS43" s="16">
        <f>U43*参数!$D$3+AA43</f>
        <v>-19.692307692307693</v>
      </c>
      <c r="AT43" s="16">
        <f>V43*参数!$D$3+AB43</f>
        <v>-24.693877551020403</v>
      </c>
      <c r="AU43" s="16">
        <f>AC43*参数!$D$3+AI43</f>
        <v>0</v>
      </c>
      <c r="AV43" s="16">
        <f>AD43*参数!$D$3+AJ43</f>
        <v>0</v>
      </c>
      <c r="AW43" s="16">
        <f>AE43*参数!$D$3+AK43</f>
        <v>0</v>
      </c>
      <c r="AX43" s="16">
        <f>AF43*参数!$D$3+AL43</f>
        <v>0</v>
      </c>
      <c r="AY43" s="16">
        <f>AG43*参数!$D$3+AM43</f>
        <v>0</v>
      </c>
      <c r="AZ43" s="16">
        <f>AH43*参数!$D$3+AN43</f>
        <v>0</v>
      </c>
      <c r="BA43" s="10">
        <v>43</v>
      </c>
      <c r="BB43" s="10">
        <v>0</v>
      </c>
      <c r="BC43" s="10"/>
      <c r="BD43" s="10">
        <v>0</v>
      </c>
      <c r="BE43" s="10">
        <v>43</v>
      </c>
      <c r="BF43" s="10">
        <v>43</v>
      </c>
      <c r="BG43" s="10"/>
      <c r="BH43" s="10" t="s">
        <v>630</v>
      </c>
      <c r="BI43" s="10" t="s">
        <v>630</v>
      </c>
      <c r="BJ43" s="10"/>
      <c r="BK43" s="10">
        <v>0</v>
      </c>
      <c r="BL43" s="8">
        <v>43</v>
      </c>
      <c r="BM43" s="8">
        <f t="shared" si="0"/>
        <v>0</v>
      </c>
      <c r="BN43" s="8">
        <v>0</v>
      </c>
      <c r="BO43" s="8">
        <f t="shared" si="1"/>
        <v>0</v>
      </c>
      <c r="BP43" s="8">
        <v>0</v>
      </c>
      <c r="BQ43" s="8">
        <f t="shared" si="2"/>
        <v>0</v>
      </c>
      <c r="BR43" s="8"/>
      <c r="BS43" s="8">
        <f t="shared" si="9"/>
        <v>0</v>
      </c>
      <c r="BT43" s="8">
        <v>0</v>
      </c>
      <c r="BU43" s="8">
        <f t="shared" si="10"/>
        <v>0</v>
      </c>
      <c r="BV43" s="8">
        <v>43</v>
      </c>
      <c r="BW43" s="8">
        <f t="shared" si="11"/>
        <v>0</v>
      </c>
      <c r="BX43" s="8">
        <v>43</v>
      </c>
      <c r="BY43" s="8">
        <f t="shared" si="17"/>
        <v>0</v>
      </c>
      <c r="BZ43" s="8"/>
      <c r="CA43" s="8">
        <f t="shared" si="18"/>
        <v>0</v>
      </c>
      <c r="CB43" s="8" t="s">
        <v>630</v>
      </c>
      <c r="CC43" s="8" t="e">
        <f t="shared" si="14"/>
        <v>#VALUE!</v>
      </c>
      <c r="CD43" s="8">
        <v>1</v>
      </c>
      <c r="CE43" s="8">
        <f t="shared" si="3"/>
        <v>0</v>
      </c>
      <c r="CF43" s="8" t="s">
        <v>630</v>
      </c>
      <c r="CG43" s="8" t="e">
        <f t="shared" si="19"/>
        <v>#VALUE!</v>
      </c>
      <c r="CH43" s="8">
        <v>0</v>
      </c>
      <c r="CI43" s="8">
        <f t="shared" si="4"/>
        <v>0</v>
      </c>
      <c r="CJ43" s="8"/>
      <c r="CK43" s="8">
        <f t="shared" si="5"/>
        <v>0</v>
      </c>
      <c r="CL43" s="8"/>
      <c r="CM43" s="8">
        <f t="shared" si="6"/>
        <v>0</v>
      </c>
      <c r="CN43" s="8"/>
      <c r="CO43" s="8">
        <f t="shared" si="7"/>
        <v>0</v>
      </c>
      <c r="CP43" s="8"/>
      <c r="CQ43" s="8">
        <f t="shared" si="8"/>
        <v>0</v>
      </c>
      <c r="CR43" s="8">
        <v>0</v>
      </c>
      <c r="CS43" s="8">
        <f t="shared" si="16"/>
        <v>0</v>
      </c>
      <c r="CT43" s="18"/>
    </row>
    <row r="44" spans="2:98" customFormat="1">
      <c r="B44" s="19">
        <v>42618</v>
      </c>
      <c r="C44" s="3">
        <v>8</v>
      </c>
      <c r="D44" s="3" t="s">
        <v>543</v>
      </c>
      <c r="E44" s="4">
        <v>42619.114583333336</v>
      </c>
      <c r="F44" s="3" t="s">
        <v>574</v>
      </c>
      <c r="G44" s="3" t="s">
        <v>418</v>
      </c>
      <c r="H44" s="3" t="s">
        <v>574</v>
      </c>
      <c r="I44" s="3" t="s">
        <v>418</v>
      </c>
      <c r="J44" s="6">
        <v>1.32</v>
      </c>
      <c r="K44" s="6">
        <v>4</v>
      </c>
      <c r="L44" s="6">
        <v>8.1999999999999993</v>
      </c>
      <c r="M44" s="10">
        <v>2.23</v>
      </c>
      <c r="N44" s="10">
        <v>3.2</v>
      </c>
      <c r="O44" s="10">
        <v>2.72</v>
      </c>
      <c r="P44" s="15">
        <v>-1</v>
      </c>
      <c r="Q44" s="13">
        <v>-4</v>
      </c>
      <c r="R44" s="13">
        <v>12</v>
      </c>
      <c r="S44" s="13">
        <v>0</v>
      </c>
      <c r="T44" s="13">
        <v>5</v>
      </c>
      <c r="U44" s="13">
        <v>-7</v>
      </c>
      <c r="V44" s="13">
        <v>6</v>
      </c>
      <c r="W44" s="9">
        <v>-10.377483443708606</v>
      </c>
      <c r="X44" s="9">
        <v>28.74285714285714</v>
      </c>
      <c r="Y44" s="9">
        <v>-0.41530054644808945</v>
      </c>
      <c r="Z44" s="9">
        <v>14.979999999999999</v>
      </c>
      <c r="AA44" s="9">
        <v>-19.692307692307693</v>
      </c>
      <c r="AB44" s="9">
        <v>14.874999999999996</v>
      </c>
      <c r="AC44" s="13"/>
      <c r="AD44" s="13"/>
      <c r="AE44" s="13"/>
      <c r="AF44" s="13"/>
      <c r="AG44" s="13"/>
      <c r="AH44" s="13"/>
      <c r="AI44" s="9"/>
      <c r="AJ44" s="9"/>
      <c r="AK44" s="9"/>
      <c r="AL44" s="9"/>
      <c r="AM44" s="9"/>
      <c r="AN44" s="9"/>
      <c r="AO44" s="16">
        <f>Q44*参数!$D$3+W44</f>
        <v>-10.377483443708606</v>
      </c>
      <c r="AP44" s="16">
        <f>R44*参数!$D$3+X44</f>
        <v>28.74285714285714</v>
      </c>
      <c r="AQ44" s="16">
        <f>S44*参数!$D$3+Y44</f>
        <v>-0.41530054644808945</v>
      </c>
      <c r="AR44" s="16">
        <f>T44*参数!$D$3+Z44</f>
        <v>14.979999999999999</v>
      </c>
      <c r="AS44" s="16">
        <f>U44*参数!$D$3+AA44</f>
        <v>-19.692307692307693</v>
      </c>
      <c r="AT44" s="16">
        <f>V44*参数!$D$3+AB44</f>
        <v>14.874999999999996</v>
      </c>
      <c r="AU44" s="16">
        <f>AC44*参数!$D$3+AI44</f>
        <v>0</v>
      </c>
      <c r="AV44" s="16">
        <f>AD44*参数!$D$3+AJ44</f>
        <v>0</v>
      </c>
      <c r="AW44" s="16">
        <f>AE44*参数!$D$3+AK44</f>
        <v>0</v>
      </c>
      <c r="AX44" s="16">
        <f>AF44*参数!$D$3+AL44</f>
        <v>0</v>
      </c>
      <c r="AY44" s="16">
        <f>AG44*参数!$D$3+AM44</f>
        <v>0</v>
      </c>
      <c r="AZ44" s="16">
        <f>AH44*参数!$D$3+AN44</f>
        <v>0</v>
      </c>
      <c r="BA44" s="10">
        <v>40</v>
      </c>
      <c r="BB44" s="10">
        <v>40</v>
      </c>
      <c r="BC44" s="10"/>
      <c r="BD44" s="10">
        <v>40</v>
      </c>
      <c r="BE44" s="10">
        <v>40</v>
      </c>
      <c r="BF44" s="10">
        <v>40</v>
      </c>
      <c r="BG44" s="10"/>
      <c r="BH44" s="10">
        <v>40</v>
      </c>
      <c r="BI44" s="10">
        <v>40</v>
      </c>
      <c r="BJ44" s="10"/>
      <c r="BK44" s="10"/>
      <c r="BL44" s="8">
        <v>40</v>
      </c>
      <c r="BM44" s="8">
        <f t="shared" si="0"/>
        <v>0</v>
      </c>
      <c r="BN44" s="8">
        <v>40</v>
      </c>
      <c r="BO44" s="8">
        <f t="shared" si="1"/>
        <v>0</v>
      </c>
      <c r="BP44" s="8">
        <v>0</v>
      </c>
      <c r="BQ44" s="8">
        <f t="shared" si="2"/>
        <v>0</v>
      </c>
      <c r="BR44" s="8"/>
      <c r="BS44" s="8">
        <f t="shared" si="9"/>
        <v>0</v>
      </c>
      <c r="BT44" s="8">
        <v>40</v>
      </c>
      <c r="BU44" s="8">
        <f t="shared" si="10"/>
        <v>0</v>
      </c>
      <c r="BV44" s="8">
        <v>40</v>
      </c>
      <c r="BW44" s="8">
        <f t="shared" si="11"/>
        <v>0</v>
      </c>
      <c r="BX44" s="8">
        <v>40</v>
      </c>
      <c r="BY44" s="8">
        <f t="shared" si="17"/>
        <v>0</v>
      </c>
      <c r="BZ44" s="8"/>
      <c r="CA44" s="8">
        <f t="shared" si="18"/>
        <v>0</v>
      </c>
      <c r="CB44" s="8">
        <v>40</v>
      </c>
      <c r="CC44" s="8">
        <f t="shared" si="14"/>
        <v>0</v>
      </c>
      <c r="CD44" s="8">
        <v>1</v>
      </c>
      <c r="CE44" s="8">
        <f t="shared" si="3"/>
        <v>0</v>
      </c>
      <c r="CF44" s="8">
        <v>40</v>
      </c>
      <c r="CG44" s="8">
        <f t="shared" si="19"/>
        <v>0</v>
      </c>
      <c r="CH44" s="8">
        <v>40</v>
      </c>
      <c r="CI44" s="8">
        <f t="shared" si="4"/>
        <v>0</v>
      </c>
      <c r="CJ44" s="8"/>
      <c r="CK44" s="8">
        <f t="shared" si="5"/>
        <v>0</v>
      </c>
      <c r="CL44" s="8"/>
      <c r="CM44" s="8">
        <f t="shared" si="6"/>
        <v>0</v>
      </c>
      <c r="CN44" s="8"/>
      <c r="CO44" s="8">
        <f t="shared" si="7"/>
        <v>0</v>
      </c>
      <c r="CP44" s="8"/>
      <c r="CQ44" s="8">
        <f t="shared" si="8"/>
        <v>0</v>
      </c>
      <c r="CR44" s="8"/>
      <c r="CS44" s="8">
        <f t="shared" si="16"/>
        <v>0</v>
      </c>
      <c r="CT44" s="18"/>
    </row>
    <row r="45" spans="2:98" customFormat="1">
      <c r="B45" s="19">
        <v>42618</v>
      </c>
      <c r="C45" s="3">
        <v>9</v>
      </c>
      <c r="D45" s="3" t="s">
        <v>543</v>
      </c>
      <c r="E45" s="4">
        <v>42619.114583333336</v>
      </c>
      <c r="F45" s="3" t="s">
        <v>575</v>
      </c>
      <c r="G45" s="3" t="s">
        <v>576</v>
      </c>
      <c r="H45" s="3" t="s">
        <v>575</v>
      </c>
      <c r="I45" s="3" t="s">
        <v>576</v>
      </c>
      <c r="J45" s="6">
        <v>1.73</v>
      </c>
      <c r="K45" s="6">
        <v>3.1</v>
      </c>
      <c r="L45" s="6">
        <v>4.4000000000000004</v>
      </c>
      <c r="M45" s="10">
        <v>3.5</v>
      </c>
      <c r="N45" s="10">
        <v>3.4</v>
      </c>
      <c r="O45" s="10">
        <v>1.82</v>
      </c>
      <c r="P45" s="15">
        <v>-1</v>
      </c>
      <c r="Q45" s="13">
        <v>0</v>
      </c>
      <c r="R45" s="13">
        <v>2</v>
      </c>
      <c r="S45" s="13">
        <v>7</v>
      </c>
      <c r="T45" s="13">
        <v>-8</v>
      </c>
      <c r="U45" s="13">
        <v>1</v>
      </c>
      <c r="V45" s="13">
        <v>-2</v>
      </c>
      <c r="W45" s="9">
        <v>0.24719101123597875</v>
      </c>
      <c r="X45" s="9">
        <v>4.5241379310344838</v>
      </c>
      <c r="Y45" s="9">
        <v>17.899999999999999</v>
      </c>
      <c r="Z45" s="9">
        <v>-31.666666666666671</v>
      </c>
      <c r="AA45" s="9">
        <v>2.3421052631578956</v>
      </c>
      <c r="AB45" s="9">
        <v>-4.4938271604938267</v>
      </c>
      <c r="AC45" s="13"/>
      <c r="AD45" s="13"/>
      <c r="AE45" s="13"/>
      <c r="AF45" s="13"/>
      <c r="AG45" s="13"/>
      <c r="AH45" s="13"/>
      <c r="AI45" s="9"/>
      <c r="AJ45" s="9"/>
      <c r="AK45" s="9"/>
      <c r="AL45" s="9"/>
      <c r="AM45" s="9"/>
      <c r="AN45" s="9"/>
      <c r="AO45" s="16">
        <f>Q45*参数!$D$3+W45</f>
        <v>0.24719101123597875</v>
      </c>
      <c r="AP45" s="16">
        <f>R45*参数!$D$3+X45</f>
        <v>4.5241379310344838</v>
      </c>
      <c r="AQ45" s="16">
        <f>S45*参数!$D$3+Y45</f>
        <v>17.899999999999999</v>
      </c>
      <c r="AR45" s="16">
        <f>T45*参数!$D$3+Z45</f>
        <v>-31.666666666666671</v>
      </c>
      <c r="AS45" s="16">
        <f>U45*参数!$D$3+AA45</f>
        <v>2.3421052631578956</v>
      </c>
      <c r="AT45" s="16">
        <f>V45*参数!$D$3+AB45</f>
        <v>-4.4938271604938267</v>
      </c>
      <c r="AU45" s="16">
        <f>AC45*参数!$D$3+AI45</f>
        <v>0</v>
      </c>
      <c r="AV45" s="16">
        <f>AD45*参数!$D$3+AJ45</f>
        <v>0</v>
      </c>
      <c r="AW45" s="16">
        <f>AE45*参数!$D$3+AK45</f>
        <v>0</v>
      </c>
      <c r="AX45" s="16">
        <f>AF45*参数!$D$3+AL45</f>
        <v>0</v>
      </c>
      <c r="AY45" s="16">
        <f>AG45*参数!$D$3+AM45</f>
        <v>0</v>
      </c>
      <c r="AZ45" s="16">
        <f>AH45*参数!$D$3+AN45</f>
        <v>0</v>
      </c>
      <c r="BA45" s="10">
        <v>0</v>
      </c>
      <c r="BB45" s="10">
        <v>40</v>
      </c>
      <c r="BC45" s="10"/>
      <c r="BD45" s="10">
        <v>3</v>
      </c>
      <c r="BE45" s="10">
        <v>40</v>
      </c>
      <c r="BF45" s="10">
        <v>40</v>
      </c>
      <c r="BG45" s="10"/>
      <c r="BH45" s="10" t="s">
        <v>630</v>
      </c>
      <c r="BI45" s="10" t="s">
        <v>630</v>
      </c>
      <c r="BJ45" s="10"/>
      <c r="BK45" s="10"/>
      <c r="BL45" s="8">
        <v>0</v>
      </c>
      <c r="BM45" s="8">
        <f t="shared" si="0"/>
        <v>0</v>
      </c>
      <c r="BN45" s="8">
        <v>40</v>
      </c>
      <c r="BO45" s="8">
        <f t="shared" si="1"/>
        <v>0</v>
      </c>
      <c r="BP45" s="8">
        <v>0</v>
      </c>
      <c r="BQ45" s="8">
        <f t="shared" si="2"/>
        <v>0</v>
      </c>
      <c r="BR45" s="8"/>
      <c r="BS45" s="8">
        <f t="shared" si="9"/>
        <v>0</v>
      </c>
      <c r="BT45" s="8">
        <v>3</v>
      </c>
      <c r="BU45" s="8">
        <f t="shared" si="10"/>
        <v>0</v>
      </c>
      <c r="BV45" s="8">
        <v>40</v>
      </c>
      <c r="BW45" s="8">
        <f t="shared" si="11"/>
        <v>0</v>
      </c>
      <c r="BX45" s="8">
        <v>40</v>
      </c>
      <c r="BY45" s="8">
        <f t="shared" si="17"/>
        <v>0</v>
      </c>
      <c r="BZ45" s="8"/>
      <c r="CA45" s="8">
        <f t="shared" si="18"/>
        <v>0</v>
      </c>
      <c r="CB45" s="8" t="s">
        <v>630</v>
      </c>
      <c r="CC45" s="8" t="e">
        <f t="shared" si="14"/>
        <v>#VALUE!</v>
      </c>
      <c r="CD45" s="8">
        <v>0</v>
      </c>
      <c r="CE45" s="8">
        <f t="shared" si="3"/>
        <v>0</v>
      </c>
      <c r="CF45" s="8" t="s">
        <v>630</v>
      </c>
      <c r="CG45" s="8" t="e">
        <f t="shared" si="19"/>
        <v>#VALUE!</v>
      </c>
      <c r="CH45" s="8">
        <v>0</v>
      </c>
      <c r="CI45" s="8">
        <f t="shared" si="4"/>
        <v>0</v>
      </c>
      <c r="CJ45" s="8"/>
      <c r="CK45" s="8">
        <f t="shared" si="5"/>
        <v>0</v>
      </c>
      <c r="CL45" s="8"/>
      <c r="CM45" s="8">
        <f t="shared" si="6"/>
        <v>0</v>
      </c>
      <c r="CN45" s="8"/>
      <c r="CO45" s="8">
        <f t="shared" si="7"/>
        <v>0</v>
      </c>
      <c r="CP45" s="8"/>
      <c r="CQ45" s="8">
        <f t="shared" si="8"/>
        <v>0</v>
      </c>
      <c r="CR45" s="8"/>
      <c r="CS45" s="8">
        <f t="shared" si="16"/>
        <v>0</v>
      </c>
      <c r="CT45" s="18"/>
    </row>
    <row r="46" spans="2:98" customFormat="1">
      <c r="B46" s="19">
        <v>42619</v>
      </c>
      <c r="C46" s="3">
        <v>1</v>
      </c>
      <c r="D46" s="3" t="s">
        <v>581</v>
      </c>
      <c r="E46" s="4">
        <v>42619.791666666664</v>
      </c>
      <c r="F46" s="3" t="s">
        <v>458</v>
      </c>
      <c r="G46" s="3" t="s">
        <v>582</v>
      </c>
      <c r="H46" s="3" t="s">
        <v>458</v>
      </c>
      <c r="I46" s="3" t="s">
        <v>578</v>
      </c>
      <c r="J46" s="6">
        <v>3.1</v>
      </c>
      <c r="K46" s="6">
        <v>2.75</v>
      </c>
      <c r="L46" s="6">
        <v>2.2599999999999998</v>
      </c>
      <c r="M46" s="10">
        <v>1.46</v>
      </c>
      <c r="N46" s="10">
        <v>3.8</v>
      </c>
      <c r="O46" s="10">
        <v>5.5</v>
      </c>
      <c r="P46" s="15">
        <v>1</v>
      </c>
      <c r="Q46" s="13">
        <v>0</v>
      </c>
      <c r="R46" s="13">
        <v>0</v>
      </c>
      <c r="S46" s="13">
        <v>0</v>
      </c>
      <c r="T46" s="13">
        <v>6</v>
      </c>
      <c r="U46" s="13">
        <v>-3</v>
      </c>
      <c r="V46" s="13">
        <v>2</v>
      </c>
      <c r="W46" s="9">
        <v>-0.18181818181819331</v>
      </c>
      <c r="X46" s="9">
        <v>-0.66666666666666574</v>
      </c>
      <c r="Y46" s="9">
        <v>-0.7142857142857082</v>
      </c>
      <c r="Z46" s="9">
        <v>12.063492063492065</v>
      </c>
      <c r="AA46" s="9">
        <v>-7.855263157894731</v>
      </c>
      <c r="AB46" s="9">
        <v>5.0967741935483861</v>
      </c>
      <c r="AC46" s="13"/>
      <c r="AD46" s="13"/>
      <c r="AE46" s="13"/>
      <c r="AF46" s="13"/>
      <c r="AG46" s="13"/>
      <c r="AH46" s="13"/>
      <c r="AI46" s="9"/>
      <c r="AJ46" s="9"/>
      <c r="AK46" s="9"/>
      <c r="AL46" s="9"/>
      <c r="AM46" s="9"/>
      <c r="AN46" s="9"/>
      <c r="AO46" s="16">
        <f>Q46*参数!$D$3+W46</f>
        <v>-0.18181818181819331</v>
      </c>
      <c r="AP46" s="16">
        <f>R46*参数!$D$3+X46</f>
        <v>-0.66666666666666574</v>
      </c>
      <c r="AQ46" s="16">
        <f>S46*参数!$D$3+Y46</f>
        <v>-0.7142857142857082</v>
      </c>
      <c r="AR46" s="16">
        <f>T46*参数!$D$3+Z46</f>
        <v>12.063492063492065</v>
      </c>
      <c r="AS46" s="16">
        <f>U46*参数!$D$3+AA46</f>
        <v>-7.855263157894731</v>
      </c>
      <c r="AT46" s="16">
        <f>V46*参数!$D$3+AB46</f>
        <v>5.0967741935483861</v>
      </c>
      <c r="AU46" s="16">
        <f>AC46*参数!$D$3+AI46</f>
        <v>0</v>
      </c>
      <c r="AV46" s="16">
        <f>AD46*参数!$D$3+AJ46</f>
        <v>0</v>
      </c>
      <c r="AW46" s="16">
        <f>AE46*参数!$D$3+AK46</f>
        <v>0</v>
      </c>
      <c r="AX46" s="16">
        <f>AF46*参数!$D$3+AL46</f>
        <v>0</v>
      </c>
      <c r="AY46" s="16">
        <f>AG46*参数!$D$3+AM46</f>
        <v>0</v>
      </c>
      <c r="AZ46" s="16">
        <f>AH46*参数!$D$3+AN46</f>
        <v>0</v>
      </c>
      <c r="BA46" s="10">
        <v>43</v>
      </c>
      <c r="BB46" s="10">
        <v>43</v>
      </c>
      <c r="BC46" s="10">
        <v>43</v>
      </c>
      <c r="BD46" s="10">
        <v>43</v>
      </c>
      <c r="BE46" s="10">
        <v>43</v>
      </c>
      <c r="BF46" s="10">
        <v>43</v>
      </c>
      <c r="BG46" s="10"/>
      <c r="BH46" s="10">
        <v>43</v>
      </c>
      <c r="BI46" s="10">
        <v>43</v>
      </c>
      <c r="BJ46" s="10"/>
      <c r="BK46" s="10"/>
      <c r="BL46" s="8">
        <v>43</v>
      </c>
      <c r="BM46" s="8">
        <f t="shared" si="0"/>
        <v>0</v>
      </c>
      <c r="BN46" s="8">
        <v>43</v>
      </c>
      <c r="BO46" s="8">
        <f t="shared" si="1"/>
        <v>0</v>
      </c>
      <c r="BP46" s="8">
        <v>3</v>
      </c>
      <c r="BQ46" s="8">
        <f t="shared" si="2"/>
        <v>0</v>
      </c>
      <c r="BR46" s="8">
        <v>43</v>
      </c>
      <c r="BS46" s="8">
        <f t="shared" si="9"/>
        <v>0</v>
      </c>
      <c r="BT46" s="8">
        <v>43</v>
      </c>
      <c r="BU46" s="8">
        <f t="shared" si="10"/>
        <v>0</v>
      </c>
      <c r="BV46" s="8">
        <v>43</v>
      </c>
      <c r="BW46" s="8">
        <f t="shared" si="11"/>
        <v>0</v>
      </c>
      <c r="BX46" s="8">
        <v>43</v>
      </c>
      <c r="BY46" s="8">
        <f t="shared" si="17"/>
        <v>0</v>
      </c>
      <c r="BZ46" s="8"/>
      <c r="CA46" s="8">
        <f t="shared" si="18"/>
        <v>0</v>
      </c>
      <c r="CB46" s="8">
        <v>43</v>
      </c>
      <c r="CC46" s="8">
        <f t="shared" si="14"/>
        <v>0</v>
      </c>
      <c r="CD46" s="8">
        <v>43</v>
      </c>
      <c r="CE46" s="8">
        <f t="shared" si="3"/>
        <v>0</v>
      </c>
      <c r="CF46" s="8">
        <v>43</v>
      </c>
      <c r="CG46" s="8">
        <f t="shared" si="19"/>
        <v>0</v>
      </c>
      <c r="CH46" s="8">
        <v>43</v>
      </c>
      <c r="CI46" s="8">
        <f t="shared" si="4"/>
        <v>0</v>
      </c>
      <c r="CJ46" s="8"/>
      <c r="CK46" s="8">
        <f t="shared" si="5"/>
        <v>0</v>
      </c>
      <c r="CL46" s="8"/>
      <c r="CM46" s="8">
        <f t="shared" si="6"/>
        <v>0</v>
      </c>
      <c r="CN46" s="8"/>
      <c r="CO46" s="8">
        <f t="shared" si="7"/>
        <v>0</v>
      </c>
      <c r="CP46" s="8"/>
      <c r="CQ46" s="8">
        <f t="shared" si="8"/>
        <v>0</v>
      </c>
      <c r="CR46" s="8"/>
      <c r="CS46" s="8">
        <f t="shared" si="16"/>
        <v>0</v>
      </c>
      <c r="CT46" s="18"/>
    </row>
    <row r="47" spans="2:98" customFormat="1">
      <c r="B47" s="19">
        <v>42619</v>
      </c>
      <c r="C47" s="3">
        <v>2</v>
      </c>
      <c r="D47" s="3" t="s">
        <v>581</v>
      </c>
      <c r="E47" s="4">
        <v>42619.815972222219</v>
      </c>
      <c r="F47" s="3" t="s">
        <v>579</v>
      </c>
      <c r="G47" s="3" t="s">
        <v>580</v>
      </c>
      <c r="H47" s="3" t="s">
        <v>579</v>
      </c>
      <c r="I47" s="3" t="s">
        <v>580</v>
      </c>
      <c r="J47" s="6">
        <v>3.25</v>
      </c>
      <c r="K47" s="6">
        <v>2.95</v>
      </c>
      <c r="L47" s="6">
        <v>2.0699999999999998</v>
      </c>
      <c r="M47" s="10">
        <v>1.55</v>
      </c>
      <c r="N47" s="10">
        <v>3.65</v>
      </c>
      <c r="O47" s="10">
        <v>4.75</v>
      </c>
      <c r="P47" s="15">
        <v>1</v>
      </c>
      <c r="Q47" s="13">
        <v>-20</v>
      </c>
      <c r="R47" s="13">
        <v>4</v>
      </c>
      <c r="S47" s="13">
        <v>1</v>
      </c>
      <c r="T47" s="13">
        <v>-4</v>
      </c>
      <c r="U47" s="13">
        <v>-1</v>
      </c>
      <c r="V47" s="13">
        <v>2</v>
      </c>
      <c r="W47" s="9">
        <v>-63.428571428571431</v>
      </c>
      <c r="X47" s="9">
        <v>10.399999999999993</v>
      </c>
      <c r="Y47" s="9">
        <v>3.3999999999999924</v>
      </c>
      <c r="Z47" s="9">
        <v>-12.220930232558119</v>
      </c>
      <c r="AA47" s="9">
        <v>-2.7513812154696096</v>
      </c>
      <c r="AB47" s="9">
        <v>5.3934426229508121</v>
      </c>
      <c r="AC47" s="13"/>
      <c r="AD47" s="13"/>
      <c r="AE47" s="13"/>
      <c r="AF47" s="13"/>
      <c r="AG47" s="13"/>
      <c r="AH47" s="13"/>
      <c r="AI47" s="9"/>
      <c r="AJ47" s="9"/>
      <c r="AK47" s="9"/>
      <c r="AL47" s="9"/>
      <c r="AM47" s="9"/>
      <c r="AN47" s="9"/>
      <c r="AO47" s="16">
        <f>Q47*参数!$D$3+W47</f>
        <v>-63.428571428571431</v>
      </c>
      <c r="AP47" s="16">
        <f>R47*参数!$D$3+X47</f>
        <v>10.399999999999993</v>
      </c>
      <c r="AQ47" s="16">
        <f>S47*参数!$D$3+Y47</f>
        <v>3.3999999999999924</v>
      </c>
      <c r="AR47" s="16">
        <f>T47*参数!$D$3+Z47</f>
        <v>-12.220930232558119</v>
      </c>
      <c r="AS47" s="16">
        <f>U47*参数!$D$3+AA47</f>
        <v>-2.7513812154696096</v>
      </c>
      <c r="AT47" s="16">
        <f>V47*参数!$D$3+AB47</f>
        <v>5.3934426229508121</v>
      </c>
      <c r="AU47" s="16">
        <f>AC47*参数!$D$3+AI47</f>
        <v>0</v>
      </c>
      <c r="AV47" s="16">
        <f>AD47*参数!$D$3+AJ47</f>
        <v>0</v>
      </c>
      <c r="AW47" s="16">
        <f>AE47*参数!$D$3+AK47</f>
        <v>0</v>
      </c>
      <c r="AX47" s="16">
        <f>AF47*参数!$D$3+AL47</f>
        <v>0</v>
      </c>
      <c r="AY47" s="16">
        <f>AG47*参数!$D$3+AM47</f>
        <v>0</v>
      </c>
      <c r="AZ47" s="16">
        <f>AH47*参数!$D$3+AN47</f>
        <v>0</v>
      </c>
      <c r="BA47" s="10">
        <v>0</v>
      </c>
      <c r="BB47" s="10">
        <v>0</v>
      </c>
      <c r="BC47" s="10"/>
      <c r="BD47" s="10">
        <v>0</v>
      </c>
      <c r="BE47" s="10">
        <v>43</v>
      </c>
      <c r="BF47" s="10">
        <v>0</v>
      </c>
      <c r="BG47" s="10"/>
      <c r="BH47" s="10" t="s">
        <v>630</v>
      </c>
      <c r="BI47" s="10" t="s">
        <v>630</v>
      </c>
      <c r="BJ47" s="10"/>
      <c r="BK47" s="10"/>
      <c r="BL47" s="8">
        <v>0</v>
      </c>
      <c r="BM47" s="8">
        <f t="shared" si="0"/>
        <v>0</v>
      </c>
      <c r="BN47" s="8">
        <v>0</v>
      </c>
      <c r="BO47" s="8">
        <f t="shared" si="1"/>
        <v>0</v>
      </c>
      <c r="BP47" s="8">
        <v>40</v>
      </c>
      <c r="BQ47" s="8">
        <f t="shared" si="2"/>
        <v>0</v>
      </c>
      <c r="BR47" s="8"/>
      <c r="BS47" s="8">
        <f t="shared" si="9"/>
        <v>0</v>
      </c>
      <c r="BT47" s="8">
        <v>0</v>
      </c>
      <c r="BU47" s="8">
        <f t="shared" si="10"/>
        <v>0</v>
      </c>
      <c r="BV47" s="8">
        <v>43</v>
      </c>
      <c r="BW47" s="8">
        <f t="shared" si="11"/>
        <v>0</v>
      </c>
      <c r="BX47" s="8">
        <v>0</v>
      </c>
      <c r="BY47" s="8">
        <f t="shared" si="17"/>
        <v>0</v>
      </c>
      <c r="BZ47" s="8"/>
      <c r="CA47" s="8">
        <f t="shared" si="18"/>
        <v>0</v>
      </c>
      <c r="CB47" s="8" t="s">
        <v>630</v>
      </c>
      <c r="CC47" s="8" t="e">
        <f t="shared" si="14"/>
        <v>#VALUE!</v>
      </c>
      <c r="CD47" s="8">
        <v>1</v>
      </c>
      <c r="CE47" s="8">
        <f t="shared" si="3"/>
        <v>0</v>
      </c>
      <c r="CF47" s="8" t="s">
        <v>630</v>
      </c>
      <c r="CG47" s="8" t="e">
        <f t="shared" si="19"/>
        <v>#VALUE!</v>
      </c>
      <c r="CH47" s="8">
        <v>40</v>
      </c>
      <c r="CI47" s="8">
        <f t="shared" si="4"/>
        <v>0</v>
      </c>
      <c r="CJ47" s="8"/>
      <c r="CK47" s="8">
        <f t="shared" si="5"/>
        <v>0</v>
      </c>
      <c r="CL47" s="8"/>
      <c r="CM47" s="8">
        <f t="shared" si="6"/>
        <v>0</v>
      </c>
      <c r="CN47" s="8"/>
      <c r="CO47" s="8">
        <f t="shared" si="7"/>
        <v>0</v>
      </c>
      <c r="CP47" s="8"/>
      <c r="CQ47" s="8">
        <f t="shared" si="8"/>
        <v>0</v>
      </c>
      <c r="CR47" s="8"/>
      <c r="CS47" s="8">
        <f t="shared" si="16"/>
        <v>0</v>
      </c>
      <c r="CT47" s="18"/>
    </row>
    <row r="48" spans="2:98" customFormat="1">
      <c r="B48" s="19">
        <v>42619</v>
      </c>
      <c r="C48" s="3">
        <v>3</v>
      </c>
      <c r="D48" s="3" t="s">
        <v>581</v>
      </c>
      <c r="E48" s="4">
        <v>42619.833333333336</v>
      </c>
      <c r="F48" s="3" t="s">
        <v>465</v>
      </c>
      <c r="G48" s="3" t="s">
        <v>583</v>
      </c>
      <c r="H48" s="3" t="s">
        <v>465</v>
      </c>
      <c r="I48" s="3" t="s">
        <v>583</v>
      </c>
      <c r="J48" s="6">
        <v>14.75</v>
      </c>
      <c r="K48" s="6">
        <v>5.65</v>
      </c>
      <c r="L48" s="6">
        <v>1.1299999999999999</v>
      </c>
      <c r="M48" s="10">
        <v>4.1500000000000004</v>
      </c>
      <c r="N48" s="10">
        <v>3.55</v>
      </c>
      <c r="O48" s="10">
        <v>1.65</v>
      </c>
      <c r="P48" s="15">
        <v>1</v>
      </c>
      <c r="Q48" s="13">
        <v>4</v>
      </c>
      <c r="R48" s="13">
        <v>-4</v>
      </c>
      <c r="S48" s="13">
        <v>-1</v>
      </c>
      <c r="T48" s="13">
        <v>0</v>
      </c>
      <c r="U48" s="13">
        <v>-1</v>
      </c>
      <c r="V48" s="13">
        <v>-3</v>
      </c>
      <c r="W48" s="9">
        <v>9.4218749999999982</v>
      </c>
      <c r="X48" s="9">
        <v>-10.657142857142858</v>
      </c>
      <c r="Y48" s="9">
        <v>-2.2343749999999916</v>
      </c>
      <c r="Z48" s="9">
        <v>-0.69662921348315554</v>
      </c>
      <c r="AA48" s="9">
        <v>-2.7513812154696096</v>
      </c>
      <c r="AB48" s="9">
        <v>-8.1140350877192837</v>
      </c>
      <c r="AC48" s="13"/>
      <c r="AD48" s="13"/>
      <c r="AE48" s="13"/>
      <c r="AF48" s="13"/>
      <c r="AG48" s="13"/>
      <c r="AH48" s="13"/>
      <c r="AI48" s="9"/>
      <c r="AJ48" s="9"/>
      <c r="AK48" s="9"/>
      <c r="AL48" s="9"/>
      <c r="AM48" s="9"/>
      <c r="AN48" s="9"/>
      <c r="AO48" s="16">
        <f>Q48*参数!$D$3+W48</f>
        <v>9.4218749999999982</v>
      </c>
      <c r="AP48" s="16">
        <f>R48*参数!$D$3+X48</f>
        <v>-10.657142857142858</v>
      </c>
      <c r="AQ48" s="16">
        <f>S48*参数!$D$3+Y48</f>
        <v>-2.2343749999999916</v>
      </c>
      <c r="AR48" s="16">
        <f>T48*参数!$D$3+Z48</f>
        <v>-0.69662921348315554</v>
      </c>
      <c r="AS48" s="16">
        <f>U48*参数!$D$3+AA48</f>
        <v>-2.7513812154696096</v>
      </c>
      <c r="AT48" s="16">
        <f>V48*参数!$D$3+AB48</f>
        <v>-8.1140350877192837</v>
      </c>
      <c r="AU48" s="16">
        <f>AC48*参数!$D$3+AI48</f>
        <v>0</v>
      </c>
      <c r="AV48" s="16">
        <f>AD48*参数!$D$3+AJ48</f>
        <v>0</v>
      </c>
      <c r="AW48" s="16">
        <f>AE48*参数!$D$3+AK48</f>
        <v>0</v>
      </c>
      <c r="AX48" s="16">
        <f>AF48*参数!$D$3+AL48</f>
        <v>0</v>
      </c>
      <c r="AY48" s="16">
        <f>AG48*参数!$D$3+AM48</f>
        <v>0</v>
      </c>
      <c r="AZ48" s="16">
        <f>AH48*参数!$D$3+AN48</f>
        <v>0</v>
      </c>
      <c r="BA48" s="10">
        <v>3</v>
      </c>
      <c r="BB48" s="10">
        <v>43</v>
      </c>
      <c r="BC48" s="10"/>
      <c r="BD48" s="10">
        <v>43</v>
      </c>
      <c r="BE48" s="10">
        <v>43</v>
      </c>
      <c r="BF48" s="10">
        <v>0</v>
      </c>
      <c r="BG48" s="10"/>
      <c r="BH48" s="10" t="s">
        <v>630</v>
      </c>
      <c r="BI48" s="10" t="s">
        <v>630</v>
      </c>
      <c r="BJ48" s="10"/>
      <c r="BK48" s="10">
        <v>0</v>
      </c>
      <c r="BL48" s="8">
        <v>3</v>
      </c>
      <c r="BM48" s="8">
        <f t="shared" si="0"/>
        <v>0</v>
      </c>
      <c r="BN48" s="8">
        <v>43</v>
      </c>
      <c r="BO48" s="8">
        <f t="shared" si="1"/>
        <v>0</v>
      </c>
      <c r="BP48" s="8">
        <v>3</v>
      </c>
      <c r="BQ48" s="8">
        <f t="shared" si="2"/>
        <v>0</v>
      </c>
      <c r="BR48" s="8"/>
      <c r="BS48" s="8">
        <f t="shared" si="9"/>
        <v>1</v>
      </c>
      <c r="BT48" s="8">
        <v>43</v>
      </c>
      <c r="BU48" s="8">
        <f t="shared" si="10"/>
        <v>0</v>
      </c>
      <c r="BV48" s="8">
        <v>43</v>
      </c>
      <c r="BW48" s="8">
        <f t="shared" si="11"/>
        <v>0</v>
      </c>
      <c r="BX48" s="8">
        <v>0</v>
      </c>
      <c r="BY48" s="8">
        <f t="shared" si="17"/>
        <v>1</v>
      </c>
      <c r="BZ48" s="8"/>
      <c r="CA48" s="8">
        <f t="shared" si="18"/>
        <v>1</v>
      </c>
      <c r="CB48" s="8" t="s">
        <v>630</v>
      </c>
      <c r="CC48" s="8" t="e">
        <f t="shared" si="14"/>
        <v>#VALUE!</v>
      </c>
      <c r="CD48" s="8">
        <v>3</v>
      </c>
      <c r="CE48" s="8">
        <f t="shared" si="3"/>
        <v>0</v>
      </c>
      <c r="CF48" s="8" t="s">
        <v>630</v>
      </c>
      <c r="CG48" s="8" t="e">
        <f t="shared" si="19"/>
        <v>#VALUE!</v>
      </c>
      <c r="CH48" s="8">
        <v>3</v>
      </c>
      <c r="CI48" s="8">
        <f t="shared" si="4"/>
        <v>0</v>
      </c>
      <c r="CJ48" s="8"/>
      <c r="CK48" s="8">
        <f t="shared" si="5"/>
        <v>1</v>
      </c>
      <c r="CL48" s="8"/>
      <c r="CM48" s="8">
        <f t="shared" si="6"/>
        <v>1</v>
      </c>
      <c r="CN48" s="8"/>
      <c r="CO48" s="8">
        <f t="shared" si="7"/>
        <v>1</v>
      </c>
      <c r="CP48" s="8"/>
      <c r="CQ48" s="8">
        <f t="shared" si="8"/>
        <v>1</v>
      </c>
      <c r="CR48" s="8">
        <v>0</v>
      </c>
      <c r="CS48" s="8">
        <f t="shared" si="16"/>
        <v>1</v>
      </c>
      <c r="CT48" s="18"/>
    </row>
    <row r="49" spans="2:98" customFormat="1">
      <c r="B49" s="19">
        <v>42619</v>
      </c>
      <c r="C49" s="3">
        <v>4</v>
      </c>
      <c r="D49" s="3" t="s">
        <v>581</v>
      </c>
      <c r="E49" s="4">
        <v>42619.84375</v>
      </c>
      <c r="F49" s="3" t="s">
        <v>584</v>
      </c>
      <c r="G49" s="3" t="s">
        <v>585</v>
      </c>
      <c r="H49" s="3" t="s">
        <v>584</v>
      </c>
      <c r="I49" s="3" t="s">
        <v>585</v>
      </c>
      <c r="J49" s="6">
        <v>15</v>
      </c>
      <c r="K49" s="6">
        <v>5.9</v>
      </c>
      <c r="L49" s="6">
        <v>1.1200000000000001</v>
      </c>
      <c r="M49" s="10">
        <v>4.3</v>
      </c>
      <c r="N49" s="10">
        <v>3.85</v>
      </c>
      <c r="O49" s="10">
        <v>1.57</v>
      </c>
      <c r="P49" s="15">
        <v>1</v>
      </c>
      <c r="Q49" s="13">
        <v>4</v>
      </c>
      <c r="R49" s="13">
        <v>3</v>
      </c>
      <c r="S49" s="13">
        <v>-1</v>
      </c>
      <c r="T49" s="13">
        <v>-2</v>
      </c>
      <c r="U49" s="13">
        <v>-3</v>
      </c>
      <c r="V49" s="13">
        <v>4</v>
      </c>
      <c r="W49" s="9">
        <v>9.4218749999999982</v>
      </c>
      <c r="X49" s="9">
        <v>10.166666666666663</v>
      </c>
      <c r="Y49" s="9">
        <v>-2.2343749999999916</v>
      </c>
      <c r="Z49" s="9">
        <v>-5.8999999999999986</v>
      </c>
      <c r="AA49" s="9">
        <v>-6.4961832061068669</v>
      </c>
      <c r="AB49" s="9">
        <v>13.951724137931013</v>
      </c>
      <c r="AC49" s="13"/>
      <c r="AD49" s="13"/>
      <c r="AE49" s="13"/>
      <c r="AF49" s="13"/>
      <c r="AG49" s="13"/>
      <c r="AH49" s="13"/>
      <c r="AI49" s="9"/>
      <c r="AJ49" s="9"/>
      <c r="AK49" s="9"/>
      <c r="AL49" s="9"/>
      <c r="AM49" s="9"/>
      <c r="AN49" s="9"/>
      <c r="AO49" s="16">
        <f>Q49*参数!$D$3+W49</f>
        <v>9.4218749999999982</v>
      </c>
      <c r="AP49" s="16">
        <f>R49*参数!$D$3+X49</f>
        <v>10.166666666666663</v>
      </c>
      <c r="AQ49" s="16">
        <f>S49*参数!$D$3+Y49</f>
        <v>-2.2343749999999916</v>
      </c>
      <c r="AR49" s="16">
        <f>T49*参数!$D$3+Z49</f>
        <v>-5.8999999999999986</v>
      </c>
      <c r="AS49" s="16">
        <f>U49*参数!$D$3+AA49</f>
        <v>-6.4961832061068669</v>
      </c>
      <c r="AT49" s="16">
        <f>V49*参数!$D$3+AB49</f>
        <v>13.951724137931013</v>
      </c>
      <c r="AU49" s="16">
        <f>AC49*参数!$D$3+AI49</f>
        <v>0</v>
      </c>
      <c r="AV49" s="16">
        <f>AD49*参数!$D$3+AJ49</f>
        <v>0</v>
      </c>
      <c r="AW49" s="16">
        <f>AE49*参数!$D$3+AK49</f>
        <v>0</v>
      </c>
      <c r="AX49" s="16">
        <f>AF49*参数!$D$3+AL49</f>
        <v>0</v>
      </c>
      <c r="AY49" s="16">
        <f>AG49*参数!$D$3+AM49</f>
        <v>0</v>
      </c>
      <c r="AZ49" s="16">
        <f>AH49*参数!$D$3+AN49</f>
        <v>0</v>
      </c>
      <c r="BA49" s="10">
        <v>40</v>
      </c>
      <c r="BB49" s="10">
        <v>40</v>
      </c>
      <c r="BC49" s="10"/>
      <c r="BD49" s="10">
        <v>0</v>
      </c>
      <c r="BE49" s="10">
        <v>0</v>
      </c>
      <c r="BF49" s="10">
        <v>43</v>
      </c>
      <c r="BG49" s="10"/>
      <c r="BH49" s="10" t="s">
        <v>630</v>
      </c>
      <c r="BI49" s="10" t="s">
        <v>630</v>
      </c>
      <c r="BJ49" s="10"/>
      <c r="BK49" s="10">
        <v>0</v>
      </c>
      <c r="BL49" s="8">
        <v>40</v>
      </c>
      <c r="BM49" s="8">
        <f t="shared" si="0"/>
        <v>0</v>
      </c>
      <c r="BN49" s="8">
        <v>40</v>
      </c>
      <c r="BO49" s="8">
        <f t="shared" si="1"/>
        <v>0</v>
      </c>
      <c r="BP49" s="8">
        <v>40</v>
      </c>
      <c r="BQ49" s="8">
        <f t="shared" si="2"/>
        <v>0</v>
      </c>
      <c r="BR49" s="8"/>
      <c r="BS49" s="8">
        <f t="shared" si="9"/>
        <v>0</v>
      </c>
      <c r="BT49" s="8">
        <v>0</v>
      </c>
      <c r="BU49" s="8">
        <f t="shared" si="10"/>
        <v>0</v>
      </c>
      <c r="BV49" s="8">
        <v>0</v>
      </c>
      <c r="BW49" s="8">
        <f t="shared" ref="BW49:BW79" si="20">IF(BV49&lt;10,IF(BV49=$T49,1,0),IF(MOD(BV49,10)=$U49,1,0))</f>
        <v>0</v>
      </c>
      <c r="BX49" s="8">
        <v>43</v>
      </c>
      <c r="BY49" s="8">
        <f t="shared" si="17"/>
        <v>0</v>
      </c>
      <c r="BZ49" s="8"/>
      <c r="CA49" s="8">
        <f t="shared" si="18"/>
        <v>0</v>
      </c>
      <c r="CB49" s="8" t="s">
        <v>630</v>
      </c>
      <c r="CC49" s="8" t="e">
        <f t="shared" ref="CC49:CC79" si="21">IF(CB49&lt;10,IF(CB49=$T49,1,0),IF(MOD(CB49,10)=$U49,1,0))</f>
        <v>#VALUE!</v>
      </c>
      <c r="CD49" s="8">
        <v>40</v>
      </c>
      <c r="CE49" s="8">
        <f t="shared" si="3"/>
        <v>0</v>
      </c>
      <c r="CF49" s="8" t="s">
        <v>630</v>
      </c>
      <c r="CG49" s="8" t="e">
        <f t="shared" si="19"/>
        <v>#VALUE!</v>
      </c>
      <c r="CH49" s="8">
        <v>40</v>
      </c>
      <c r="CI49" s="8">
        <f t="shared" si="4"/>
        <v>0</v>
      </c>
      <c r="CJ49" s="8"/>
      <c r="CK49" s="8">
        <f t="shared" si="5"/>
        <v>0</v>
      </c>
      <c r="CL49" s="8"/>
      <c r="CM49" s="8">
        <f t="shared" si="6"/>
        <v>0</v>
      </c>
      <c r="CN49" s="8"/>
      <c r="CO49" s="8">
        <f t="shared" si="7"/>
        <v>0</v>
      </c>
      <c r="CP49" s="8"/>
      <c r="CQ49" s="8">
        <f t="shared" si="8"/>
        <v>0</v>
      </c>
      <c r="CR49" s="8">
        <v>0</v>
      </c>
      <c r="CS49" s="8">
        <f t="shared" si="16"/>
        <v>0</v>
      </c>
      <c r="CT49" s="18"/>
    </row>
    <row r="50" spans="2:98" customFormat="1">
      <c r="B50" s="19">
        <v>42619</v>
      </c>
      <c r="C50" s="3">
        <v>5</v>
      </c>
      <c r="D50" s="3" t="s">
        <v>581</v>
      </c>
      <c r="E50" s="4">
        <v>42619.979166666664</v>
      </c>
      <c r="F50" s="3" t="s">
        <v>586</v>
      </c>
      <c r="G50" s="3" t="s">
        <v>461</v>
      </c>
      <c r="H50" s="3" t="s">
        <v>586</v>
      </c>
      <c r="I50" s="3" t="s">
        <v>461</v>
      </c>
      <c r="J50" s="6">
        <v>3.4</v>
      </c>
      <c r="K50" s="6">
        <v>2.95</v>
      </c>
      <c r="L50" s="6">
        <v>2.02</v>
      </c>
      <c r="M50" s="10">
        <v>1.58</v>
      </c>
      <c r="N50" s="10">
        <v>3.7</v>
      </c>
      <c r="O50" s="10">
        <v>4.45</v>
      </c>
      <c r="P50" s="15">
        <v>1</v>
      </c>
      <c r="Q50" s="13">
        <v>-9</v>
      </c>
      <c r="R50" s="13">
        <v>4</v>
      </c>
      <c r="S50" s="13">
        <v>6</v>
      </c>
      <c r="T50" s="13">
        <v>-6</v>
      </c>
      <c r="U50" s="13">
        <v>0</v>
      </c>
      <c r="V50" s="13">
        <v>-4</v>
      </c>
      <c r="W50" s="9">
        <v>-35.000000000000007</v>
      </c>
      <c r="X50" s="9">
        <v>10.399999999999993</v>
      </c>
      <c r="Y50" s="9">
        <v>16.313432835820887</v>
      </c>
      <c r="Z50" s="9">
        <v>-17.746987951807228</v>
      </c>
      <c r="AA50" s="9">
        <v>-0.77464788732393908</v>
      </c>
      <c r="AB50" s="9">
        <v>-10.235294117647058</v>
      </c>
      <c r="AC50" s="13"/>
      <c r="AD50" s="13"/>
      <c r="AE50" s="13"/>
      <c r="AF50" s="13"/>
      <c r="AG50" s="13"/>
      <c r="AH50" s="13"/>
      <c r="AI50" s="9"/>
      <c r="AJ50" s="9"/>
      <c r="AK50" s="9"/>
      <c r="AL50" s="9"/>
      <c r="AM50" s="9"/>
      <c r="AN50" s="9"/>
      <c r="AO50" s="16">
        <f>Q50*参数!$D$3+W50</f>
        <v>-35.000000000000007</v>
      </c>
      <c r="AP50" s="16">
        <f>R50*参数!$D$3+X50</f>
        <v>10.399999999999993</v>
      </c>
      <c r="AQ50" s="16">
        <f>S50*参数!$D$3+Y50</f>
        <v>16.313432835820887</v>
      </c>
      <c r="AR50" s="16">
        <f>T50*参数!$D$3+Z50</f>
        <v>-17.746987951807228</v>
      </c>
      <c r="AS50" s="16">
        <f>U50*参数!$D$3+AA50</f>
        <v>-0.77464788732393908</v>
      </c>
      <c r="AT50" s="16">
        <f>V50*参数!$D$3+AB50</f>
        <v>-10.235294117647058</v>
      </c>
      <c r="AU50" s="16">
        <f>AC50*参数!$D$3+AI50</f>
        <v>0</v>
      </c>
      <c r="AV50" s="16">
        <f>AD50*参数!$D$3+AJ50</f>
        <v>0</v>
      </c>
      <c r="AW50" s="16">
        <f>AE50*参数!$D$3+AK50</f>
        <v>0</v>
      </c>
      <c r="AX50" s="16">
        <f>AF50*参数!$D$3+AL50</f>
        <v>0</v>
      </c>
      <c r="AY50" s="16">
        <f>AG50*参数!$D$3+AM50</f>
        <v>0</v>
      </c>
      <c r="AZ50" s="16">
        <f>AH50*参数!$D$3+AN50</f>
        <v>0</v>
      </c>
      <c r="BA50" s="10">
        <v>0</v>
      </c>
      <c r="BB50" s="10">
        <v>0</v>
      </c>
      <c r="BC50" s="10"/>
      <c r="BD50" s="10">
        <v>0</v>
      </c>
      <c r="BE50" s="10">
        <v>0</v>
      </c>
      <c r="BF50" s="10">
        <v>0</v>
      </c>
      <c r="BG50" s="10"/>
      <c r="BH50" s="10">
        <v>0</v>
      </c>
      <c r="BI50" s="10">
        <v>0</v>
      </c>
      <c r="BJ50" s="10"/>
      <c r="BK50" s="10"/>
      <c r="BL50" s="8">
        <v>0</v>
      </c>
      <c r="BM50" s="8">
        <f t="shared" si="0"/>
        <v>0</v>
      </c>
      <c r="BN50" s="8">
        <v>0</v>
      </c>
      <c r="BO50" s="8">
        <f t="shared" si="1"/>
        <v>0</v>
      </c>
      <c r="BP50" s="8">
        <v>40</v>
      </c>
      <c r="BQ50" s="8">
        <f t="shared" si="2"/>
        <v>1</v>
      </c>
      <c r="BR50" s="8"/>
      <c r="BS50" s="8">
        <f t="shared" si="9"/>
        <v>0</v>
      </c>
      <c r="BT50" s="8">
        <v>0</v>
      </c>
      <c r="BU50" s="8">
        <f t="shared" si="10"/>
        <v>0</v>
      </c>
      <c r="BV50" s="8">
        <v>0</v>
      </c>
      <c r="BW50" s="8">
        <f t="shared" si="20"/>
        <v>0</v>
      </c>
      <c r="BX50" s="8">
        <v>0</v>
      </c>
      <c r="BY50" s="8">
        <f t="shared" si="17"/>
        <v>0</v>
      </c>
      <c r="BZ50" s="8"/>
      <c r="CA50" s="8">
        <f t="shared" si="18"/>
        <v>0</v>
      </c>
      <c r="CB50" s="8">
        <v>0</v>
      </c>
      <c r="CC50" s="8">
        <f t="shared" si="21"/>
        <v>0</v>
      </c>
      <c r="CD50" s="8">
        <v>0</v>
      </c>
      <c r="CE50" s="8">
        <f t="shared" si="3"/>
        <v>0</v>
      </c>
      <c r="CF50" s="8">
        <v>0</v>
      </c>
      <c r="CG50" s="8">
        <f t="shared" si="19"/>
        <v>0</v>
      </c>
      <c r="CH50" s="8">
        <v>0</v>
      </c>
      <c r="CI50" s="8">
        <f t="shared" si="4"/>
        <v>0</v>
      </c>
      <c r="CJ50" s="8"/>
      <c r="CK50" s="8">
        <f t="shared" si="5"/>
        <v>0</v>
      </c>
      <c r="CL50" s="8"/>
      <c r="CM50" s="8">
        <f t="shared" si="6"/>
        <v>0</v>
      </c>
      <c r="CN50" s="8"/>
      <c r="CO50" s="8">
        <f t="shared" si="7"/>
        <v>0</v>
      </c>
      <c r="CP50" s="8"/>
      <c r="CQ50" s="8">
        <f t="shared" si="8"/>
        <v>0</v>
      </c>
      <c r="CR50" s="8"/>
      <c r="CS50" s="8">
        <f t="shared" si="16"/>
        <v>0</v>
      </c>
      <c r="CT50" s="18"/>
    </row>
    <row r="51" spans="2:98" customFormat="1">
      <c r="B51" s="19">
        <v>42619</v>
      </c>
      <c r="C51" s="3">
        <v>6</v>
      </c>
      <c r="D51" s="3" t="s">
        <v>411</v>
      </c>
      <c r="E51" s="4">
        <v>42620</v>
      </c>
      <c r="F51" s="3" t="s">
        <v>419</v>
      </c>
      <c r="G51" s="3" t="s">
        <v>587</v>
      </c>
      <c r="H51" s="3" t="s">
        <v>419</v>
      </c>
      <c r="I51" s="3" t="s">
        <v>587</v>
      </c>
      <c r="J51" s="6">
        <v>1.67</v>
      </c>
      <c r="K51" s="6">
        <v>3.2</v>
      </c>
      <c r="L51" s="6">
        <v>4.5999999999999996</v>
      </c>
      <c r="M51" s="10">
        <v>3.35</v>
      </c>
      <c r="N51" s="10">
        <v>3.35</v>
      </c>
      <c r="O51" s="10">
        <v>1.89</v>
      </c>
      <c r="P51" s="15">
        <v>-1</v>
      </c>
      <c r="Q51" s="13">
        <v>7</v>
      </c>
      <c r="R51" s="13">
        <v>3</v>
      </c>
      <c r="S51" s="13">
        <v>8</v>
      </c>
      <c r="T51" s="13">
        <v>-20</v>
      </c>
      <c r="U51" s="13">
        <v>-1</v>
      </c>
      <c r="V51" s="13">
        <v>-4</v>
      </c>
      <c r="W51" s="9">
        <v>15.72972972972974</v>
      </c>
      <c r="X51" s="9">
        <v>10.130434782608683</v>
      </c>
      <c r="Y51" s="9">
        <v>27.892307692307696</v>
      </c>
      <c r="Z51" s="9">
        <v>-69.281250000000014</v>
      </c>
      <c r="AA51" s="9">
        <v>-3.4919354838709675</v>
      </c>
      <c r="AB51" s="9">
        <v>-10.177777777777788</v>
      </c>
      <c r="AC51" s="13"/>
      <c r="AD51" s="13"/>
      <c r="AE51" s="13"/>
      <c r="AF51" s="13"/>
      <c r="AG51" s="13"/>
      <c r="AH51" s="13"/>
      <c r="AI51" s="9"/>
      <c r="AJ51" s="9"/>
      <c r="AK51" s="9"/>
      <c r="AL51" s="9"/>
      <c r="AM51" s="9"/>
      <c r="AN51" s="9"/>
      <c r="AO51" s="16">
        <f>Q51*参数!$D$3+W51</f>
        <v>15.72972972972974</v>
      </c>
      <c r="AP51" s="16">
        <f>R51*参数!$D$3+X51</f>
        <v>10.130434782608683</v>
      </c>
      <c r="AQ51" s="16">
        <f>S51*参数!$D$3+Y51</f>
        <v>27.892307692307696</v>
      </c>
      <c r="AR51" s="16">
        <f>T51*参数!$D$3+Z51</f>
        <v>-69.281250000000014</v>
      </c>
      <c r="AS51" s="16">
        <f>U51*参数!$D$3+AA51</f>
        <v>-3.4919354838709675</v>
      </c>
      <c r="AT51" s="16">
        <f>V51*参数!$D$3+AB51</f>
        <v>-10.177777777777788</v>
      </c>
      <c r="AU51" s="16">
        <f>AC51*参数!$D$3+AI51</f>
        <v>0</v>
      </c>
      <c r="AV51" s="16">
        <f>AD51*参数!$D$3+AJ51</f>
        <v>0</v>
      </c>
      <c r="AW51" s="16">
        <f>AE51*参数!$D$3+AK51</f>
        <v>0</v>
      </c>
      <c r="AX51" s="16">
        <f>AF51*参数!$D$3+AL51</f>
        <v>0</v>
      </c>
      <c r="AY51" s="16">
        <f>AG51*参数!$D$3+AM51</f>
        <v>0</v>
      </c>
      <c r="AZ51" s="16">
        <f>AH51*参数!$D$3+AN51</f>
        <v>0</v>
      </c>
      <c r="BA51" s="10">
        <v>0</v>
      </c>
      <c r="BB51" s="10">
        <v>40</v>
      </c>
      <c r="BC51" s="10"/>
      <c r="BD51" s="10">
        <v>3</v>
      </c>
      <c r="BE51" s="10">
        <v>40</v>
      </c>
      <c r="BF51" s="10">
        <v>40</v>
      </c>
      <c r="BG51" s="10"/>
      <c r="BH51" s="10" t="s">
        <v>630</v>
      </c>
      <c r="BI51" s="10" t="s">
        <v>630</v>
      </c>
      <c r="BJ51" s="10"/>
      <c r="BK51" s="10">
        <v>3</v>
      </c>
      <c r="BL51" s="8">
        <v>0</v>
      </c>
      <c r="BM51" s="8">
        <f t="shared" si="0"/>
        <v>0</v>
      </c>
      <c r="BN51" s="8">
        <v>40</v>
      </c>
      <c r="BO51" s="8">
        <f t="shared" si="1"/>
        <v>0</v>
      </c>
      <c r="BP51" s="8">
        <v>0</v>
      </c>
      <c r="BQ51" s="8">
        <f t="shared" si="2"/>
        <v>0</v>
      </c>
      <c r="BR51" s="8"/>
      <c r="BS51" s="8">
        <f t="shared" si="9"/>
        <v>0</v>
      </c>
      <c r="BT51" s="8">
        <v>3</v>
      </c>
      <c r="BU51" s="8">
        <f t="shared" si="10"/>
        <v>0</v>
      </c>
      <c r="BV51" s="8">
        <v>40</v>
      </c>
      <c r="BW51" s="8">
        <f t="shared" si="20"/>
        <v>0</v>
      </c>
      <c r="BX51" s="8">
        <v>40</v>
      </c>
      <c r="BY51" s="8">
        <f t="shared" si="17"/>
        <v>0</v>
      </c>
      <c r="BZ51" s="8"/>
      <c r="CA51" s="8">
        <f t="shared" si="18"/>
        <v>0</v>
      </c>
      <c r="CB51" s="8" t="s">
        <v>630</v>
      </c>
      <c r="CC51" s="8" t="e">
        <f t="shared" si="21"/>
        <v>#VALUE!</v>
      </c>
      <c r="CD51" s="8">
        <v>0</v>
      </c>
      <c r="CE51" s="8">
        <f t="shared" si="3"/>
        <v>0</v>
      </c>
      <c r="CF51" s="8" t="s">
        <v>630</v>
      </c>
      <c r="CG51" s="8" t="e">
        <f t="shared" si="19"/>
        <v>#VALUE!</v>
      </c>
      <c r="CH51" s="8">
        <v>0</v>
      </c>
      <c r="CI51" s="8">
        <f t="shared" si="4"/>
        <v>0</v>
      </c>
      <c r="CJ51" s="8"/>
      <c r="CK51" s="8">
        <f t="shared" si="5"/>
        <v>0</v>
      </c>
      <c r="CL51" s="8"/>
      <c r="CM51" s="8">
        <f t="shared" si="6"/>
        <v>0</v>
      </c>
      <c r="CN51" s="8"/>
      <c r="CO51" s="8">
        <f t="shared" si="7"/>
        <v>0</v>
      </c>
      <c r="CP51" s="8"/>
      <c r="CQ51" s="8">
        <f t="shared" si="8"/>
        <v>0</v>
      </c>
      <c r="CR51" s="8">
        <v>3</v>
      </c>
      <c r="CS51" s="8">
        <f t="shared" si="16"/>
        <v>0</v>
      </c>
      <c r="CT51" s="18"/>
    </row>
    <row r="52" spans="2:98" customFormat="1">
      <c r="B52" s="19">
        <v>42619</v>
      </c>
      <c r="C52" s="3">
        <v>7</v>
      </c>
      <c r="D52" s="3" t="s">
        <v>581</v>
      </c>
      <c r="E52" s="4">
        <v>42620</v>
      </c>
      <c r="F52" s="3" t="s">
        <v>588</v>
      </c>
      <c r="G52" s="3" t="s">
        <v>589</v>
      </c>
      <c r="H52" s="3" t="s">
        <v>588</v>
      </c>
      <c r="I52" s="3" t="s">
        <v>589</v>
      </c>
      <c r="J52" s="6">
        <v>2.02</v>
      </c>
      <c r="K52" s="6">
        <v>2.88</v>
      </c>
      <c r="L52" s="6">
        <v>3.48</v>
      </c>
      <c r="M52" s="10">
        <v>4.58</v>
      </c>
      <c r="N52" s="10">
        <v>3.6</v>
      </c>
      <c r="O52" s="10">
        <v>1.58</v>
      </c>
      <c r="P52" s="15">
        <v>-1</v>
      </c>
      <c r="Q52" s="13">
        <v>-2</v>
      </c>
      <c r="R52" s="13">
        <v>6</v>
      </c>
      <c r="S52" s="13">
        <v>-8</v>
      </c>
      <c r="T52" s="13">
        <v>3</v>
      </c>
      <c r="U52" s="13">
        <v>-1</v>
      </c>
      <c r="V52" s="13">
        <v>2</v>
      </c>
      <c r="W52" s="9">
        <v>-4.6315789473684292</v>
      </c>
      <c r="X52" s="9">
        <v>16.560975609756099</v>
      </c>
      <c r="Y52" s="9">
        <v>-30.428571428571427</v>
      </c>
      <c r="Z52" s="9">
        <v>6.9374999999999964</v>
      </c>
      <c r="AA52" s="9">
        <v>-1.9447513812154777</v>
      </c>
      <c r="AB52" s="9">
        <v>6.2061068702290232</v>
      </c>
      <c r="AC52" s="13"/>
      <c r="AD52" s="13"/>
      <c r="AE52" s="13"/>
      <c r="AF52" s="13"/>
      <c r="AG52" s="13"/>
      <c r="AH52" s="13"/>
      <c r="AI52" s="9"/>
      <c r="AJ52" s="9"/>
      <c r="AK52" s="9"/>
      <c r="AL52" s="9"/>
      <c r="AM52" s="9"/>
      <c r="AN52" s="9"/>
      <c r="AO52" s="16">
        <f>Q52*参数!$D$3+W52</f>
        <v>-4.6315789473684292</v>
      </c>
      <c r="AP52" s="16">
        <f>R52*参数!$D$3+X52</f>
        <v>16.560975609756099</v>
      </c>
      <c r="AQ52" s="16">
        <f>S52*参数!$D$3+Y52</f>
        <v>-30.428571428571427</v>
      </c>
      <c r="AR52" s="16">
        <f>T52*参数!$D$3+Z52</f>
        <v>6.9374999999999964</v>
      </c>
      <c r="AS52" s="16">
        <f>U52*参数!$D$3+AA52</f>
        <v>-1.9447513812154777</v>
      </c>
      <c r="AT52" s="16">
        <f>V52*参数!$D$3+AB52</f>
        <v>6.2061068702290232</v>
      </c>
      <c r="AU52" s="16">
        <f>AC52*参数!$D$3+AI52</f>
        <v>0</v>
      </c>
      <c r="AV52" s="16">
        <f>AD52*参数!$D$3+AJ52</f>
        <v>0</v>
      </c>
      <c r="AW52" s="16">
        <f>AE52*参数!$D$3+AK52</f>
        <v>0</v>
      </c>
      <c r="AX52" s="16">
        <f>AF52*参数!$D$3+AL52</f>
        <v>0</v>
      </c>
      <c r="AY52" s="16">
        <f>AG52*参数!$D$3+AM52</f>
        <v>0</v>
      </c>
      <c r="AZ52" s="16">
        <f>AH52*参数!$D$3+AN52</f>
        <v>0</v>
      </c>
      <c r="BA52" s="10">
        <v>3</v>
      </c>
      <c r="BB52" s="10">
        <v>3</v>
      </c>
      <c r="BC52" s="10"/>
      <c r="BD52" s="10">
        <v>40</v>
      </c>
      <c r="BE52" s="10">
        <v>40</v>
      </c>
      <c r="BF52" s="10">
        <v>3</v>
      </c>
      <c r="BG52" s="10"/>
      <c r="BH52" s="10" t="s">
        <v>630</v>
      </c>
      <c r="BI52" s="10" t="s">
        <v>630</v>
      </c>
      <c r="BJ52" s="10"/>
      <c r="BK52" s="10">
        <v>3</v>
      </c>
      <c r="BL52" s="8">
        <v>3</v>
      </c>
      <c r="BM52" s="8">
        <f t="shared" si="0"/>
        <v>1</v>
      </c>
      <c r="BN52" s="8">
        <v>3</v>
      </c>
      <c r="BO52" s="8">
        <f t="shared" si="1"/>
        <v>1</v>
      </c>
      <c r="BP52" s="8">
        <v>43</v>
      </c>
      <c r="BQ52" s="8">
        <f t="shared" si="2"/>
        <v>0</v>
      </c>
      <c r="BR52" s="8"/>
      <c r="BS52" s="8">
        <f t="shared" si="9"/>
        <v>0</v>
      </c>
      <c r="BT52" s="8">
        <v>40</v>
      </c>
      <c r="BU52" s="8">
        <f t="shared" si="10"/>
        <v>0</v>
      </c>
      <c r="BV52" s="8">
        <v>40</v>
      </c>
      <c r="BW52" s="8">
        <f t="shared" si="20"/>
        <v>0</v>
      </c>
      <c r="BX52" s="8">
        <v>3</v>
      </c>
      <c r="BY52" s="8">
        <f t="shared" si="17"/>
        <v>1</v>
      </c>
      <c r="BZ52" s="8"/>
      <c r="CA52" s="8">
        <f t="shared" si="18"/>
        <v>0</v>
      </c>
      <c r="CB52" s="8" t="s">
        <v>630</v>
      </c>
      <c r="CC52" s="8" t="e">
        <f t="shared" si="21"/>
        <v>#VALUE!</v>
      </c>
      <c r="CD52" s="8">
        <v>1</v>
      </c>
      <c r="CE52" s="8">
        <f t="shared" si="3"/>
        <v>0</v>
      </c>
      <c r="CF52" s="8" t="s">
        <v>630</v>
      </c>
      <c r="CG52" s="8" t="e">
        <f t="shared" si="19"/>
        <v>#VALUE!</v>
      </c>
      <c r="CH52" s="8">
        <v>43</v>
      </c>
      <c r="CI52" s="8">
        <f t="shared" si="4"/>
        <v>0</v>
      </c>
      <c r="CJ52" s="8"/>
      <c r="CK52" s="8">
        <f t="shared" si="5"/>
        <v>0</v>
      </c>
      <c r="CL52" s="8"/>
      <c r="CM52" s="8">
        <f t="shared" si="6"/>
        <v>0</v>
      </c>
      <c r="CN52" s="8"/>
      <c r="CO52" s="8">
        <f t="shared" si="7"/>
        <v>0</v>
      </c>
      <c r="CP52" s="8"/>
      <c r="CQ52" s="8">
        <f t="shared" si="8"/>
        <v>0</v>
      </c>
      <c r="CR52" s="8">
        <v>3</v>
      </c>
      <c r="CS52" s="8">
        <f t="shared" si="16"/>
        <v>1</v>
      </c>
      <c r="CT52" s="18"/>
    </row>
    <row r="53" spans="2:98" customFormat="1">
      <c r="B53" s="19">
        <v>42619</v>
      </c>
      <c r="C53" s="3">
        <v>8</v>
      </c>
      <c r="D53" s="3" t="s">
        <v>590</v>
      </c>
      <c r="E53" s="4">
        <v>42620.041666666664</v>
      </c>
      <c r="F53" s="3" t="s">
        <v>591</v>
      </c>
      <c r="G53" s="3" t="s">
        <v>592</v>
      </c>
      <c r="H53" s="3" t="s">
        <v>593</v>
      </c>
      <c r="I53" s="3" t="s">
        <v>594</v>
      </c>
      <c r="J53" s="6">
        <v>1.9</v>
      </c>
      <c r="K53" s="6">
        <v>3</v>
      </c>
      <c r="L53" s="6">
        <v>3.7</v>
      </c>
      <c r="M53" s="10">
        <v>4.0999999999999996</v>
      </c>
      <c r="N53" s="10">
        <v>3.55</v>
      </c>
      <c r="O53" s="10">
        <v>1.66</v>
      </c>
      <c r="P53" s="15">
        <v>-1</v>
      </c>
      <c r="Q53" s="13">
        <v>-3</v>
      </c>
      <c r="R53" s="13">
        <v>0</v>
      </c>
      <c r="S53" s="13">
        <v>-6</v>
      </c>
      <c r="T53" s="13">
        <v>3</v>
      </c>
      <c r="U53" s="13">
        <v>-1</v>
      </c>
      <c r="V53" s="13">
        <v>-2</v>
      </c>
      <c r="W53" s="9">
        <v>-7.3684210526315912</v>
      </c>
      <c r="X53" s="9">
        <v>-0.8672566371681425</v>
      </c>
      <c r="Y53" s="9">
        <v>-15.599999999999991</v>
      </c>
      <c r="Z53" s="9">
        <v>5.6666666666666643</v>
      </c>
      <c r="AA53" s="9">
        <v>-2.7513812154696096</v>
      </c>
      <c r="AB53" s="9">
        <v>-5.638655462184869</v>
      </c>
      <c r="AC53" s="13"/>
      <c r="AD53" s="13"/>
      <c r="AE53" s="13"/>
      <c r="AF53" s="13"/>
      <c r="AG53" s="13"/>
      <c r="AH53" s="13"/>
      <c r="AI53" s="9"/>
      <c r="AJ53" s="9"/>
      <c r="AK53" s="9"/>
      <c r="AL53" s="9"/>
      <c r="AM53" s="9"/>
      <c r="AN53" s="9"/>
      <c r="AO53" s="16">
        <f>Q53*参数!$D$3+W53</f>
        <v>-7.3684210526315912</v>
      </c>
      <c r="AP53" s="16">
        <f>R53*参数!$D$3+X53</f>
        <v>-0.8672566371681425</v>
      </c>
      <c r="AQ53" s="16">
        <f>S53*参数!$D$3+Y53</f>
        <v>-15.599999999999991</v>
      </c>
      <c r="AR53" s="16">
        <f>T53*参数!$D$3+Z53</f>
        <v>5.6666666666666643</v>
      </c>
      <c r="AS53" s="16">
        <f>U53*参数!$D$3+AA53</f>
        <v>-2.7513812154696096</v>
      </c>
      <c r="AT53" s="16">
        <f>V53*参数!$D$3+AB53</f>
        <v>-5.638655462184869</v>
      </c>
      <c r="AU53" s="16">
        <f>AC53*参数!$D$3+AI53</f>
        <v>0</v>
      </c>
      <c r="AV53" s="16">
        <f>AD53*参数!$D$3+AJ53</f>
        <v>0</v>
      </c>
      <c r="AW53" s="16">
        <f>AE53*参数!$D$3+AK53</f>
        <v>0</v>
      </c>
      <c r="AX53" s="16">
        <f>AF53*参数!$D$3+AL53</f>
        <v>0</v>
      </c>
      <c r="AY53" s="16">
        <f>AG53*参数!$D$3+AM53</f>
        <v>0</v>
      </c>
      <c r="AZ53" s="16">
        <f>AH53*参数!$D$3+AN53</f>
        <v>0</v>
      </c>
      <c r="BA53" s="10">
        <v>43</v>
      </c>
      <c r="BB53" s="10">
        <v>3</v>
      </c>
      <c r="BC53" s="10"/>
      <c r="BD53" s="10">
        <v>40</v>
      </c>
      <c r="BE53" s="10">
        <v>3</v>
      </c>
      <c r="BF53" s="10">
        <v>3</v>
      </c>
      <c r="BG53" s="10"/>
      <c r="BH53" s="10" t="s">
        <v>630</v>
      </c>
      <c r="BI53" s="10" t="s">
        <v>630</v>
      </c>
      <c r="BJ53" s="10"/>
      <c r="BK53" s="10"/>
      <c r="BL53" s="8">
        <v>43</v>
      </c>
      <c r="BM53" s="8">
        <f t="shared" si="0"/>
        <v>0</v>
      </c>
      <c r="BN53" s="8">
        <v>3</v>
      </c>
      <c r="BO53" s="8">
        <f t="shared" si="1"/>
        <v>1</v>
      </c>
      <c r="BP53" s="8">
        <v>43</v>
      </c>
      <c r="BQ53" s="8">
        <f t="shared" si="2"/>
        <v>0</v>
      </c>
      <c r="BR53" s="8"/>
      <c r="BS53" s="8">
        <f t="shared" si="9"/>
        <v>0</v>
      </c>
      <c r="BT53" s="8">
        <v>40</v>
      </c>
      <c r="BU53" s="8">
        <f t="shared" si="10"/>
        <v>0</v>
      </c>
      <c r="BV53" s="8">
        <v>3</v>
      </c>
      <c r="BW53" s="8">
        <f t="shared" si="20"/>
        <v>1</v>
      </c>
      <c r="BX53" s="8">
        <v>3</v>
      </c>
      <c r="BY53" s="8">
        <f t="shared" si="17"/>
        <v>1</v>
      </c>
      <c r="BZ53" s="8"/>
      <c r="CA53" s="8">
        <f t="shared" si="18"/>
        <v>0</v>
      </c>
      <c r="CB53" s="8" t="s">
        <v>630</v>
      </c>
      <c r="CC53" s="8" t="e">
        <f t="shared" si="21"/>
        <v>#VALUE!</v>
      </c>
      <c r="CD53" s="8">
        <v>43</v>
      </c>
      <c r="CE53" s="8">
        <f t="shared" si="3"/>
        <v>0</v>
      </c>
      <c r="CF53" s="8" t="s">
        <v>630</v>
      </c>
      <c r="CG53" s="8" t="e">
        <f t="shared" si="19"/>
        <v>#VALUE!</v>
      </c>
      <c r="CH53" s="8">
        <v>43</v>
      </c>
      <c r="CI53" s="8">
        <f t="shared" si="4"/>
        <v>0</v>
      </c>
      <c r="CJ53" s="8"/>
      <c r="CK53" s="8">
        <f t="shared" si="5"/>
        <v>0</v>
      </c>
      <c r="CL53" s="8"/>
      <c r="CM53" s="8">
        <f t="shared" si="6"/>
        <v>0</v>
      </c>
      <c r="CN53" s="8"/>
      <c r="CO53" s="8">
        <f t="shared" si="7"/>
        <v>0</v>
      </c>
      <c r="CP53" s="8"/>
      <c r="CQ53" s="8">
        <f t="shared" si="8"/>
        <v>0</v>
      </c>
      <c r="CR53" s="8"/>
      <c r="CS53" s="8">
        <f t="shared" si="16"/>
        <v>0</v>
      </c>
      <c r="CT53" s="18"/>
    </row>
    <row r="54" spans="2:98" customFormat="1">
      <c r="B54" s="19">
        <v>42619</v>
      </c>
      <c r="C54" s="3">
        <v>9</v>
      </c>
      <c r="D54" s="3" t="s">
        <v>590</v>
      </c>
      <c r="E54" s="4">
        <v>42620.083333333336</v>
      </c>
      <c r="F54" s="3" t="s">
        <v>595</v>
      </c>
      <c r="G54" s="3" t="s">
        <v>596</v>
      </c>
      <c r="H54" s="3" t="s">
        <v>597</v>
      </c>
      <c r="I54" s="3" t="s">
        <v>596</v>
      </c>
      <c r="J54" s="6">
        <v>1.98</v>
      </c>
      <c r="K54" s="6">
        <v>3</v>
      </c>
      <c r="L54" s="6">
        <v>3.45</v>
      </c>
      <c r="M54" s="10">
        <v>4.2</v>
      </c>
      <c r="N54" s="10">
        <v>3.7</v>
      </c>
      <c r="O54" s="10">
        <v>1.61</v>
      </c>
      <c r="P54" s="15">
        <v>-1</v>
      </c>
      <c r="Q54" s="13">
        <v>2</v>
      </c>
      <c r="R54" s="13">
        <v>0</v>
      </c>
      <c r="S54" s="13">
        <v>-1</v>
      </c>
      <c r="T54" s="13">
        <v>-4</v>
      </c>
      <c r="U54" s="13">
        <v>0</v>
      </c>
      <c r="V54" s="13">
        <v>8</v>
      </c>
      <c r="W54" s="9">
        <v>4.7522123893805261</v>
      </c>
      <c r="X54" s="9">
        <v>-0.8672566371681425</v>
      </c>
      <c r="Y54" s="9">
        <v>-3.9655172413793069</v>
      </c>
      <c r="Z54" s="9">
        <v>-5.8965517241379333</v>
      </c>
      <c r="AA54" s="9">
        <v>-0.77464788732393908</v>
      </c>
      <c r="AB54" s="9">
        <v>4.2857142857142874</v>
      </c>
      <c r="AC54" s="13"/>
      <c r="AD54" s="13"/>
      <c r="AE54" s="13"/>
      <c r="AF54" s="13"/>
      <c r="AG54" s="13"/>
      <c r="AH54" s="13"/>
      <c r="AI54" s="9"/>
      <c r="AJ54" s="9"/>
      <c r="AK54" s="9"/>
      <c r="AL54" s="9"/>
      <c r="AM54" s="9"/>
      <c r="AN54" s="9"/>
      <c r="AO54" s="16">
        <f>Q54*参数!$D$3+W54</f>
        <v>4.7522123893805261</v>
      </c>
      <c r="AP54" s="16">
        <f>R54*参数!$D$3+X54</f>
        <v>-0.8672566371681425</v>
      </c>
      <c r="AQ54" s="16">
        <f>S54*参数!$D$3+Y54</f>
        <v>-3.9655172413793069</v>
      </c>
      <c r="AR54" s="16">
        <f>T54*参数!$D$3+Z54</f>
        <v>-5.8965517241379333</v>
      </c>
      <c r="AS54" s="16">
        <f>U54*参数!$D$3+AA54</f>
        <v>-0.77464788732393908</v>
      </c>
      <c r="AT54" s="16">
        <f>V54*参数!$D$3+AB54</f>
        <v>4.2857142857142874</v>
      </c>
      <c r="AU54" s="16">
        <f>AC54*参数!$D$3+AI54</f>
        <v>0</v>
      </c>
      <c r="AV54" s="16">
        <f>AD54*参数!$D$3+AJ54</f>
        <v>0</v>
      </c>
      <c r="AW54" s="16">
        <f>AE54*参数!$D$3+AK54</f>
        <v>0</v>
      </c>
      <c r="AX54" s="16">
        <f>AF54*参数!$D$3+AL54</f>
        <v>0</v>
      </c>
      <c r="AY54" s="16">
        <f>AG54*参数!$D$3+AM54</f>
        <v>0</v>
      </c>
      <c r="AZ54" s="16">
        <f>AH54*参数!$D$3+AN54</f>
        <v>0</v>
      </c>
      <c r="BA54" s="10">
        <v>40</v>
      </c>
      <c r="BB54" s="10">
        <v>40</v>
      </c>
      <c r="BC54" s="10">
        <v>40</v>
      </c>
      <c r="BD54" s="10">
        <v>3</v>
      </c>
      <c r="BE54" s="10">
        <v>3</v>
      </c>
      <c r="BF54" s="10">
        <v>40</v>
      </c>
      <c r="BG54" s="10"/>
      <c r="BH54" s="10" t="s">
        <v>630</v>
      </c>
      <c r="BI54" s="10" t="s">
        <v>630</v>
      </c>
      <c r="BJ54" s="10"/>
      <c r="BK54" s="10"/>
      <c r="BL54" s="8">
        <v>40</v>
      </c>
      <c r="BM54" s="8">
        <f t="shared" si="0"/>
        <v>1</v>
      </c>
      <c r="BN54" s="8">
        <v>40</v>
      </c>
      <c r="BO54" s="8">
        <f t="shared" si="1"/>
        <v>1</v>
      </c>
      <c r="BP54" s="8">
        <v>0</v>
      </c>
      <c r="BQ54" s="8">
        <f t="shared" si="2"/>
        <v>0</v>
      </c>
      <c r="BR54" s="8">
        <v>40</v>
      </c>
      <c r="BS54" s="8">
        <f t="shared" si="9"/>
        <v>1</v>
      </c>
      <c r="BT54" s="8">
        <v>3</v>
      </c>
      <c r="BU54" s="8">
        <f t="shared" si="10"/>
        <v>0</v>
      </c>
      <c r="BV54" s="8">
        <v>3</v>
      </c>
      <c r="BW54" s="8">
        <f t="shared" si="20"/>
        <v>0</v>
      </c>
      <c r="BX54" s="8">
        <v>40</v>
      </c>
      <c r="BY54" s="8">
        <f t="shared" si="17"/>
        <v>1</v>
      </c>
      <c r="BZ54" s="8"/>
      <c r="CA54" s="8">
        <f t="shared" si="18"/>
        <v>0</v>
      </c>
      <c r="CB54" s="8" t="s">
        <v>630</v>
      </c>
      <c r="CC54" s="8" t="e">
        <f t="shared" si="21"/>
        <v>#VALUE!</v>
      </c>
      <c r="CD54" s="8">
        <v>40</v>
      </c>
      <c r="CE54" s="8">
        <f t="shared" si="3"/>
        <v>1</v>
      </c>
      <c r="CF54" s="8" t="s">
        <v>630</v>
      </c>
      <c r="CG54" s="8" t="e">
        <f t="shared" si="19"/>
        <v>#VALUE!</v>
      </c>
      <c r="CH54" s="8">
        <v>40</v>
      </c>
      <c r="CI54" s="8">
        <f t="shared" si="4"/>
        <v>1</v>
      </c>
      <c r="CJ54" s="8"/>
      <c r="CK54" s="8">
        <f t="shared" si="5"/>
        <v>0</v>
      </c>
      <c r="CL54" s="8"/>
      <c r="CM54" s="8">
        <f t="shared" si="6"/>
        <v>0</v>
      </c>
      <c r="CN54" s="8"/>
      <c r="CO54" s="8">
        <f t="shared" si="7"/>
        <v>0</v>
      </c>
      <c r="CP54" s="8"/>
      <c r="CQ54" s="8">
        <f t="shared" si="8"/>
        <v>0</v>
      </c>
      <c r="CR54" s="8"/>
      <c r="CS54" s="8">
        <f t="shared" si="16"/>
        <v>0</v>
      </c>
      <c r="CT54" s="18"/>
    </row>
    <row r="55" spans="2:98" customFormat="1">
      <c r="B55" s="19">
        <v>42619</v>
      </c>
      <c r="C55" s="3">
        <v>10</v>
      </c>
      <c r="D55" s="3" t="s">
        <v>543</v>
      </c>
      <c r="E55" s="4">
        <v>42620.114583333336</v>
      </c>
      <c r="F55" s="3" t="s">
        <v>417</v>
      </c>
      <c r="G55" s="3" t="s">
        <v>598</v>
      </c>
      <c r="H55" s="3" t="s">
        <v>417</v>
      </c>
      <c r="I55" s="3" t="s">
        <v>598</v>
      </c>
      <c r="J55" s="6">
        <v>16</v>
      </c>
      <c r="K55" s="6">
        <v>6.1</v>
      </c>
      <c r="L55" s="6">
        <v>1.1100000000000001</v>
      </c>
      <c r="M55" s="10">
        <v>4.45</v>
      </c>
      <c r="N55" s="10">
        <v>3.75</v>
      </c>
      <c r="O55" s="10">
        <v>1.57</v>
      </c>
      <c r="P55" s="15">
        <v>1</v>
      </c>
      <c r="Q55" s="13">
        <v>4</v>
      </c>
      <c r="R55" s="13">
        <v>5</v>
      </c>
      <c r="S55" s="13">
        <v>-1</v>
      </c>
      <c r="T55" s="13">
        <v>3</v>
      </c>
      <c r="U55" s="13">
        <v>-3</v>
      </c>
      <c r="V55" s="13">
        <v>4</v>
      </c>
      <c r="W55" s="9">
        <v>9.4218749999999982</v>
      </c>
      <c r="X55" s="9">
        <v>12.878048780487807</v>
      </c>
      <c r="Y55" s="9">
        <v>-2.2343749999999916</v>
      </c>
      <c r="Z55" s="9">
        <v>8.1728395061728403</v>
      </c>
      <c r="AA55" s="9">
        <v>-7.855263157894731</v>
      </c>
      <c r="AB55" s="9">
        <v>13.951724137931013</v>
      </c>
      <c r="AC55" s="13"/>
      <c r="AD55" s="13"/>
      <c r="AE55" s="13"/>
      <c r="AF55" s="13"/>
      <c r="AG55" s="13"/>
      <c r="AH55" s="13"/>
      <c r="AI55" s="9"/>
      <c r="AJ55" s="9"/>
      <c r="AK55" s="9"/>
      <c r="AL55" s="9"/>
      <c r="AM55" s="9"/>
      <c r="AN55" s="9"/>
      <c r="AO55" s="16">
        <f>Q55*参数!$D$3+W55</f>
        <v>9.4218749999999982</v>
      </c>
      <c r="AP55" s="16">
        <f>R55*参数!$D$3+X55</f>
        <v>12.878048780487807</v>
      </c>
      <c r="AQ55" s="16">
        <f>S55*参数!$D$3+Y55</f>
        <v>-2.2343749999999916</v>
      </c>
      <c r="AR55" s="16">
        <f>T55*参数!$D$3+Z55</f>
        <v>8.1728395061728403</v>
      </c>
      <c r="AS55" s="16">
        <f>U55*参数!$D$3+AA55</f>
        <v>-7.855263157894731</v>
      </c>
      <c r="AT55" s="16">
        <f>V55*参数!$D$3+AB55</f>
        <v>13.951724137931013</v>
      </c>
      <c r="AU55" s="16">
        <f>AC55*参数!$D$3+AI55</f>
        <v>0</v>
      </c>
      <c r="AV55" s="16">
        <f>AD55*参数!$D$3+AJ55</f>
        <v>0</v>
      </c>
      <c r="AW55" s="16">
        <f>AE55*参数!$D$3+AK55</f>
        <v>0</v>
      </c>
      <c r="AX55" s="16">
        <f>AF55*参数!$D$3+AL55</f>
        <v>0</v>
      </c>
      <c r="AY55" s="16">
        <f>AG55*参数!$D$3+AM55</f>
        <v>0</v>
      </c>
      <c r="AZ55" s="16">
        <f>AH55*参数!$D$3+AN55</f>
        <v>0</v>
      </c>
      <c r="BA55" s="10">
        <v>40</v>
      </c>
      <c r="BB55" s="10">
        <v>0</v>
      </c>
      <c r="BC55" s="10"/>
      <c r="BD55" s="10">
        <v>43</v>
      </c>
      <c r="BE55" s="10">
        <v>0</v>
      </c>
      <c r="BF55" s="10">
        <v>43</v>
      </c>
      <c r="BG55" s="10"/>
      <c r="BH55" s="10" t="s">
        <v>630</v>
      </c>
      <c r="BI55" s="10" t="s">
        <v>630</v>
      </c>
      <c r="BJ55" s="10"/>
      <c r="BK55" s="10">
        <v>0</v>
      </c>
      <c r="BL55" s="8">
        <v>40</v>
      </c>
      <c r="BM55" s="8">
        <f t="shared" si="0"/>
        <v>0</v>
      </c>
      <c r="BN55" s="8">
        <v>0</v>
      </c>
      <c r="BO55" s="8">
        <f t="shared" si="1"/>
        <v>0</v>
      </c>
      <c r="BP55" s="8">
        <v>40</v>
      </c>
      <c r="BQ55" s="8">
        <f t="shared" si="2"/>
        <v>0</v>
      </c>
      <c r="BR55" s="8"/>
      <c r="BS55" s="8">
        <f t="shared" si="9"/>
        <v>0</v>
      </c>
      <c r="BT55" s="8">
        <v>43</v>
      </c>
      <c r="BU55" s="8">
        <f t="shared" si="10"/>
        <v>0</v>
      </c>
      <c r="BV55" s="8">
        <v>0</v>
      </c>
      <c r="BW55" s="8">
        <f t="shared" si="20"/>
        <v>0</v>
      </c>
      <c r="BX55" s="8">
        <v>43</v>
      </c>
      <c r="BY55" s="8">
        <f t="shared" si="17"/>
        <v>0</v>
      </c>
      <c r="BZ55" s="8"/>
      <c r="CA55" s="8">
        <f t="shared" si="18"/>
        <v>0</v>
      </c>
      <c r="CB55" s="8" t="s">
        <v>630</v>
      </c>
      <c r="CC55" s="8" t="e">
        <f t="shared" si="21"/>
        <v>#VALUE!</v>
      </c>
      <c r="CD55" s="8">
        <v>1</v>
      </c>
      <c r="CE55" s="8">
        <f t="shared" si="3"/>
        <v>0</v>
      </c>
      <c r="CF55" s="8" t="s">
        <v>630</v>
      </c>
      <c r="CG55" s="8" t="e">
        <f t="shared" si="19"/>
        <v>#VALUE!</v>
      </c>
      <c r="CH55" s="8">
        <v>40</v>
      </c>
      <c r="CI55" s="8">
        <f t="shared" si="4"/>
        <v>0</v>
      </c>
      <c r="CJ55" s="8"/>
      <c r="CK55" s="8">
        <f t="shared" si="5"/>
        <v>0</v>
      </c>
      <c r="CL55" s="8"/>
      <c r="CM55" s="8">
        <f t="shared" si="6"/>
        <v>0</v>
      </c>
      <c r="CN55" s="8"/>
      <c r="CO55" s="8">
        <f t="shared" si="7"/>
        <v>0</v>
      </c>
      <c r="CP55" s="8"/>
      <c r="CQ55" s="8">
        <f t="shared" si="8"/>
        <v>0</v>
      </c>
      <c r="CR55" s="8">
        <v>0</v>
      </c>
      <c r="CS55" s="8">
        <f t="shared" si="16"/>
        <v>0</v>
      </c>
      <c r="CT55" s="18"/>
    </row>
    <row r="56" spans="2:98" customFormat="1">
      <c r="B56" s="19">
        <v>42619</v>
      </c>
      <c r="C56" s="3">
        <v>11</v>
      </c>
      <c r="D56" s="3" t="s">
        <v>543</v>
      </c>
      <c r="E56" s="4">
        <v>42620.114583333336</v>
      </c>
      <c r="F56" s="3" t="s">
        <v>599</v>
      </c>
      <c r="G56" s="3" t="s">
        <v>600</v>
      </c>
      <c r="H56" s="3" t="s">
        <v>599</v>
      </c>
      <c r="I56" s="3" t="s">
        <v>600</v>
      </c>
      <c r="J56" s="6">
        <v>1.1100000000000001</v>
      </c>
      <c r="K56" s="6">
        <v>6.05</v>
      </c>
      <c r="L56" s="6">
        <v>16</v>
      </c>
      <c r="M56" s="10">
        <v>1.55</v>
      </c>
      <c r="N56" s="10">
        <v>3.9</v>
      </c>
      <c r="O56" s="10">
        <v>4.45</v>
      </c>
      <c r="P56" s="15">
        <v>-1</v>
      </c>
      <c r="Q56" s="13">
        <v>1</v>
      </c>
      <c r="R56" s="13">
        <v>6</v>
      </c>
      <c r="S56" s="13">
        <v>-1</v>
      </c>
      <c r="T56" s="13">
        <v>2</v>
      </c>
      <c r="U56" s="13">
        <v>-2</v>
      </c>
      <c r="V56" s="13">
        <v>-4</v>
      </c>
      <c r="W56" s="9">
        <v>3.3281250000000182</v>
      </c>
      <c r="X56" s="9">
        <v>15.054054054054058</v>
      </c>
      <c r="Y56" s="9">
        <v>-2.5799999999999974</v>
      </c>
      <c r="Z56" s="9">
        <v>5.2187499999999947</v>
      </c>
      <c r="AA56" s="9">
        <v>-5.1666666666666634</v>
      </c>
      <c r="AB56" s="9">
        <v>-10.70588235294117</v>
      </c>
      <c r="AC56" s="13"/>
      <c r="AD56" s="13"/>
      <c r="AE56" s="13"/>
      <c r="AF56" s="13"/>
      <c r="AG56" s="13"/>
      <c r="AH56" s="13"/>
      <c r="AI56" s="9"/>
      <c r="AJ56" s="9"/>
      <c r="AK56" s="9"/>
      <c r="AL56" s="9"/>
      <c r="AM56" s="9"/>
      <c r="AN56" s="9"/>
      <c r="AO56" s="16">
        <f>Q56*参数!$D$3+W56</f>
        <v>3.3281250000000182</v>
      </c>
      <c r="AP56" s="16">
        <f>R56*参数!$D$3+X56</f>
        <v>15.054054054054058</v>
      </c>
      <c r="AQ56" s="16">
        <f>S56*参数!$D$3+Y56</f>
        <v>-2.5799999999999974</v>
      </c>
      <c r="AR56" s="16">
        <f>T56*参数!$D$3+Z56</f>
        <v>5.2187499999999947</v>
      </c>
      <c r="AS56" s="16">
        <f>U56*参数!$D$3+AA56</f>
        <v>-5.1666666666666634</v>
      </c>
      <c r="AT56" s="16">
        <f>V56*参数!$D$3+AB56</f>
        <v>-10.70588235294117</v>
      </c>
      <c r="AU56" s="16">
        <f>AC56*参数!$D$3+AI56</f>
        <v>0</v>
      </c>
      <c r="AV56" s="16">
        <f>AD56*参数!$D$3+AJ56</f>
        <v>0</v>
      </c>
      <c r="AW56" s="16">
        <f>AE56*参数!$D$3+AK56</f>
        <v>0</v>
      </c>
      <c r="AX56" s="16">
        <f>AF56*参数!$D$3+AL56</f>
        <v>0</v>
      </c>
      <c r="AY56" s="16">
        <f>AG56*参数!$D$3+AM56</f>
        <v>0</v>
      </c>
      <c r="AZ56" s="16">
        <f>AH56*参数!$D$3+AN56</f>
        <v>0</v>
      </c>
      <c r="BA56" s="10">
        <v>43</v>
      </c>
      <c r="BB56" s="10">
        <v>3</v>
      </c>
      <c r="BC56" s="10"/>
      <c r="BD56" s="10">
        <v>3</v>
      </c>
      <c r="BE56" s="10">
        <v>40</v>
      </c>
      <c r="BF56" s="10">
        <v>3</v>
      </c>
      <c r="BG56" s="10">
        <v>3</v>
      </c>
      <c r="BH56" s="10" t="s">
        <v>630</v>
      </c>
      <c r="BI56" s="10" t="s">
        <v>630</v>
      </c>
      <c r="BJ56" s="10"/>
      <c r="BK56" s="10">
        <v>3</v>
      </c>
      <c r="BL56" s="8">
        <v>43</v>
      </c>
      <c r="BM56" s="8">
        <f t="shared" si="0"/>
        <v>0</v>
      </c>
      <c r="BN56" s="8">
        <v>3</v>
      </c>
      <c r="BO56" s="8">
        <f t="shared" si="1"/>
        <v>0</v>
      </c>
      <c r="BP56" s="8">
        <v>43</v>
      </c>
      <c r="BQ56" s="8">
        <f t="shared" si="2"/>
        <v>0</v>
      </c>
      <c r="BR56" s="8"/>
      <c r="BS56" s="8">
        <f t="shared" si="9"/>
        <v>0</v>
      </c>
      <c r="BT56" s="8">
        <v>3</v>
      </c>
      <c r="BU56" s="8">
        <f t="shared" si="10"/>
        <v>0</v>
      </c>
      <c r="BV56" s="8">
        <v>40</v>
      </c>
      <c r="BW56" s="8">
        <f t="shared" si="20"/>
        <v>0</v>
      </c>
      <c r="BX56" s="8">
        <v>3</v>
      </c>
      <c r="BY56" s="8">
        <f t="shared" si="17"/>
        <v>0</v>
      </c>
      <c r="BZ56" s="8">
        <v>3</v>
      </c>
      <c r="CA56" s="8">
        <f t="shared" si="18"/>
        <v>0</v>
      </c>
      <c r="CB56" s="8" t="s">
        <v>630</v>
      </c>
      <c r="CC56" s="8" t="e">
        <f t="shared" si="21"/>
        <v>#VALUE!</v>
      </c>
      <c r="CD56" s="8">
        <v>1</v>
      </c>
      <c r="CE56" s="8">
        <f t="shared" si="3"/>
        <v>0</v>
      </c>
      <c r="CF56" s="8" t="s">
        <v>630</v>
      </c>
      <c r="CG56" s="8" t="e">
        <f t="shared" si="19"/>
        <v>#VALUE!</v>
      </c>
      <c r="CH56" s="8">
        <v>43</v>
      </c>
      <c r="CI56" s="8">
        <f t="shared" si="4"/>
        <v>0</v>
      </c>
      <c r="CJ56" s="8"/>
      <c r="CK56" s="8">
        <f t="shared" si="5"/>
        <v>0</v>
      </c>
      <c r="CL56" s="8"/>
      <c r="CM56" s="8">
        <f t="shared" si="6"/>
        <v>0</v>
      </c>
      <c r="CN56" s="8"/>
      <c r="CO56" s="8">
        <f t="shared" si="7"/>
        <v>0</v>
      </c>
      <c r="CP56" s="8"/>
      <c r="CQ56" s="8">
        <f t="shared" si="8"/>
        <v>0</v>
      </c>
      <c r="CR56" s="8">
        <v>3</v>
      </c>
      <c r="CS56" s="8">
        <f t="shared" si="16"/>
        <v>0</v>
      </c>
      <c r="CT56" s="18"/>
    </row>
    <row r="57" spans="2:98" customFormat="1">
      <c r="B57" s="19">
        <v>42619</v>
      </c>
      <c r="C57" s="3">
        <v>22</v>
      </c>
      <c r="D57" s="3" t="s">
        <v>601</v>
      </c>
      <c r="E57" s="4">
        <v>42620.34375</v>
      </c>
      <c r="F57" s="3" t="s">
        <v>602</v>
      </c>
      <c r="G57" s="3" t="s">
        <v>603</v>
      </c>
      <c r="H57" s="3" t="s">
        <v>602</v>
      </c>
      <c r="I57" s="3" t="s">
        <v>603</v>
      </c>
      <c r="J57" s="6">
        <v>1.1100000000000001</v>
      </c>
      <c r="K57" s="6">
        <v>6</v>
      </c>
      <c r="L57" s="6">
        <v>16.5</v>
      </c>
      <c r="M57" s="10">
        <v>1.55</v>
      </c>
      <c r="N57" s="10">
        <v>3.85</v>
      </c>
      <c r="O57" s="10">
        <v>4.45</v>
      </c>
      <c r="P57" s="15">
        <v>-1</v>
      </c>
      <c r="Q57" s="13">
        <v>1</v>
      </c>
      <c r="R57" s="13">
        <v>6</v>
      </c>
      <c r="S57" s="13">
        <v>-1</v>
      </c>
      <c r="T57" s="13">
        <v>2</v>
      </c>
      <c r="U57" s="13">
        <v>-3</v>
      </c>
      <c r="V57" s="13">
        <v>-4</v>
      </c>
      <c r="W57" s="9">
        <v>3.3281250000000182</v>
      </c>
      <c r="X57" s="9">
        <v>16.000000000000007</v>
      </c>
      <c r="Y57" s="9">
        <v>-2.6019900497512456</v>
      </c>
      <c r="Z57" s="9">
        <v>5.2187499999999947</v>
      </c>
      <c r="AA57" s="9">
        <v>-6.4961832061068669</v>
      </c>
      <c r="AB57" s="9">
        <v>-10.70588235294117</v>
      </c>
      <c r="AC57" s="13"/>
      <c r="AD57" s="13"/>
      <c r="AE57" s="13"/>
      <c r="AF57" s="13"/>
      <c r="AG57" s="13"/>
      <c r="AH57" s="13"/>
      <c r="AI57" s="9"/>
      <c r="AJ57" s="9"/>
      <c r="AK57" s="9"/>
      <c r="AL57" s="9"/>
      <c r="AM57" s="9"/>
      <c r="AN57" s="9"/>
      <c r="AO57" s="16">
        <f>Q57*参数!$D$3+W57</f>
        <v>3.3281250000000182</v>
      </c>
      <c r="AP57" s="16">
        <f>R57*参数!$D$3+X57</f>
        <v>16.000000000000007</v>
      </c>
      <c r="AQ57" s="16">
        <f>S57*参数!$D$3+Y57</f>
        <v>-2.6019900497512456</v>
      </c>
      <c r="AR57" s="16">
        <f>T57*参数!$D$3+Z57</f>
        <v>5.2187499999999947</v>
      </c>
      <c r="AS57" s="16">
        <f>U57*参数!$D$3+AA57</f>
        <v>-6.4961832061068669</v>
      </c>
      <c r="AT57" s="16">
        <f>V57*参数!$D$3+AB57</f>
        <v>-10.70588235294117</v>
      </c>
      <c r="AU57" s="16">
        <f>AC57*参数!$D$3+AI57</f>
        <v>0</v>
      </c>
      <c r="AV57" s="16">
        <f>AD57*参数!$D$3+AJ57</f>
        <v>0</v>
      </c>
      <c r="AW57" s="16">
        <f>AE57*参数!$D$3+AK57</f>
        <v>0</v>
      </c>
      <c r="AX57" s="16">
        <f>AF57*参数!$D$3+AL57</f>
        <v>0</v>
      </c>
      <c r="AY57" s="16">
        <f>AG57*参数!$D$3+AM57</f>
        <v>0</v>
      </c>
      <c r="AZ57" s="16">
        <f>AH57*参数!$D$3+AN57</f>
        <v>0</v>
      </c>
      <c r="BA57" s="10">
        <v>43</v>
      </c>
      <c r="BB57" s="10">
        <v>3</v>
      </c>
      <c r="BC57" s="10"/>
      <c r="BD57" s="10">
        <v>3</v>
      </c>
      <c r="BE57" s="10">
        <v>40</v>
      </c>
      <c r="BF57" s="10">
        <v>3</v>
      </c>
      <c r="BG57" s="10">
        <v>3</v>
      </c>
      <c r="BH57" s="10" t="s">
        <v>630</v>
      </c>
      <c r="BI57" s="10" t="s">
        <v>630</v>
      </c>
      <c r="BJ57" s="10"/>
      <c r="BK57" s="10">
        <v>3</v>
      </c>
      <c r="BL57" s="8">
        <v>43</v>
      </c>
      <c r="BM57" s="8">
        <f t="shared" si="0"/>
        <v>0</v>
      </c>
      <c r="BN57" s="8">
        <v>3</v>
      </c>
      <c r="BO57" s="8">
        <f t="shared" si="1"/>
        <v>0</v>
      </c>
      <c r="BP57" s="8">
        <v>43</v>
      </c>
      <c r="BQ57" s="8">
        <f t="shared" si="2"/>
        <v>0</v>
      </c>
      <c r="BR57" s="8"/>
      <c r="BS57" s="8">
        <f t="shared" si="9"/>
        <v>0</v>
      </c>
      <c r="BT57" s="8">
        <v>3</v>
      </c>
      <c r="BU57" s="8">
        <f t="shared" si="10"/>
        <v>0</v>
      </c>
      <c r="BV57" s="8">
        <v>40</v>
      </c>
      <c r="BW57" s="8">
        <f t="shared" si="20"/>
        <v>0</v>
      </c>
      <c r="BX57" s="8">
        <v>3</v>
      </c>
      <c r="BY57" s="8">
        <f t="shared" si="17"/>
        <v>0</v>
      </c>
      <c r="BZ57" s="8">
        <v>3</v>
      </c>
      <c r="CA57" s="8">
        <f t="shared" si="18"/>
        <v>0</v>
      </c>
      <c r="CB57" s="8" t="s">
        <v>630</v>
      </c>
      <c r="CC57" s="8" t="e">
        <f t="shared" si="21"/>
        <v>#VALUE!</v>
      </c>
      <c r="CD57" s="8">
        <v>1</v>
      </c>
      <c r="CE57" s="8">
        <f t="shared" si="3"/>
        <v>0</v>
      </c>
      <c r="CF57" s="8" t="s">
        <v>630</v>
      </c>
      <c r="CG57" s="8" t="e">
        <f t="shared" si="19"/>
        <v>#VALUE!</v>
      </c>
      <c r="CH57" s="8">
        <v>43</v>
      </c>
      <c r="CI57" s="8">
        <f t="shared" si="4"/>
        <v>0</v>
      </c>
      <c r="CJ57" s="8"/>
      <c r="CK57" s="8">
        <f t="shared" si="5"/>
        <v>0</v>
      </c>
      <c r="CL57" s="8"/>
      <c r="CM57" s="8">
        <f t="shared" si="6"/>
        <v>0</v>
      </c>
      <c r="CN57" s="8"/>
      <c r="CO57" s="8">
        <f t="shared" si="7"/>
        <v>0</v>
      </c>
      <c r="CP57" s="8"/>
      <c r="CQ57" s="8">
        <f t="shared" si="8"/>
        <v>0</v>
      </c>
      <c r="CR57" s="8">
        <v>3</v>
      </c>
      <c r="CS57" s="8">
        <f t="shared" si="16"/>
        <v>0</v>
      </c>
      <c r="CT57" s="18"/>
    </row>
    <row r="58" spans="2:98" customFormat="1">
      <c r="B58" s="19">
        <v>42619</v>
      </c>
      <c r="C58" s="3">
        <v>25</v>
      </c>
      <c r="D58" s="3" t="s">
        <v>604</v>
      </c>
      <c r="E58" s="4">
        <v>42620.364583333336</v>
      </c>
      <c r="F58" s="3" t="s">
        <v>605</v>
      </c>
      <c r="G58" s="3" t="s">
        <v>606</v>
      </c>
      <c r="H58" s="3" t="s">
        <v>605</v>
      </c>
      <c r="I58" s="3" t="s">
        <v>606</v>
      </c>
      <c r="J58" s="6">
        <v>1.42</v>
      </c>
      <c r="K58" s="6">
        <v>3.8</v>
      </c>
      <c r="L58" s="6">
        <v>6.2</v>
      </c>
      <c r="M58" s="10">
        <v>2.4700000000000002</v>
      </c>
      <c r="N58" s="10">
        <v>3.3</v>
      </c>
      <c r="O58" s="10">
        <v>2.37</v>
      </c>
      <c r="P58" s="15">
        <v>-1</v>
      </c>
      <c r="Q58" s="13">
        <v>5</v>
      </c>
      <c r="R58" s="13">
        <v>9</v>
      </c>
      <c r="S58" s="13">
        <v>-2</v>
      </c>
      <c r="T58" s="13">
        <v>-6</v>
      </c>
      <c r="U58" s="13">
        <v>0</v>
      </c>
      <c r="V58" s="13">
        <v>-7</v>
      </c>
      <c r="W58" s="9">
        <v>12.969696969696987</v>
      </c>
      <c r="X58" s="9">
        <v>26.999999999999996</v>
      </c>
      <c r="Y58" s="9">
        <v>-6.3495145631067968</v>
      </c>
      <c r="Z58" s="9">
        <v>-14.25</v>
      </c>
      <c r="AA58" s="9">
        <v>-1.1200000000000012</v>
      </c>
      <c r="AB58" s="9">
        <v>-18.30769230769231</v>
      </c>
      <c r="AC58" s="13"/>
      <c r="AD58" s="13"/>
      <c r="AE58" s="13"/>
      <c r="AF58" s="13"/>
      <c r="AG58" s="13"/>
      <c r="AH58" s="13"/>
      <c r="AI58" s="9"/>
      <c r="AJ58" s="9"/>
      <c r="AK58" s="9"/>
      <c r="AL58" s="9"/>
      <c r="AM58" s="9"/>
      <c r="AN58" s="9"/>
      <c r="AO58" s="16">
        <f>Q58*参数!$D$3+W58</f>
        <v>12.969696969696987</v>
      </c>
      <c r="AP58" s="16">
        <f>R58*参数!$D$3+X58</f>
        <v>26.999999999999996</v>
      </c>
      <c r="AQ58" s="16">
        <f>S58*参数!$D$3+Y58</f>
        <v>-6.3495145631067968</v>
      </c>
      <c r="AR58" s="16">
        <f>T58*参数!$D$3+Z58</f>
        <v>-14.25</v>
      </c>
      <c r="AS58" s="16">
        <f>U58*参数!$D$3+AA58</f>
        <v>-1.1200000000000012</v>
      </c>
      <c r="AT58" s="16">
        <f>V58*参数!$D$3+AB58</f>
        <v>-18.30769230769231</v>
      </c>
      <c r="AU58" s="16">
        <f>AC58*参数!$D$3+AI58</f>
        <v>0</v>
      </c>
      <c r="AV58" s="16">
        <f>AD58*参数!$D$3+AJ58</f>
        <v>0</v>
      </c>
      <c r="AW58" s="16">
        <f>AE58*参数!$D$3+AK58</f>
        <v>0</v>
      </c>
      <c r="AX58" s="16">
        <f>AF58*参数!$D$3+AL58</f>
        <v>0</v>
      </c>
      <c r="AY58" s="16">
        <f>AG58*参数!$D$3+AM58</f>
        <v>0</v>
      </c>
      <c r="AZ58" s="16">
        <f>AH58*参数!$D$3+AN58</f>
        <v>0</v>
      </c>
      <c r="BA58" s="10">
        <v>3</v>
      </c>
      <c r="BB58" s="10">
        <v>3</v>
      </c>
      <c r="BC58" s="10"/>
      <c r="BD58" s="10">
        <v>3</v>
      </c>
      <c r="BE58" s="10">
        <v>40</v>
      </c>
      <c r="BF58" s="10">
        <v>3</v>
      </c>
      <c r="BG58" s="10">
        <v>3</v>
      </c>
      <c r="BH58" s="10" t="s">
        <v>630</v>
      </c>
      <c r="BI58" s="10" t="s">
        <v>630</v>
      </c>
      <c r="BJ58" s="10"/>
      <c r="BK58" s="10">
        <v>3</v>
      </c>
      <c r="BL58" s="8">
        <v>3</v>
      </c>
      <c r="BM58" s="8">
        <f t="shared" si="0"/>
        <v>0</v>
      </c>
      <c r="BN58" s="8">
        <v>3</v>
      </c>
      <c r="BO58" s="8">
        <f t="shared" si="1"/>
        <v>0</v>
      </c>
      <c r="BP58" s="8">
        <v>43</v>
      </c>
      <c r="BQ58" s="8">
        <f t="shared" si="2"/>
        <v>0</v>
      </c>
      <c r="BR58" s="8"/>
      <c r="BS58" s="8">
        <f t="shared" si="9"/>
        <v>0</v>
      </c>
      <c r="BT58" s="8">
        <v>3</v>
      </c>
      <c r="BU58" s="8">
        <f t="shared" si="10"/>
        <v>0</v>
      </c>
      <c r="BV58" s="8">
        <v>40</v>
      </c>
      <c r="BW58" s="8">
        <f t="shared" si="20"/>
        <v>1</v>
      </c>
      <c r="BX58" s="8">
        <v>3</v>
      </c>
      <c r="BY58" s="8">
        <f t="shared" si="17"/>
        <v>0</v>
      </c>
      <c r="BZ58" s="8">
        <v>3</v>
      </c>
      <c r="CA58" s="8">
        <f t="shared" si="18"/>
        <v>0</v>
      </c>
      <c r="CB58" s="8" t="s">
        <v>630</v>
      </c>
      <c r="CC58" s="8" t="e">
        <f t="shared" si="21"/>
        <v>#VALUE!</v>
      </c>
      <c r="CD58" s="8">
        <v>1</v>
      </c>
      <c r="CE58" s="8">
        <f t="shared" si="3"/>
        <v>0</v>
      </c>
      <c r="CF58" s="8" t="s">
        <v>630</v>
      </c>
      <c r="CG58" s="8" t="e">
        <f t="shared" si="19"/>
        <v>#VALUE!</v>
      </c>
      <c r="CH58" s="8">
        <v>3</v>
      </c>
      <c r="CI58" s="8">
        <f t="shared" si="4"/>
        <v>0</v>
      </c>
      <c r="CJ58" s="8"/>
      <c r="CK58" s="8">
        <f t="shared" si="5"/>
        <v>0</v>
      </c>
      <c r="CL58" s="8"/>
      <c r="CM58" s="8">
        <f t="shared" si="6"/>
        <v>0</v>
      </c>
      <c r="CN58" s="8"/>
      <c r="CO58" s="8">
        <f t="shared" si="7"/>
        <v>0</v>
      </c>
      <c r="CP58" s="8"/>
      <c r="CQ58" s="8">
        <f t="shared" si="8"/>
        <v>0</v>
      </c>
      <c r="CR58" s="8">
        <v>3</v>
      </c>
      <c r="CS58" s="8">
        <f t="shared" si="16"/>
        <v>0</v>
      </c>
      <c r="CT58" s="18"/>
    </row>
    <row r="59" spans="2:98" customFormat="1">
      <c r="B59" s="19">
        <v>42619</v>
      </c>
      <c r="C59" s="3">
        <v>26</v>
      </c>
      <c r="D59" s="3" t="s">
        <v>601</v>
      </c>
      <c r="E59" s="4">
        <v>42620.395833333336</v>
      </c>
      <c r="F59" s="3" t="s">
        <v>607</v>
      </c>
      <c r="G59" s="3" t="s">
        <v>608</v>
      </c>
      <c r="H59" s="3" t="s">
        <v>607</v>
      </c>
      <c r="I59" s="3" t="s">
        <v>608</v>
      </c>
      <c r="J59" s="6">
        <v>1.48</v>
      </c>
      <c r="K59" s="6">
        <v>3.36</v>
      </c>
      <c r="L59" s="6">
        <v>6.4</v>
      </c>
      <c r="M59" s="10">
        <v>2.87</v>
      </c>
      <c r="N59" s="10">
        <v>3.05</v>
      </c>
      <c r="O59" s="10">
        <v>2.21</v>
      </c>
      <c r="P59" s="15">
        <v>-1</v>
      </c>
      <c r="Q59" s="13">
        <v>-4</v>
      </c>
      <c r="R59" s="13">
        <v>7</v>
      </c>
      <c r="S59" s="13">
        <v>-2</v>
      </c>
      <c r="T59" s="13">
        <v>-7</v>
      </c>
      <c r="U59" s="13">
        <v>16</v>
      </c>
      <c r="V59" s="13">
        <v>3</v>
      </c>
      <c r="W59" s="9">
        <v>-7.3673469387754995</v>
      </c>
      <c r="X59" s="9">
        <v>25.5068493150685</v>
      </c>
      <c r="Y59" s="9">
        <v>-5.0438596491228056</v>
      </c>
      <c r="Z59" s="9">
        <v>-21.440000000000005</v>
      </c>
      <c r="AA59" s="9">
        <v>38.5</v>
      </c>
      <c r="AB59" s="9">
        <v>8.2112676056337879</v>
      </c>
      <c r="AC59" s="13"/>
      <c r="AD59" s="13"/>
      <c r="AE59" s="13"/>
      <c r="AF59" s="13"/>
      <c r="AG59" s="13"/>
      <c r="AH59" s="13"/>
      <c r="AI59" s="9"/>
      <c r="AJ59" s="9"/>
      <c r="AK59" s="9"/>
      <c r="AL59" s="9"/>
      <c r="AM59" s="9"/>
      <c r="AN59" s="9"/>
      <c r="AO59" s="16">
        <f>Q59*参数!$D$3+W59</f>
        <v>-7.3673469387754995</v>
      </c>
      <c r="AP59" s="16">
        <f>R59*参数!$D$3+X59</f>
        <v>25.5068493150685</v>
      </c>
      <c r="AQ59" s="16">
        <f>S59*参数!$D$3+Y59</f>
        <v>-5.0438596491228056</v>
      </c>
      <c r="AR59" s="16">
        <f>T59*参数!$D$3+Z59</f>
        <v>-21.440000000000005</v>
      </c>
      <c r="AS59" s="16">
        <f>U59*参数!$D$3+AA59</f>
        <v>38.5</v>
      </c>
      <c r="AT59" s="16">
        <f>V59*参数!$D$3+AB59</f>
        <v>8.2112676056337879</v>
      </c>
      <c r="AU59" s="16">
        <f>AC59*参数!$D$3+AI59</f>
        <v>0</v>
      </c>
      <c r="AV59" s="16">
        <f>AD59*参数!$D$3+AJ59</f>
        <v>0</v>
      </c>
      <c r="AW59" s="16">
        <f>AE59*参数!$D$3+AK59</f>
        <v>0</v>
      </c>
      <c r="AX59" s="16">
        <f>AF59*参数!$D$3+AL59</f>
        <v>0</v>
      </c>
      <c r="AY59" s="16">
        <f>AG59*参数!$D$3+AM59</f>
        <v>0</v>
      </c>
      <c r="AZ59" s="16">
        <f>AH59*参数!$D$3+AN59</f>
        <v>0</v>
      </c>
      <c r="BA59" s="10">
        <v>40</v>
      </c>
      <c r="BB59" s="10">
        <v>40</v>
      </c>
      <c r="BC59" s="10"/>
      <c r="BD59" s="10">
        <v>40</v>
      </c>
      <c r="BE59" s="10">
        <v>3</v>
      </c>
      <c r="BF59" s="10">
        <v>40</v>
      </c>
      <c r="BG59" s="10"/>
      <c r="BH59" s="10" t="s">
        <v>630</v>
      </c>
      <c r="BI59" s="10" t="s">
        <v>630</v>
      </c>
      <c r="BJ59" s="10"/>
      <c r="BK59" s="10"/>
      <c r="BL59" s="8">
        <v>40</v>
      </c>
      <c r="BM59" s="8">
        <f t="shared" si="0"/>
        <v>0</v>
      </c>
      <c r="BN59" s="8">
        <v>40</v>
      </c>
      <c r="BO59" s="8">
        <f t="shared" si="1"/>
        <v>0</v>
      </c>
      <c r="BP59" s="8">
        <v>0</v>
      </c>
      <c r="BQ59" s="8">
        <f t="shared" si="2"/>
        <v>0</v>
      </c>
      <c r="BR59" s="8"/>
      <c r="BS59" s="8">
        <f t="shared" si="9"/>
        <v>0</v>
      </c>
      <c r="BT59" s="8">
        <v>40</v>
      </c>
      <c r="BU59" s="8">
        <f t="shared" si="10"/>
        <v>0</v>
      </c>
      <c r="BV59" s="8">
        <v>3</v>
      </c>
      <c r="BW59" s="8">
        <f t="shared" si="20"/>
        <v>0</v>
      </c>
      <c r="BX59" s="8">
        <v>40</v>
      </c>
      <c r="BY59" s="8">
        <f t="shared" si="17"/>
        <v>0</v>
      </c>
      <c r="BZ59" s="8"/>
      <c r="CA59" s="8">
        <f t="shared" si="18"/>
        <v>0</v>
      </c>
      <c r="CB59" s="8" t="s">
        <v>630</v>
      </c>
      <c r="CC59" s="8" t="e">
        <f t="shared" si="21"/>
        <v>#VALUE!</v>
      </c>
      <c r="CD59" s="8">
        <v>41</v>
      </c>
      <c r="CE59" s="8">
        <f t="shared" si="3"/>
        <v>0</v>
      </c>
      <c r="CF59" s="8" t="s">
        <v>630</v>
      </c>
      <c r="CG59" s="8" t="e">
        <f t="shared" si="19"/>
        <v>#VALUE!</v>
      </c>
      <c r="CH59" s="8">
        <v>40</v>
      </c>
      <c r="CI59" s="8">
        <f t="shared" si="4"/>
        <v>0</v>
      </c>
      <c r="CJ59" s="8"/>
      <c r="CK59" s="8">
        <f t="shared" si="5"/>
        <v>0</v>
      </c>
      <c r="CL59" s="8"/>
      <c r="CM59" s="8">
        <f t="shared" si="6"/>
        <v>0</v>
      </c>
      <c r="CN59" s="8"/>
      <c r="CO59" s="8">
        <f t="shared" si="7"/>
        <v>0</v>
      </c>
      <c r="CP59" s="8"/>
      <c r="CQ59" s="8">
        <f t="shared" si="8"/>
        <v>0</v>
      </c>
      <c r="CR59" s="8"/>
      <c r="CS59" s="8">
        <f t="shared" si="16"/>
        <v>0</v>
      </c>
      <c r="CT59" s="18"/>
    </row>
    <row r="60" spans="2:98" customFormat="1">
      <c r="B60" s="19">
        <v>42618</v>
      </c>
      <c r="C60" s="3">
        <v>27</v>
      </c>
      <c r="D60" s="3" t="s">
        <v>601</v>
      </c>
      <c r="E60" s="4">
        <v>42620.395833333336</v>
      </c>
      <c r="F60" s="3" t="s">
        <v>609</v>
      </c>
      <c r="G60" s="3" t="s">
        <v>610</v>
      </c>
      <c r="H60" s="3" t="s">
        <v>609</v>
      </c>
      <c r="I60" s="3" t="s">
        <v>610</v>
      </c>
      <c r="J60" s="6">
        <v>1.36</v>
      </c>
      <c r="K60" s="6">
        <v>3.9</v>
      </c>
      <c r="L60" s="6">
        <v>7.25</v>
      </c>
      <c r="M60" s="10">
        <v>2.31</v>
      </c>
      <c r="N60" s="10">
        <v>3.3</v>
      </c>
      <c r="O60" s="10">
        <v>2.5499999999999998</v>
      </c>
      <c r="P60" s="15">
        <v>-1</v>
      </c>
      <c r="Q60" s="13">
        <v>-4</v>
      </c>
      <c r="R60" s="13">
        <v>3</v>
      </c>
      <c r="S60" s="13">
        <v>1</v>
      </c>
      <c r="T60" s="13">
        <v>-7</v>
      </c>
      <c r="U60" s="13">
        <v>0</v>
      </c>
      <c r="V60" s="13">
        <v>-2</v>
      </c>
      <c r="W60" s="9">
        <v>-12.500000000000007</v>
      </c>
      <c r="X60" s="9">
        <v>7.666666666666667</v>
      </c>
      <c r="Y60" s="9">
        <v>3.5608108108108079</v>
      </c>
      <c r="Z60" s="9">
        <v>-17.333333333333332</v>
      </c>
      <c r="AA60" s="9">
        <v>-1.1200000000000012</v>
      </c>
      <c r="AB60" s="9">
        <v>-4.3111111111111091</v>
      </c>
      <c r="AC60" s="13"/>
      <c r="AD60" s="13"/>
      <c r="AE60" s="13"/>
      <c r="AF60" s="13"/>
      <c r="AG60" s="13"/>
      <c r="AH60" s="13"/>
      <c r="AI60" s="9"/>
      <c r="AJ60" s="9"/>
      <c r="AK60" s="9"/>
      <c r="AL60" s="9"/>
      <c r="AM60" s="9"/>
      <c r="AN60" s="9"/>
      <c r="AO60" s="16">
        <f>Q60*参数!$D$3+W60</f>
        <v>-12.500000000000007</v>
      </c>
      <c r="AP60" s="16">
        <f>R60*参数!$D$3+X60</f>
        <v>7.666666666666667</v>
      </c>
      <c r="AQ60" s="16">
        <f>S60*参数!$D$3+Y60</f>
        <v>3.5608108108108079</v>
      </c>
      <c r="AR60" s="16">
        <f>T60*参数!$D$3+Z60</f>
        <v>-17.333333333333332</v>
      </c>
      <c r="AS60" s="16">
        <f>U60*参数!$D$3+AA60</f>
        <v>-1.1200000000000012</v>
      </c>
      <c r="AT60" s="16">
        <f>V60*参数!$D$3+AB60</f>
        <v>-4.3111111111111091</v>
      </c>
      <c r="AU60" s="16">
        <f>AC60*参数!$D$3+AI60</f>
        <v>0</v>
      </c>
      <c r="AV60" s="16">
        <f>AD60*参数!$D$3+AJ60</f>
        <v>0</v>
      </c>
      <c r="AW60" s="16">
        <f>AE60*参数!$D$3+AK60</f>
        <v>0</v>
      </c>
      <c r="AX60" s="16">
        <f>AF60*参数!$D$3+AL60</f>
        <v>0</v>
      </c>
      <c r="AY60" s="16">
        <f>AG60*参数!$D$3+AM60</f>
        <v>0</v>
      </c>
      <c r="AZ60" s="16">
        <f>AH60*参数!$D$3+AN60</f>
        <v>0</v>
      </c>
      <c r="BA60" s="10">
        <v>40</v>
      </c>
      <c r="BB60" s="10">
        <v>40</v>
      </c>
      <c r="BC60" s="10"/>
      <c r="BD60" s="10">
        <v>40</v>
      </c>
      <c r="BE60" s="10">
        <v>40</v>
      </c>
      <c r="BF60" s="10">
        <v>40</v>
      </c>
      <c r="BG60" s="10"/>
      <c r="BH60" s="10">
        <v>40</v>
      </c>
      <c r="BI60" s="10"/>
      <c r="BJ60" s="10"/>
      <c r="BK60" s="10">
        <v>40</v>
      </c>
      <c r="BL60" s="8">
        <v>40</v>
      </c>
      <c r="BM60" s="8">
        <f t="shared" si="0"/>
        <v>1</v>
      </c>
      <c r="BN60" s="8">
        <v>40</v>
      </c>
      <c r="BO60" s="8">
        <f t="shared" si="1"/>
        <v>1</v>
      </c>
      <c r="BP60" s="8">
        <v>0</v>
      </c>
      <c r="BQ60" s="8">
        <f t="shared" si="2"/>
        <v>0</v>
      </c>
      <c r="BR60" s="8"/>
      <c r="BS60" s="8">
        <f t="shared" si="9"/>
        <v>0</v>
      </c>
      <c r="BT60" s="8">
        <v>40</v>
      </c>
      <c r="BU60" s="8">
        <f t="shared" si="10"/>
        <v>1</v>
      </c>
      <c r="BV60" s="8">
        <v>40</v>
      </c>
      <c r="BW60" s="8">
        <f t="shared" si="20"/>
        <v>1</v>
      </c>
      <c r="BX60" s="8">
        <v>40</v>
      </c>
      <c r="BY60" s="8">
        <f t="shared" si="17"/>
        <v>1</v>
      </c>
      <c r="BZ60" s="8"/>
      <c r="CA60" s="8">
        <f t="shared" si="18"/>
        <v>0</v>
      </c>
      <c r="CB60" s="8">
        <v>40</v>
      </c>
      <c r="CC60" s="8">
        <f t="shared" si="21"/>
        <v>1</v>
      </c>
      <c r="CD60" s="8">
        <v>1</v>
      </c>
      <c r="CE60" s="8">
        <f t="shared" si="3"/>
        <v>0</v>
      </c>
      <c r="CF60" s="8"/>
      <c r="CG60" s="8">
        <f t="shared" si="19"/>
        <v>0</v>
      </c>
      <c r="CH60" s="8">
        <v>0</v>
      </c>
      <c r="CI60" s="8">
        <f t="shared" si="4"/>
        <v>0</v>
      </c>
      <c r="CJ60" s="8"/>
      <c r="CK60" s="8">
        <f t="shared" si="5"/>
        <v>0</v>
      </c>
      <c r="CL60" s="8"/>
      <c r="CM60" s="8">
        <f t="shared" si="6"/>
        <v>0</v>
      </c>
      <c r="CN60" s="8"/>
      <c r="CO60" s="8">
        <f t="shared" si="7"/>
        <v>0</v>
      </c>
      <c r="CP60" s="8"/>
      <c r="CQ60" s="8">
        <f t="shared" si="8"/>
        <v>0</v>
      </c>
      <c r="CR60" s="8">
        <v>40</v>
      </c>
      <c r="CS60" s="8">
        <f t="shared" si="16"/>
        <v>1</v>
      </c>
      <c r="CT60" s="18"/>
    </row>
    <row r="61" spans="2:98" customFormat="1">
      <c r="B61" s="19">
        <v>42618</v>
      </c>
      <c r="C61" s="3">
        <v>28</v>
      </c>
      <c r="D61" s="3" t="s">
        <v>601</v>
      </c>
      <c r="E61" s="4">
        <v>42620.416666666664</v>
      </c>
      <c r="F61" s="3" t="s">
        <v>611</v>
      </c>
      <c r="G61" s="3" t="s">
        <v>612</v>
      </c>
      <c r="H61" s="3" t="s">
        <v>611</v>
      </c>
      <c r="I61" s="3" t="s">
        <v>612</v>
      </c>
      <c r="J61" s="6">
        <v>1.37</v>
      </c>
      <c r="K61" s="6">
        <v>4</v>
      </c>
      <c r="L61" s="6">
        <v>6.7</v>
      </c>
      <c r="M61" s="10">
        <v>2.2400000000000002</v>
      </c>
      <c r="N61" s="10">
        <v>3.35</v>
      </c>
      <c r="O61" s="10">
        <v>2.6</v>
      </c>
      <c r="P61" s="15">
        <v>-1</v>
      </c>
      <c r="Q61" s="13">
        <v>-3</v>
      </c>
      <c r="R61" s="13">
        <v>12</v>
      </c>
      <c r="S61" s="13">
        <v>2</v>
      </c>
      <c r="T61" s="13">
        <v>11</v>
      </c>
      <c r="U61" s="13">
        <v>-1</v>
      </c>
      <c r="V61" s="13">
        <v>10</v>
      </c>
      <c r="W61" s="9">
        <v>-6.3703703703703534</v>
      </c>
      <c r="X61" s="9">
        <v>28.74285714285714</v>
      </c>
      <c r="Y61" s="9">
        <v>5.6249999999999982</v>
      </c>
      <c r="Z61" s="9">
        <v>26.911111111111097</v>
      </c>
      <c r="AA61" s="9">
        <v>-3.4919354838709675</v>
      </c>
      <c r="AB61" s="9">
        <v>22.500000000000007</v>
      </c>
      <c r="AC61" s="13"/>
      <c r="AD61" s="13"/>
      <c r="AE61" s="13"/>
      <c r="AF61" s="13"/>
      <c r="AG61" s="13"/>
      <c r="AH61" s="13"/>
      <c r="AI61" s="9"/>
      <c r="AJ61" s="9"/>
      <c r="AK61" s="9"/>
      <c r="AL61" s="9"/>
      <c r="AM61" s="9"/>
      <c r="AN61" s="9"/>
      <c r="AO61" s="16">
        <f>Q61*参数!$D$3+W61</f>
        <v>-6.3703703703703534</v>
      </c>
      <c r="AP61" s="16">
        <f>R61*参数!$D$3+X61</f>
        <v>28.74285714285714</v>
      </c>
      <c r="AQ61" s="16">
        <f>S61*参数!$D$3+Y61</f>
        <v>5.6249999999999982</v>
      </c>
      <c r="AR61" s="16">
        <f>T61*参数!$D$3+Z61</f>
        <v>26.911111111111097</v>
      </c>
      <c r="AS61" s="16">
        <f>U61*参数!$D$3+AA61</f>
        <v>-3.4919354838709675</v>
      </c>
      <c r="AT61" s="16">
        <f>V61*参数!$D$3+AB61</f>
        <v>22.500000000000007</v>
      </c>
      <c r="AU61" s="16">
        <f>AC61*参数!$D$3+AI61</f>
        <v>0</v>
      </c>
      <c r="AV61" s="16">
        <f>AD61*参数!$D$3+AJ61</f>
        <v>0</v>
      </c>
      <c r="AW61" s="16">
        <f>AE61*参数!$D$3+AK61</f>
        <v>0</v>
      </c>
      <c r="AX61" s="16">
        <f>AF61*参数!$D$3+AL61</f>
        <v>0</v>
      </c>
      <c r="AY61" s="16">
        <f>AG61*参数!$D$3+AM61</f>
        <v>0</v>
      </c>
      <c r="AZ61" s="16">
        <f>AH61*参数!$D$3+AN61</f>
        <v>0</v>
      </c>
      <c r="BA61" s="10">
        <v>43</v>
      </c>
      <c r="BB61" s="10">
        <v>3</v>
      </c>
      <c r="BC61" s="10"/>
      <c r="BD61" s="10">
        <v>40</v>
      </c>
      <c r="BE61" s="10">
        <v>40</v>
      </c>
      <c r="BF61" s="10">
        <v>40</v>
      </c>
      <c r="BG61" s="10">
        <v>40</v>
      </c>
      <c r="BH61" s="10">
        <v>40</v>
      </c>
      <c r="BI61" s="10">
        <v>40</v>
      </c>
      <c r="BJ61" s="10"/>
      <c r="BK61" s="10"/>
      <c r="BL61" s="8">
        <v>43</v>
      </c>
      <c r="BM61" s="8">
        <f t="shared" si="0"/>
        <v>0</v>
      </c>
      <c r="BN61" s="8">
        <v>3</v>
      </c>
      <c r="BO61" s="8">
        <f t="shared" si="1"/>
        <v>0</v>
      </c>
      <c r="BP61" s="8">
        <v>43</v>
      </c>
      <c r="BQ61" s="8">
        <f t="shared" si="2"/>
        <v>0</v>
      </c>
      <c r="BR61" s="8"/>
      <c r="BS61" s="8">
        <f t="shared" si="9"/>
        <v>0</v>
      </c>
      <c r="BT61" s="8">
        <v>40</v>
      </c>
      <c r="BU61" s="8">
        <f t="shared" si="10"/>
        <v>0</v>
      </c>
      <c r="BV61" s="8">
        <v>40</v>
      </c>
      <c r="BW61" s="8">
        <f t="shared" si="20"/>
        <v>0</v>
      </c>
      <c r="BX61" s="8">
        <v>40</v>
      </c>
      <c r="BY61" s="8">
        <f t="shared" si="17"/>
        <v>0</v>
      </c>
      <c r="BZ61" s="8">
        <v>40</v>
      </c>
      <c r="CA61" s="8">
        <f t="shared" si="18"/>
        <v>0</v>
      </c>
      <c r="CB61" s="8">
        <v>40</v>
      </c>
      <c r="CC61" s="8">
        <f t="shared" si="21"/>
        <v>0</v>
      </c>
      <c r="CD61" s="8">
        <v>1</v>
      </c>
      <c r="CE61" s="8">
        <f t="shared" si="3"/>
        <v>0</v>
      </c>
      <c r="CF61" s="8">
        <v>40</v>
      </c>
      <c r="CG61" s="8">
        <f t="shared" si="19"/>
        <v>0</v>
      </c>
      <c r="CH61" s="8">
        <v>43</v>
      </c>
      <c r="CI61" s="8">
        <f t="shared" si="4"/>
        <v>0</v>
      </c>
      <c r="CJ61" s="8"/>
      <c r="CK61" s="8">
        <f t="shared" si="5"/>
        <v>0</v>
      </c>
      <c r="CL61" s="8"/>
      <c r="CM61" s="8">
        <f t="shared" si="6"/>
        <v>0</v>
      </c>
      <c r="CN61" s="8"/>
      <c r="CO61" s="8">
        <f t="shared" si="7"/>
        <v>0</v>
      </c>
      <c r="CP61" s="8"/>
      <c r="CQ61" s="8">
        <f t="shared" si="8"/>
        <v>0</v>
      </c>
      <c r="CR61" s="8"/>
      <c r="CS61" s="8">
        <f t="shared" si="16"/>
        <v>0</v>
      </c>
      <c r="CT61" s="18"/>
    </row>
    <row r="62" spans="2:98" customFormat="1">
      <c r="B62" s="19">
        <v>42618</v>
      </c>
      <c r="C62" s="3">
        <v>29</v>
      </c>
      <c r="D62" s="3" t="s">
        <v>601</v>
      </c>
      <c r="E62" s="4">
        <v>42620.416666666664</v>
      </c>
      <c r="F62" s="3" t="s">
        <v>613</v>
      </c>
      <c r="G62" s="3" t="s">
        <v>614</v>
      </c>
      <c r="H62" s="3" t="s">
        <v>613</v>
      </c>
      <c r="I62" s="3" t="s">
        <v>614</v>
      </c>
      <c r="J62" s="6">
        <v>1.21</v>
      </c>
      <c r="K62" s="6">
        <v>5.2</v>
      </c>
      <c r="L62" s="6">
        <v>9</v>
      </c>
      <c r="M62" s="10">
        <v>1.8</v>
      </c>
      <c r="N62" s="10">
        <v>3.65</v>
      </c>
      <c r="O62" s="10">
        <v>3.34</v>
      </c>
      <c r="P62" s="15">
        <v>-1</v>
      </c>
      <c r="Q62" s="13">
        <v>0</v>
      </c>
      <c r="R62" s="13">
        <v>-11</v>
      </c>
      <c r="S62" s="13">
        <v>0</v>
      </c>
      <c r="T62" s="13">
        <v>12</v>
      </c>
      <c r="U62" s="13">
        <v>2</v>
      </c>
      <c r="V62" s="13">
        <v>-15</v>
      </c>
      <c r="W62" s="9">
        <v>-0.30097087378641452</v>
      </c>
      <c r="X62" s="9">
        <v>-32.035714285714285</v>
      </c>
      <c r="Y62" s="9">
        <v>-0.49162011173184361</v>
      </c>
      <c r="Z62" s="9">
        <v>30.627450980392155</v>
      </c>
      <c r="AA62" s="9">
        <v>5.9024390243902491</v>
      </c>
      <c r="AB62" s="9">
        <v>-53.571428571428569</v>
      </c>
      <c r="AC62" s="13"/>
      <c r="AD62" s="13"/>
      <c r="AE62" s="13"/>
      <c r="AF62" s="13"/>
      <c r="AG62" s="13"/>
      <c r="AH62" s="13"/>
      <c r="AI62" s="9"/>
      <c r="AJ62" s="9"/>
      <c r="AK62" s="9"/>
      <c r="AL62" s="9"/>
      <c r="AM62" s="9"/>
      <c r="AN62" s="9"/>
      <c r="AO62" s="16">
        <f>Q62*参数!$D$3+W62</f>
        <v>-0.30097087378641452</v>
      </c>
      <c r="AP62" s="16">
        <f>R62*参数!$D$3+X62</f>
        <v>-32.035714285714285</v>
      </c>
      <c r="AQ62" s="16">
        <f>S62*参数!$D$3+Y62</f>
        <v>-0.49162011173184361</v>
      </c>
      <c r="AR62" s="16">
        <f>T62*参数!$D$3+Z62</f>
        <v>30.627450980392155</v>
      </c>
      <c r="AS62" s="16">
        <f>U62*参数!$D$3+AA62</f>
        <v>5.9024390243902491</v>
      </c>
      <c r="AT62" s="16">
        <f>V62*参数!$D$3+AB62</f>
        <v>-53.571428571428569</v>
      </c>
      <c r="AU62" s="16">
        <f>AC62*参数!$D$3+AI62</f>
        <v>0</v>
      </c>
      <c r="AV62" s="16">
        <f>AD62*参数!$D$3+AJ62</f>
        <v>0</v>
      </c>
      <c r="AW62" s="16">
        <f>AE62*参数!$D$3+AK62</f>
        <v>0</v>
      </c>
      <c r="AX62" s="16">
        <f>AF62*参数!$D$3+AL62</f>
        <v>0</v>
      </c>
      <c r="AY62" s="16">
        <f>AG62*参数!$D$3+AM62</f>
        <v>0</v>
      </c>
      <c r="AZ62" s="16">
        <f>AH62*参数!$D$3+AN62</f>
        <v>0</v>
      </c>
      <c r="BA62" s="10">
        <v>43</v>
      </c>
      <c r="BB62" s="10">
        <v>3</v>
      </c>
      <c r="BC62" s="10">
        <v>3</v>
      </c>
      <c r="BD62" s="10">
        <v>3</v>
      </c>
      <c r="BE62" s="10">
        <v>3</v>
      </c>
      <c r="BF62" s="10">
        <v>3</v>
      </c>
      <c r="BG62" s="10">
        <v>3</v>
      </c>
      <c r="BH62" s="10">
        <v>3</v>
      </c>
      <c r="BI62" s="10">
        <v>3</v>
      </c>
      <c r="BJ62" s="10"/>
      <c r="BK62" s="10">
        <v>3</v>
      </c>
      <c r="BL62" s="8">
        <v>43</v>
      </c>
      <c r="BM62" s="8">
        <f t="shared" si="0"/>
        <v>0</v>
      </c>
      <c r="BN62" s="8">
        <v>3</v>
      </c>
      <c r="BO62" s="8">
        <f t="shared" si="1"/>
        <v>0</v>
      </c>
      <c r="BP62" s="8">
        <v>43</v>
      </c>
      <c r="BQ62" s="8">
        <f t="shared" si="2"/>
        <v>0</v>
      </c>
      <c r="BR62" s="8">
        <v>3</v>
      </c>
      <c r="BS62" s="8">
        <f t="shared" si="9"/>
        <v>0</v>
      </c>
      <c r="BT62" s="8">
        <v>3</v>
      </c>
      <c r="BU62" s="8">
        <f t="shared" si="10"/>
        <v>0</v>
      </c>
      <c r="BV62" s="8">
        <v>3</v>
      </c>
      <c r="BW62" s="8">
        <f t="shared" si="20"/>
        <v>0</v>
      </c>
      <c r="BX62" s="8">
        <v>3</v>
      </c>
      <c r="BY62" s="8">
        <f t="shared" si="17"/>
        <v>0</v>
      </c>
      <c r="BZ62" s="8">
        <v>3</v>
      </c>
      <c r="CA62" s="8">
        <f t="shared" si="18"/>
        <v>0</v>
      </c>
      <c r="CB62" s="8">
        <v>3</v>
      </c>
      <c r="CC62" s="8">
        <f t="shared" si="21"/>
        <v>0</v>
      </c>
      <c r="CD62" s="8">
        <v>43</v>
      </c>
      <c r="CE62" s="8">
        <f t="shared" si="3"/>
        <v>0</v>
      </c>
      <c r="CF62" s="8">
        <v>3</v>
      </c>
      <c r="CG62" s="8">
        <f t="shared" si="19"/>
        <v>0</v>
      </c>
      <c r="CH62" s="8">
        <v>43</v>
      </c>
      <c r="CI62" s="8">
        <f t="shared" si="4"/>
        <v>0</v>
      </c>
      <c r="CJ62" s="8"/>
      <c r="CK62" s="8">
        <f t="shared" si="5"/>
        <v>0</v>
      </c>
      <c r="CL62" s="8"/>
      <c r="CM62" s="8">
        <f t="shared" si="6"/>
        <v>0</v>
      </c>
      <c r="CN62" s="8"/>
      <c r="CO62" s="8">
        <f t="shared" si="7"/>
        <v>0</v>
      </c>
      <c r="CP62" s="8"/>
      <c r="CQ62" s="8">
        <f t="shared" si="8"/>
        <v>0</v>
      </c>
      <c r="CR62" s="8">
        <v>3</v>
      </c>
      <c r="CS62" s="8">
        <f t="shared" si="16"/>
        <v>0</v>
      </c>
      <c r="CT62" s="18"/>
    </row>
    <row r="63" spans="2:98" customFormat="1">
      <c r="B63" s="19">
        <v>42618</v>
      </c>
      <c r="C63" s="3">
        <v>30</v>
      </c>
      <c r="D63" s="3" t="s">
        <v>604</v>
      </c>
      <c r="E63" s="4">
        <v>42620.427083333336</v>
      </c>
      <c r="F63" s="3" t="s">
        <v>615</v>
      </c>
      <c r="G63" s="3" t="s">
        <v>616</v>
      </c>
      <c r="H63" s="3" t="s">
        <v>615</v>
      </c>
      <c r="I63" s="3" t="s">
        <v>616</v>
      </c>
      <c r="J63" s="6">
        <v>2.52</v>
      </c>
      <c r="K63" s="6">
        <v>2.86</v>
      </c>
      <c r="L63" s="6">
        <v>2.62</v>
      </c>
      <c r="M63" s="10">
        <v>6.1</v>
      </c>
      <c r="N63" s="10">
        <v>4.25</v>
      </c>
      <c r="O63" s="10">
        <v>1.37</v>
      </c>
      <c r="P63" s="15">
        <v>-1</v>
      </c>
      <c r="Q63" s="13">
        <v>5</v>
      </c>
      <c r="R63" s="13">
        <v>8</v>
      </c>
      <c r="S63" s="13">
        <v>0</v>
      </c>
      <c r="T63" s="13">
        <v>2</v>
      </c>
      <c r="U63" s="13">
        <v>2</v>
      </c>
      <c r="V63" s="13">
        <v>1</v>
      </c>
      <c r="W63" s="9">
        <v>14.451612903225797</v>
      </c>
      <c r="X63" s="9">
        <v>26.287356321839084</v>
      </c>
      <c r="Y63" s="9">
        <v>0.28888888888888609</v>
      </c>
      <c r="Z63" s="9">
        <v>4.4925373134328366</v>
      </c>
      <c r="AA63" s="9">
        <v>8.1879194630872441</v>
      </c>
      <c r="AB63" s="9">
        <v>2.6666666666666696</v>
      </c>
      <c r="AC63" s="13"/>
      <c r="AD63" s="13"/>
      <c r="AE63" s="13"/>
      <c r="AF63" s="13"/>
      <c r="AG63" s="13"/>
      <c r="AH63" s="13"/>
      <c r="AI63" s="9"/>
      <c r="AJ63" s="9"/>
      <c r="AK63" s="9"/>
      <c r="AL63" s="9"/>
      <c r="AM63" s="9"/>
      <c r="AN63" s="9"/>
      <c r="AO63" s="16">
        <f>Q63*参数!$D$3+W63</f>
        <v>14.451612903225797</v>
      </c>
      <c r="AP63" s="16">
        <f>R63*参数!$D$3+X63</f>
        <v>26.287356321839084</v>
      </c>
      <c r="AQ63" s="16">
        <f>S63*参数!$D$3+Y63</f>
        <v>0.28888888888888609</v>
      </c>
      <c r="AR63" s="16">
        <f>T63*参数!$D$3+Z63</f>
        <v>4.4925373134328366</v>
      </c>
      <c r="AS63" s="16">
        <f>U63*参数!$D$3+AA63</f>
        <v>8.1879194630872441</v>
      </c>
      <c r="AT63" s="16">
        <f>V63*参数!$D$3+AB63</f>
        <v>2.6666666666666696</v>
      </c>
      <c r="AU63" s="16">
        <f>AC63*参数!$D$3+AI63</f>
        <v>0</v>
      </c>
      <c r="AV63" s="16">
        <f>AD63*参数!$D$3+AJ63</f>
        <v>0</v>
      </c>
      <c r="AW63" s="16">
        <f>AE63*参数!$D$3+AK63</f>
        <v>0</v>
      </c>
      <c r="AX63" s="16">
        <f>AF63*参数!$D$3+AL63</f>
        <v>0</v>
      </c>
      <c r="AY63" s="16">
        <f>AG63*参数!$D$3+AM63</f>
        <v>0</v>
      </c>
      <c r="AZ63" s="16">
        <f>AH63*参数!$D$3+AN63</f>
        <v>0</v>
      </c>
      <c r="BA63" s="10">
        <v>3</v>
      </c>
      <c r="BB63" s="10">
        <v>40</v>
      </c>
      <c r="BC63" s="10"/>
      <c r="BD63" s="10">
        <v>3</v>
      </c>
      <c r="BE63" s="10">
        <v>40</v>
      </c>
      <c r="BF63" s="10">
        <v>3</v>
      </c>
      <c r="BG63" s="10"/>
      <c r="BH63" s="10" t="s">
        <v>630</v>
      </c>
      <c r="BI63" s="10" t="s">
        <v>630</v>
      </c>
      <c r="BJ63" s="10"/>
      <c r="BK63" s="10"/>
      <c r="BL63" s="8">
        <v>3</v>
      </c>
      <c r="BM63" s="8">
        <f t="shared" si="0"/>
        <v>0</v>
      </c>
      <c r="BN63" s="8">
        <v>40</v>
      </c>
      <c r="BO63" s="8">
        <f t="shared" si="1"/>
        <v>0</v>
      </c>
      <c r="BP63" s="8">
        <v>0</v>
      </c>
      <c r="BQ63" s="8">
        <f t="shared" si="2"/>
        <v>0</v>
      </c>
      <c r="BR63" s="8"/>
      <c r="BS63" s="8">
        <f t="shared" si="9"/>
        <v>0</v>
      </c>
      <c r="BT63" s="8">
        <v>3</v>
      </c>
      <c r="BU63" s="8">
        <f t="shared" si="10"/>
        <v>0</v>
      </c>
      <c r="BV63" s="8">
        <v>40</v>
      </c>
      <c r="BW63" s="8">
        <f t="shared" si="20"/>
        <v>0</v>
      </c>
      <c r="BX63" s="8">
        <v>3</v>
      </c>
      <c r="BY63" s="8">
        <f t="shared" si="17"/>
        <v>0</v>
      </c>
      <c r="BZ63" s="8"/>
      <c r="CA63" s="8">
        <f t="shared" si="18"/>
        <v>0</v>
      </c>
      <c r="CB63" s="8" t="s">
        <v>630</v>
      </c>
      <c r="CC63" s="8" t="e">
        <f t="shared" si="21"/>
        <v>#VALUE!</v>
      </c>
      <c r="CD63" s="8">
        <v>1</v>
      </c>
      <c r="CE63" s="8">
        <f t="shared" si="3"/>
        <v>0</v>
      </c>
      <c r="CF63" s="8" t="s">
        <v>630</v>
      </c>
      <c r="CG63" s="8" t="e">
        <f t="shared" si="19"/>
        <v>#VALUE!</v>
      </c>
      <c r="CH63" s="8">
        <v>3</v>
      </c>
      <c r="CI63" s="8">
        <f t="shared" si="4"/>
        <v>0</v>
      </c>
      <c r="CJ63" s="8"/>
      <c r="CK63" s="8">
        <f t="shared" si="5"/>
        <v>0</v>
      </c>
      <c r="CL63" s="8"/>
      <c r="CM63" s="8">
        <f t="shared" si="6"/>
        <v>0</v>
      </c>
      <c r="CN63" s="8"/>
      <c r="CO63" s="8">
        <f t="shared" si="7"/>
        <v>0</v>
      </c>
      <c r="CP63" s="8"/>
      <c r="CQ63" s="8">
        <f t="shared" si="8"/>
        <v>0</v>
      </c>
      <c r="CR63" s="8"/>
      <c r="CS63" s="8">
        <f t="shared" si="16"/>
        <v>0</v>
      </c>
      <c r="CT63" s="18"/>
    </row>
    <row r="64" spans="2:98" customFormat="1">
      <c r="B64" s="19">
        <v>42620</v>
      </c>
      <c r="C64" s="3">
        <v>6</v>
      </c>
      <c r="D64" s="3" t="s">
        <v>590</v>
      </c>
      <c r="E64" s="4">
        <v>42621.041666666664</v>
      </c>
      <c r="F64" s="3" t="s">
        <v>631</v>
      </c>
      <c r="G64" s="3" t="s">
        <v>632</v>
      </c>
      <c r="H64" s="3" t="s">
        <v>631</v>
      </c>
      <c r="I64" s="3" t="s">
        <v>632</v>
      </c>
      <c r="J64" s="6">
        <v>2.25</v>
      </c>
      <c r="K64" s="6">
        <v>2.8</v>
      </c>
      <c r="L64" s="6">
        <v>3.05</v>
      </c>
      <c r="M64" s="10">
        <v>5.25</v>
      </c>
      <c r="N64" s="10">
        <v>3.95</v>
      </c>
      <c r="O64" s="10">
        <v>1.46</v>
      </c>
      <c r="P64" s="15">
        <v>-1</v>
      </c>
      <c r="Q64" s="13">
        <v>-3</v>
      </c>
      <c r="R64" s="13">
        <v>8</v>
      </c>
      <c r="S64" s="13">
        <v>0</v>
      </c>
      <c r="T64" s="13">
        <v>-2</v>
      </c>
      <c r="U64" s="13">
        <v>-1</v>
      </c>
      <c r="V64" s="13">
        <v>-1</v>
      </c>
      <c r="W64" s="9">
        <v>-7.1978021978022033</v>
      </c>
      <c r="X64" s="9">
        <v>19.310344827586214</v>
      </c>
      <c r="Y64" s="9">
        <v>0.15909090909090001</v>
      </c>
      <c r="Z64" s="9">
        <v>-5.5632183908045985</v>
      </c>
      <c r="AA64" s="9">
        <v>-2.2574257425742563</v>
      </c>
      <c r="AB64" s="9">
        <v>-1.5555555555555456</v>
      </c>
      <c r="AC64" s="13"/>
      <c r="AD64" s="13"/>
      <c r="AE64" s="13"/>
      <c r="AF64" s="13"/>
      <c r="AG64" s="13"/>
      <c r="AH64" s="13"/>
      <c r="AI64" s="9"/>
      <c r="AJ64" s="9"/>
      <c r="AK64" s="9"/>
      <c r="AL64" s="9"/>
      <c r="AM64" s="9"/>
      <c r="AN64" s="9"/>
      <c r="AO64" s="16">
        <f>Q64*参数!$D$3+W64</f>
        <v>-7.1978021978022033</v>
      </c>
      <c r="AP64" s="16">
        <f>R64*参数!$D$3+X64</f>
        <v>19.310344827586214</v>
      </c>
      <c r="AQ64" s="16">
        <f>S64*参数!$D$3+Y64</f>
        <v>0.15909090909090001</v>
      </c>
      <c r="AR64" s="16">
        <f>T64*参数!$D$3+Z64</f>
        <v>-5.5632183908045985</v>
      </c>
      <c r="AS64" s="16">
        <f>U64*参数!$D$3+AA64</f>
        <v>-2.2574257425742563</v>
      </c>
      <c r="AT64" s="16">
        <f>V64*参数!$D$3+AB64</f>
        <v>-1.5555555555555456</v>
      </c>
      <c r="AU64" s="16">
        <f>AC64*参数!$D$3+AI64</f>
        <v>0</v>
      </c>
      <c r="AV64" s="16">
        <f>AD64*参数!$D$3+AJ64</f>
        <v>0</v>
      </c>
      <c r="AW64" s="16">
        <f>AE64*参数!$D$3+AK64</f>
        <v>0</v>
      </c>
      <c r="AX64" s="16">
        <f>AF64*参数!$D$3+AL64</f>
        <v>0</v>
      </c>
      <c r="AY64" s="16">
        <f>AG64*参数!$D$3+AM64</f>
        <v>0</v>
      </c>
      <c r="AZ64" s="16">
        <f>AH64*参数!$D$3+AN64</f>
        <v>0</v>
      </c>
      <c r="BA64" s="10">
        <v>40</v>
      </c>
      <c r="BB64" s="10">
        <v>40</v>
      </c>
      <c r="BC64" s="10"/>
      <c r="BD64" s="10">
        <v>40</v>
      </c>
      <c r="BE64" s="10">
        <v>40</v>
      </c>
      <c r="BF64" s="10">
        <v>40</v>
      </c>
      <c r="BG64" s="10">
        <v>40</v>
      </c>
      <c r="BH64" s="10">
        <v>40</v>
      </c>
      <c r="BI64" s="10">
        <v>40</v>
      </c>
      <c r="BJ64" s="10"/>
      <c r="BK64" s="10"/>
      <c r="BL64" s="8">
        <v>40</v>
      </c>
      <c r="BM64" s="8">
        <f t="shared" si="0"/>
        <v>0</v>
      </c>
      <c r="BN64" s="8">
        <v>40</v>
      </c>
      <c r="BO64" s="8">
        <f t="shared" si="1"/>
        <v>0</v>
      </c>
      <c r="BP64" s="8"/>
      <c r="BQ64" s="8">
        <f t="shared" si="2"/>
        <v>0</v>
      </c>
      <c r="BR64" s="8"/>
      <c r="BS64" s="8">
        <f t="shared" si="9"/>
        <v>0</v>
      </c>
      <c r="BT64" s="8">
        <v>40</v>
      </c>
      <c r="BU64" s="8">
        <f t="shared" si="10"/>
        <v>0</v>
      </c>
      <c r="BV64" s="8">
        <v>40</v>
      </c>
      <c r="BW64" s="8">
        <f t="shared" si="20"/>
        <v>0</v>
      </c>
      <c r="BX64" s="8">
        <v>40</v>
      </c>
      <c r="BY64" s="8">
        <f t="shared" si="17"/>
        <v>0</v>
      </c>
      <c r="BZ64" s="8">
        <v>40</v>
      </c>
      <c r="CA64" s="8">
        <f t="shared" si="18"/>
        <v>0</v>
      </c>
      <c r="CB64" s="8">
        <v>40</v>
      </c>
      <c r="CC64" s="8">
        <f t="shared" si="21"/>
        <v>0</v>
      </c>
      <c r="CD64" s="8"/>
      <c r="CE64" s="8">
        <f t="shared" si="3"/>
        <v>0</v>
      </c>
      <c r="CF64" s="8">
        <v>40</v>
      </c>
      <c r="CG64" s="8">
        <f t="shared" si="19"/>
        <v>0</v>
      </c>
      <c r="CH64" s="8">
        <v>0</v>
      </c>
      <c r="CI64" s="8">
        <f t="shared" si="4"/>
        <v>0</v>
      </c>
      <c r="CJ64" s="8"/>
      <c r="CK64" s="8">
        <f t="shared" si="5"/>
        <v>0</v>
      </c>
      <c r="CL64" s="8"/>
      <c r="CM64" s="8">
        <f t="shared" si="6"/>
        <v>0</v>
      </c>
      <c r="CN64" s="8"/>
      <c r="CO64" s="8">
        <f t="shared" si="7"/>
        <v>0</v>
      </c>
      <c r="CP64" s="8"/>
      <c r="CQ64" s="8">
        <f t="shared" si="8"/>
        <v>0</v>
      </c>
      <c r="CR64" s="8"/>
      <c r="CS64" s="8">
        <f t="shared" si="16"/>
        <v>0</v>
      </c>
      <c r="CT64" s="18"/>
    </row>
    <row r="65" spans="2:98" customFormat="1">
      <c r="B65" s="19">
        <v>42620</v>
      </c>
      <c r="C65" s="3">
        <v>7</v>
      </c>
      <c r="D65" s="3" t="s">
        <v>590</v>
      </c>
      <c r="E65" s="4">
        <v>42621.083333333336</v>
      </c>
      <c r="F65" s="3" t="s">
        <v>633</v>
      </c>
      <c r="G65" s="3" t="s">
        <v>634</v>
      </c>
      <c r="H65" s="3" t="s">
        <v>635</v>
      </c>
      <c r="I65" s="3" t="s">
        <v>634</v>
      </c>
      <c r="J65" s="6">
        <v>2.9</v>
      </c>
      <c r="K65" s="6">
        <v>2.83</v>
      </c>
      <c r="L65" s="6">
        <v>2.3199999999999998</v>
      </c>
      <c r="M65" s="10">
        <v>7.8</v>
      </c>
      <c r="N65" s="10">
        <v>4.55</v>
      </c>
      <c r="O65" s="10">
        <v>1.28</v>
      </c>
      <c r="P65" s="15">
        <v>-1</v>
      </c>
      <c r="Q65" s="13">
        <v>-4</v>
      </c>
      <c r="R65" s="13">
        <v>9</v>
      </c>
      <c r="S65" s="13">
        <v>-6</v>
      </c>
      <c r="T65" s="13">
        <v>21</v>
      </c>
      <c r="U65" s="13">
        <v>-10</v>
      </c>
      <c r="V65" s="13">
        <v>-7</v>
      </c>
      <c r="W65" s="9">
        <v>-9.5937499999999964</v>
      </c>
      <c r="X65" s="9">
        <v>26.074074074074069</v>
      </c>
      <c r="Y65" s="9">
        <v>-15.792207792207792</v>
      </c>
      <c r="Z65" s="9">
        <v>53.562499999999993</v>
      </c>
      <c r="AA65" s="9">
        <v>-22.09090909090909</v>
      </c>
      <c r="AB65" s="9">
        <v>-19.149999999999991</v>
      </c>
      <c r="AC65" s="13"/>
      <c r="AD65" s="13"/>
      <c r="AE65" s="13"/>
      <c r="AF65" s="13"/>
      <c r="AG65" s="13"/>
      <c r="AH65" s="13"/>
      <c r="AI65" s="9"/>
      <c r="AJ65" s="9"/>
      <c r="AK65" s="9"/>
      <c r="AL65" s="9"/>
      <c r="AM65" s="9"/>
      <c r="AN65" s="9"/>
      <c r="AO65" s="16">
        <f>Q65*参数!$D$3+W65</f>
        <v>-9.5937499999999964</v>
      </c>
      <c r="AP65" s="16">
        <f>R65*参数!$D$3+X65</f>
        <v>26.074074074074069</v>
      </c>
      <c r="AQ65" s="16">
        <f>S65*参数!$D$3+Y65</f>
        <v>-15.792207792207792</v>
      </c>
      <c r="AR65" s="16">
        <f>T65*参数!$D$3+Z65</f>
        <v>53.562499999999993</v>
      </c>
      <c r="AS65" s="16">
        <f>U65*参数!$D$3+AA65</f>
        <v>-22.09090909090909</v>
      </c>
      <c r="AT65" s="16">
        <f>V65*参数!$D$3+AB65</f>
        <v>-19.149999999999991</v>
      </c>
      <c r="AU65" s="16">
        <f>AC65*参数!$D$3+AI65</f>
        <v>0</v>
      </c>
      <c r="AV65" s="16">
        <f>AD65*参数!$D$3+AJ65</f>
        <v>0</v>
      </c>
      <c r="AW65" s="16">
        <f>AE65*参数!$D$3+AK65</f>
        <v>0</v>
      </c>
      <c r="AX65" s="16">
        <f>AF65*参数!$D$3+AL65</f>
        <v>0</v>
      </c>
      <c r="AY65" s="16">
        <f>AG65*参数!$D$3+AM65</f>
        <v>0</v>
      </c>
      <c r="AZ65" s="16">
        <f>AH65*参数!$D$3+AN65</f>
        <v>0</v>
      </c>
      <c r="BA65" s="10">
        <v>43</v>
      </c>
      <c r="BB65" s="10">
        <v>3</v>
      </c>
      <c r="BC65" s="10"/>
      <c r="BD65" s="10">
        <v>3</v>
      </c>
      <c r="BE65" s="10">
        <v>3</v>
      </c>
      <c r="BF65" s="10">
        <v>40</v>
      </c>
      <c r="BG65" s="10"/>
      <c r="BH65" s="10"/>
      <c r="BI65" s="10"/>
      <c r="BJ65" s="10"/>
      <c r="BK65" s="10">
        <v>40</v>
      </c>
      <c r="BL65" s="8">
        <v>43</v>
      </c>
      <c r="BM65" s="8">
        <f t="shared" si="0"/>
        <v>0</v>
      </c>
      <c r="BN65" s="8">
        <v>3</v>
      </c>
      <c r="BO65" s="8">
        <f t="shared" si="1"/>
        <v>0</v>
      </c>
      <c r="BP65" s="8"/>
      <c r="BQ65" s="8">
        <f t="shared" si="2"/>
        <v>0</v>
      </c>
      <c r="BR65" s="8"/>
      <c r="BS65" s="8">
        <f t="shared" si="9"/>
        <v>0</v>
      </c>
      <c r="BT65" s="8">
        <v>3</v>
      </c>
      <c r="BU65" s="8">
        <f t="shared" si="10"/>
        <v>0</v>
      </c>
      <c r="BV65" s="8">
        <v>3</v>
      </c>
      <c r="BW65" s="8">
        <f t="shared" si="20"/>
        <v>0</v>
      </c>
      <c r="BX65" s="8">
        <v>40</v>
      </c>
      <c r="BY65" s="8">
        <f t="shared" si="17"/>
        <v>0</v>
      </c>
      <c r="BZ65" s="8"/>
      <c r="CA65" s="8">
        <f t="shared" si="18"/>
        <v>0</v>
      </c>
      <c r="CB65" s="8"/>
      <c r="CC65" s="8">
        <f t="shared" si="21"/>
        <v>0</v>
      </c>
      <c r="CD65" s="8"/>
      <c r="CE65" s="8">
        <f t="shared" si="3"/>
        <v>0</v>
      </c>
      <c r="CF65" s="8"/>
      <c r="CG65" s="8">
        <f t="shared" si="19"/>
        <v>0</v>
      </c>
      <c r="CH65" s="8">
        <v>43</v>
      </c>
      <c r="CI65" s="8">
        <f t="shared" si="4"/>
        <v>0</v>
      </c>
      <c r="CJ65" s="8"/>
      <c r="CK65" s="8">
        <f t="shared" si="5"/>
        <v>0</v>
      </c>
      <c r="CL65" s="8"/>
      <c r="CM65" s="8">
        <f t="shared" si="6"/>
        <v>0</v>
      </c>
      <c r="CN65" s="8"/>
      <c r="CO65" s="8">
        <f t="shared" si="7"/>
        <v>0</v>
      </c>
      <c r="CP65" s="8"/>
      <c r="CQ65" s="8">
        <f t="shared" si="8"/>
        <v>0</v>
      </c>
      <c r="CR65" s="8">
        <v>40</v>
      </c>
      <c r="CS65" s="8">
        <f t="shared" si="16"/>
        <v>0</v>
      </c>
      <c r="CT65" s="18"/>
    </row>
    <row r="66" spans="2:98" customFormat="1">
      <c r="B66" s="19">
        <v>42620</v>
      </c>
      <c r="C66" s="3">
        <v>8</v>
      </c>
      <c r="D66" s="3" t="s">
        <v>335</v>
      </c>
      <c r="E66" s="4">
        <v>42621.125</v>
      </c>
      <c r="F66" s="3" t="s">
        <v>561</v>
      </c>
      <c r="G66" s="3" t="s">
        <v>239</v>
      </c>
      <c r="H66" s="3" t="s">
        <v>561</v>
      </c>
      <c r="I66" s="3" t="s">
        <v>239</v>
      </c>
      <c r="J66" s="6">
        <v>2.4</v>
      </c>
      <c r="K66" s="6">
        <v>3.05</v>
      </c>
      <c r="L66" s="6">
        <v>2.6</v>
      </c>
      <c r="M66" s="10">
        <v>5.5</v>
      </c>
      <c r="N66" s="10">
        <v>4.2</v>
      </c>
      <c r="O66" s="10">
        <v>1.41</v>
      </c>
      <c r="P66" s="15">
        <v>-1</v>
      </c>
      <c r="Q66" s="13">
        <v>-3</v>
      </c>
      <c r="R66" s="13">
        <v>1</v>
      </c>
      <c r="S66" s="13">
        <v>2</v>
      </c>
      <c r="T66" s="13">
        <v>1</v>
      </c>
      <c r="U66" s="13">
        <v>-2</v>
      </c>
      <c r="V66" s="13">
        <v>4</v>
      </c>
      <c r="W66" s="9">
        <v>-7.6666666666666758</v>
      </c>
      <c r="X66" s="9">
        <v>2.625954198473273</v>
      </c>
      <c r="Y66" s="9">
        <v>5.357142857142863</v>
      </c>
      <c r="Z66" s="9">
        <v>1.6666666666666674</v>
      </c>
      <c r="AA66" s="9">
        <v>-2.3225806451612927</v>
      </c>
      <c r="AB66" s="9">
        <v>10.645161290322568</v>
      </c>
      <c r="AC66" s="13"/>
      <c r="AD66" s="13"/>
      <c r="AE66" s="13"/>
      <c r="AF66" s="13"/>
      <c r="AG66" s="13"/>
      <c r="AH66" s="13"/>
      <c r="AI66" s="9"/>
      <c r="AJ66" s="9"/>
      <c r="AK66" s="9"/>
      <c r="AL66" s="9"/>
      <c r="AM66" s="9"/>
      <c r="AN66" s="9"/>
      <c r="AO66" s="16">
        <f>Q66*参数!$D$3+W66</f>
        <v>-7.6666666666666758</v>
      </c>
      <c r="AP66" s="16">
        <f>R66*参数!$D$3+X66</f>
        <v>2.625954198473273</v>
      </c>
      <c r="AQ66" s="16">
        <f>S66*参数!$D$3+Y66</f>
        <v>5.357142857142863</v>
      </c>
      <c r="AR66" s="16">
        <f>T66*参数!$D$3+Z66</f>
        <v>1.6666666666666674</v>
      </c>
      <c r="AS66" s="16">
        <f>U66*参数!$D$3+AA66</f>
        <v>-2.3225806451612927</v>
      </c>
      <c r="AT66" s="16">
        <f>V66*参数!$D$3+AB66</f>
        <v>10.645161290322568</v>
      </c>
      <c r="AU66" s="16">
        <f>AC66*参数!$D$3+AI66</f>
        <v>0</v>
      </c>
      <c r="AV66" s="16">
        <f>AD66*参数!$D$3+AJ66</f>
        <v>0</v>
      </c>
      <c r="AW66" s="16">
        <f>AE66*参数!$D$3+AK66</f>
        <v>0</v>
      </c>
      <c r="AX66" s="16">
        <f>AF66*参数!$D$3+AL66</f>
        <v>0</v>
      </c>
      <c r="AY66" s="16">
        <f>AG66*参数!$D$3+AM66</f>
        <v>0</v>
      </c>
      <c r="AZ66" s="16">
        <f>AH66*参数!$D$3+AN66</f>
        <v>0</v>
      </c>
      <c r="BA66" s="10">
        <v>40</v>
      </c>
      <c r="BB66" s="10">
        <v>40</v>
      </c>
      <c r="BC66" s="10">
        <v>40</v>
      </c>
      <c r="BD66" s="10">
        <v>40</v>
      </c>
      <c r="BE66" s="10">
        <v>40</v>
      </c>
      <c r="BF66" s="10">
        <v>40</v>
      </c>
      <c r="BG66" s="10">
        <v>40</v>
      </c>
      <c r="BH66" s="10">
        <v>40</v>
      </c>
      <c r="BI66" s="10">
        <v>40</v>
      </c>
      <c r="BJ66" s="10"/>
      <c r="BK66" s="10">
        <v>40</v>
      </c>
      <c r="BL66" s="8">
        <v>40</v>
      </c>
      <c r="BM66" s="8">
        <f t="shared" si="0"/>
        <v>0</v>
      </c>
      <c r="BN66" s="8">
        <v>40</v>
      </c>
      <c r="BO66" s="8">
        <f t="shared" si="1"/>
        <v>0</v>
      </c>
      <c r="BP66" s="8"/>
      <c r="BQ66" s="8">
        <f t="shared" si="2"/>
        <v>0</v>
      </c>
      <c r="BR66" s="8">
        <v>40</v>
      </c>
      <c r="BS66" s="8">
        <f t="shared" si="9"/>
        <v>0</v>
      </c>
      <c r="BT66" s="8">
        <v>40</v>
      </c>
      <c r="BU66" s="8">
        <f t="shared" si="10"/>
        <v>0</v>
      </c>
      <c r="BV66" s="8">
        <v>40</v>
      </c>
      <c r="BW66" s="8">
        <f t="shared" si="20"/>
        <v>0</v>
      </c>
      <c r="BX66" s="8">
        <v>40</v>
      </c>
      <c r="BY66" s="8">
        <f t="shared" si="17"/>
        <v>0</v>
      </c>
      <c r="BZ66" s="8">
        <v>40</v>
      </c>
      <c r="CA66" s="8">
        <f t="shared" si="18"/>
        <v>0</v>
      </c>
      <c r="CB66" s="8">
        <v>40</v>
      </c>
      <c r="CC66" s="8">
        <f t="shared" si="21"/>
        <v>0</v>
      </c>
      <c r="CD66" s="8"/>
      <c r="CE66" s="8">
        <f t="shared" si="3"/>
        <v>0</v>
      </c>
      <c r="CF66" s="8">
        <v>40</v>
      </c>
      <c r="CG66" s="8">
        <f t="shared" si="19"/>
        <v>0</v>
      </c>
      <c r="CH66" s="8">
        <v>40</v>
      </c>
      <c r="CI66" s="8">
        <f t="shared" si="4"/>
        <v>0</v>
      </c>
      <c r="CJ66" s="8"/>
      <c r="CK66" s="8">
        <f t="shared" si="5"/>
        <v>0</v>
      </c>
      <c r="CL66" s="8"/>
      <c r="CM66" s="8">
        <f t="shared" si="6"/>
        <v>0</v>
      </c>
      <c r="CN66" s="8"/>
      <c r="CO66" s="8">
        <f t="shared" si="7"/>
        <v>0</v>
      </c>
      <c r="CP66" s="8"/>
      <c r="CQ66" s="8">
        <f t="shared" si="8"/>
        <v>0</v>
      </c>
      <c r="CR66" s="8">
        <v>40</v>
      </c>
      <c r="CS66" s="8">
        <f t="shared" si="16"/>
        <v>0</v>
      </c>
      <c r="CT66" s="18"/>
    </row>
    <row r="67" spans="2:98" customFormat="1">
      <c r="B67" s="19">
        <v>42620</v>
      </c>
      <c r="C67" s="3">
        <v>9</v>
      </c>
      <c r="D67" s="3" t="s">
        <v>335</v>
      </c>
      <c r="E67" s="4">
        <v>42621.125</v>
      </c>
      <c r="F67" s="3" t="s">
        <v>339</v>
      </c>
      <c r="G67" s="3" t="s">
        <v>636</v>
      </c>
      <c r="H67" s="3" t="s">
        <v>339</v>
      </c>
      <c r="I67" s="3" t="s">
        <v>636</v>
      </c>
      <c r="J67" s="6">
        <v>2.2200000000000002</v>
      </c>
      <c r="K67" s="6">
        <v>2.86</v>
      </c>
      <c r="L67" s="6">
        <v>3.04</v>
      </c>
      <c r="M67" s="10">
        <v>5.25</v>
      </c>
      <c r="N67" s="10">
        <v>3.8</v>
      </c>
      <c r="O67" s="10">
        <v>1.48</v>
      </c>
      <c r="P67" s="15">
        <v>-1</v>
      </c>
      <c r="Q67" s="13">
        <v>0</v>
      </c>
      <c r="R67" s="13">
        <v>8</v>
      </c>
      <c r="S67" s="13">
        <v>2</v>
      </c>
      <c r="T67" s="13">
        <v>-2</v>
      </c>
      <c r="U67" s="13">
        <v>-2</v>
      </c>
      <c r="V67" s="13">
        <v>1</v>
      </c>
      <c r="W67" s="9">
        <v>-2.857142857142797E-2</v>
      </c>
      <c r="X67" s="9">
        <v>26.287356321839084</v>
      </c>
      <c r="Y67" s="9">
        <v>3.8947368421052619</v>
      </c>
      <c r="Z67" s="9">
        <v>-5.5632183908045985</v>
      </c>
      <c r="AA67" s="9">
        <v>-6.5096774193548343</v>
      </c>
      <c r="AB67" s="9">
        <v>1.3103448275862137</v>
      </c>
      <c r="AC67" s="13"/>
      <c r="AD67" s="13"/>
      <c r="AE67" s="13"/>
      <c r="AF67" s="13"/>
      <c r="AG67" s="13"/>
      <c r="AH67" s="13"/>
      <c r="AI67" s="9"/>
      <c r="AJ67" s="9"/>
      <c r="AK67" s="9"/>
      <c r="AL67" s="9"/>
      <c r="AM67" s="9"/>
      <c r="AN67" s="9"/>
      <c r="AO67" s="16">
        <f>Q67*参数!$D$3+W67</f>
        <v>-2.857142857142797E-2</v>
      </c>
      <c r="AP67" s="16">
        <f>R67*参数!$D$3+X67</f>
        <v>26.287356321839084</v>
      </c>
      <c r="AQ67" s="16">
        <f>S67*参数!$D$3+Y67</f>
        <v>3.8947368421052619</v>
      </c>
      <c r="AR67" s="16">
        <f>T67*参数!$D$3+Z67</f>
        <v>-5.5632183908045985</v>
      </c>
      <c r="AS67" s="16">
        <f>U67*参数!$D$3+AA67</f>
        <v>-6.5096774193548343</v>
      </c>
      <c r="AT67" s="16">
        <f>V67*参数!$D$3+AB67</f>
        <v>1.3103448275862137</v>
      </c>
      <c r="AU67" s="16">
        <f>AC67*参数!$D$3+AI67</f>
        <v>0</v>
      </c>
      <c r="AV67" s="16">
        <f>AD67*参数!$D$3+AJ67</f>
        <v>0</v>
      </c>
      <c r="AW67" s="16">
        <f>AE67*参数!$D$3+AK67</f>
        <v>0</v>
      </c>
      <c r="AX67" s="16">
        <f>AF67*参数!$D$3+AL67</f>
        <v>0</v>
      </c>
      <c r="AY67" s="16">
        <f>AG67*参数!$D$3+AM67</f>
        <v>0</v>
      </c>
      <c r="AZ67" s="16">
        <f>AH67*参数!$D$3+AN67</f>
        <v>0</v>
      </c>
      <c r="BA67" s="10">
        <v>40</v>
      </c>
      <c r="BB67" s="10">
        <v>40</v>
      </c>
      <c r="BC67" s="10"/>
      <c r="BD67" s="10">
        <v>40</v>
      </c>
      <c r="BE67" s="10">
        <v>40</v>
      </c>
      <c r="BF67" s="10">
        <v>40</v>
      </c>
      <c r="BG67" s="10"/>
      <c r="BH67" s="10">
        <v>40</v>
      </c>
      <c r="BI67" s="10"/>
      <c r="BJ67" s="10"/>
      <c r="BK67" s="10">
        <v>40</v>
      </c>
      <c r="BL67" s="8">
        <v>40</v>
      </c>
      <c r="BM67" s="8">
        <f t="shared" si="0"/>
        <v>0</v>
      </c>
      <c r="BN67" s="8">
        <v>40</v>
      </c>
      <c r="BO67" s="8">
        <f t="shared" si="1"/>
        <v>0</v>
      </c>
      <c r="BP67" s="8"/>
      <c r="BQ67" s="8">
        <f t="shared" si="2"/>
        <v>0</v>
      </c>
      <c r="BR67" s="8"/>
      <c r="BS67" s="8">
        <f t="shared" si="9"/>
        <v>0</v>
      </c>
      <c r="BT67" s="8">
        <v>40</v>
      </c>
      <c r="BU67" s="8">
        <f t="shared" si="10"/>
        <v>0</v>
      </c>
      <c r="BV67" s="8">
        <v>40</v>
      </c>
      <c r="BW67" s="8">
        <f t="shared" si="20"/>
        <v>0</v>
      </c>
      <c r="BX67" s="8">
        <v>40</v>
      </c>
      <c r="BY67" s="8">
        <f t="shared" si="17"/>
        <v>0</v>
      </c>
      <c r="BZ67" s="8"/>
      <c r="CA67" s="8">
        <f t="shared" si="18"/>
        <v>0</v>
      </c>
      <c r="CB67" s="8">
        <v>40</v>
      </c>
      <c r="CC67" s="8">
        <f t="shared" si="21"/>
        <v>0</v>
      </c>
      <c r="CD67" s="8"/>
      <c r="CE67" s="8">
        <f t="shared" si="3"/>
        <v>0</v>
      </c>
      <c r="CF67" s="8"/>
      <c r="CG67" s="8">
        <f t="shared" si="19"/>
        <v>0</v>
      </c>
      <c r="CH67" s="8">
        <v>0</v>
      </c>
      <c r="CI67" s="8">
        <f t="shared" si="4"/>
        <v>0</v>
      </c>
      <c r="CJ67" s="8"/>
      <c r="CK67" s="8">
        <f t="shared" si="5"/>
        <v>0</v>
      </c>
      <c r="CL67" s="8"/>
      <c r="CM67" s="8">
        <f t="shared" si="6"/>
        <v>0</v>
      </c>
      <c r="CN67" s="8"/>
      <c r="CO67" s="8">
        <f t="shared" si="7"/>
        <v>0</v>
      </c>
      <c r="CP67" s="8"/>
      <c r="CQ67" s="8">
        <f t="shared" si="8"/>
        <v>0</v>
      </c>
      <c r="CR67" s="8">
        <v>40</v>
      </c>
      <c r="CS67" s="8">
        <f t="shared" si="16"/>
        <v>0</v>
      </c>
      <c r="CT67" s="18"/>
    </row>
    <row r="68" spans="2:98" customFormat="1">
      <c r="B68" s="19">
        <v>42620</v>
      </c>
      <c r="C68" s="3">
        <v>10</v>
      </c>
      <c r="D68" s="3" t="s">
        <v>335</v>
      </c>
      <c r="E68" s="4">
        <v>42621.125</v>
      </c>
      <c r="F68" s="3" t="s">
        <v>337</v>
      </c>
      <c r="G68" s="3" t="s">
        <v>352</v>
      </c>
      <c r="H68" s="3" t="s">
        <v>338</v>
      </c>
      <c r="I68" s="3" t="s">
        <v>354</v>
      </c>
      <c r="J68" s="6">
        <v>2.04</v>
      </c>
      <c r="K68" s="6">
        <v>3</v>
      </c>
      <c r="L68" s="6">
        <v>3.28</v>
      </c>
      <c r="M68" s="10">
        <v>4.42</v>
      </c>
      <c r="N68" s="10">
        <v>3.75</v>
      </c>
      <c r="O68" s="10">
        <v>1.57</v>
      </c>
      <c r="P68" s="15">
        <v>-1</v>
      </c>
      <c r="Q68" s="13">
        <v>1</v>
      </c>
      <c r="R68" s="13">
        <v>0</v>
      </c>
      <c r="S68" s="13">
        <v>2</v>
      </c>
      <c r="T68" s="13">
        <v>3</v>
      </c>
      <c r="U68" s="13">
        <v>-3</v>
      </c>
      <c r="V68" s="13">
        <v>4</v>
      </c>
      <c r="W68" s="9">
        <v>2.4054054054054079</v>
      </c>
      <c r="X68" s="9">
        <v>-0.8672566371681425</v>
      </c>
      <c r="Y68" s="9">
        <v>7.0312500000000027</v>
      </c>
      <c r="Z68" s="9">
        <v>7.8888888888888822</v>
      </c>
      <c r="AA68" s="9">
        <v>-7.855263157894731</v>
      </c>
      <c r="AB68" s="9">
        <v>13.951724137931013</v>
      </c>
      <c r="AC68" s="13"/>
      <c r="AD68" s="13"/>
      <c r="AE68" s="13"/>
      <c r="AF68" s="13"/>
      <c r="AG68" s="13"/>
      <c r="AH68" s="13"/>
      <c r="AI68" s="9"/>
      <c r="AJ68" s="9"/>
      <c r="AK68" s="9"/>
      <c r="AL68" s="9"/>
      <c r="AM68" s="9"/>
      <c r="AN68" s="9"/>
      <c r="AO68" s="16">
        <f>Q68*参数!$D$3+W68</f>
        <v>2.4054054054054079</v>
      </c>
      <c r="AP68" s="16">
        <f>R68*参数!$D$3+X68</f>
        <v>-0.8672566371681425</v>
      </c>
      <c r="AQ68" s="16">
        <f>S68*参数!$D$3+Y68</f>
        <v>7.0312500000000027</v>
      </c>
      <c r="AR68" s="16">
        <f>T68*参数!$D$3+Z68</f>
        <v>7.8888888888888822</v>
      </c>
      <c r="AS68" s="16">
        <f>U68*参数!$D$3+AA68</f>
        <v>-7.855263157894731</v>
      </c>
      <c r="AT68" s="16">
        <f>V68*参数!$D$3+AB68</f>
        <v>13.951724137931013</v>
      </c>
      <c r="AU68" s="16">
        <f>AC68*参数!$D$3+AI68</f>
        <v>0</v>
      </c>
      <c r="AV68" s="16">
        <f>AD68*参数!$D$3+AJ68</f>
        <v>0</v>
      </c>
      <c r="AW68" s="16">
        <f>AE68*参数!$D$3+AK68</f>
        <v>0</v>
      </c>
      <c r="AX68" s="16">
        <f>AF68*参数!$D$3+AL68</f>
        <v>0</v>
      </c>
      <c r="AY68" s="16">
        <f>AG68*参数!$D$3+AM68</f>
        <v>0</v>
      </c>
      <c r="AZ68" s="16">
        <f>AH68*参数!$D$3+AN68</f>
        <v>0</v>
      </c>
      <c r="BA68" s="10">
        <v>40</v>
      </c>
      <c r="BB68" s="10">
        <v>40</v>
      </c>
      <c r="BC68" s="10">
        <v>40</v>
      </c>
      <c r="BD68" s="10">
        <v>40</v>
      </c>
      <c r="BE68" s="10">
        <v>40</v>
      </c>
      <c r="BF68" s="10">
        <v>40</v>
      </c>
      <c r="BG68" s="10"/>
      <c r="BH68" s="10">
        <v>40</v>
      </c>
      <c r="BI68" s="10"/>
      <c r="BJ68" s="10"/>
      <c r="BK68" s="10">
        <v>40</v>
      </c>
      <c r="BL68" s="8">
        <v>40</v>
      </c>
      <c r="BM68" s="8">
        <f t="shared" si="0"/>
        <v>0</v>
      </c>
      <c r="BN68" s="8">
        <v>40</v>
      </c>
      <c r="BO68" s="8">
        <f t="shared" si="1"/>
        <v>0</v>
      </c>
      <c r="BP68" s="8"/>
      <c r="BQ68" s="8">
        <f t="shared" si="2"/>
        <v>0</v>
      </c>
      <c r="BR68" s="8">
        <v>40</v>
      </c>
      <c r="BS68" s="8">
        <f t="shared" si="9"/>
        <v>0</v>
      </c>
      <c r="BT68" s="8">
        <v>40</v>
      </c>
      <c r="BU68" s="8">
        <f t="shared" si="10"/>
        <v>0</v>
      </c>
      <c r="BV68" s="8">
        <v>40</v>
      </c>
      <c r="BW68" s="8">
        <f t="shared" si="20"/>
        <v>0</v>
      </c>
      <c r="BX68" s="8">
        <v>40</v>
      </c>
      <c r="BY68" s="8">
        <f t="shared" si="17"/>
        <v>0</v>
      </c>
      <c r="BZ68" s="8"/>
      <c r="CA68" s="8">
        <f t="shared" si="18"/>
        <v>0</v>
      </c>
      <c r="CB68" s="8">
        <v>40</v>
      </c>
      <c r="CC68" s="8">
        <f t="shared" si="21"/>
        <v>0</v>
      </c>
      <c r="CD68" s="8"/>
      <c r="CE68" s="8">
        <f t="shared" si="3"/>
        <v>0</v>
      </c>
      <c r="CF68" s="8"/>
      <c r="CG68" s="8">
        <f t="shared" si="19"/>
        <v>0</v>
      </c>
      <c r="CH68" s="8">
        <v>40</v>
      </c>
      <c r="CI68" s="8">
        <f t="shared" si="4"/>
        <v>0</v>
      </c>
      <c r="CJ68" s="8"/>
      <c r="CK68" s="8">
        <f t="shared" si="5"/>
        <v>0</v>
      </c>
      <c r="CL68" s="8"/>
      <c r="CM68" s="8">
        <f t="shared" si="6"/>
        <v>0</v>
      </c>
      <c r="CN68" s="8"/>
      <c r="CO68" s="8">
        <f t="shared" si="7"/>
        <v>0</v>
      </c>
      <c r="CP68" s="8"/>
      <c r="CQ68" s="8">
        <f t="shared" si="8"/>
        <v>0</v>
      </c>
      <c r="CR68" s="8">
        <v>40</v>
      </c>
      <c r="CS68" s="8">
        <f t="shared" si="16"/>
        <v>0</v>
      </c>
      <c r="CT68" s="18"/>
    </row>
    <row r="69" spans="2:98" customFormat="1">
      <c r="B69" s="19">
        <v>42620</v>
      </c>
      <c r="C69" s="3">
        <v>11</v>
      </c>
      <c r="D69" s="3" t="s">
        <v>590</v>
      </c>
      <c r="E69" s="4">
        <v>42621.166666666664</v>
      </c>
      <c r="F69" s="3" t="s">
        <v>637</v>
      </c>
      <c r="G69" s="3" t="s">
        <v>638</v>
      </c>
      <c r="H69" s="3" t="s">
        <v>637</v>
      </c>
      <c r="I69" s="3" t="s">
        <v>638</v>
      </c>
      <c r="J69" s="6">
        <v>1.88</v>
      </c>
      <c r="K69" s="6">
        <v>3</v>
      </c>
      <c r="L69" s="6">
        <v>3.8</v>
      </c>
      <c r="M69" s="10">
        <v>3.9</v>
      </c>
      <c r="N69" s="10">
        <v>3.6</v>
      </c>
      <c r="O69" s="10">
        <v>1.68</v>
      </c>
      <c r="P69" s="15">
        <v>-1</v>
      </c>
      <c r="Q69" s="13">
        <v>-4</v>
      </c>
      <c r="R69" s="13">
        <v>0</v>
      </c>
      <c r="S69" s="13">
        <v>-4</v>
      </c>
      <c r="T69" s="13">
        <v>-7</v>
      </c>
      <c r="U69" s="13">
        <v>-1</v>
      </c>
      <c r="V69" s="13">
        <v>2</v>
      </c>
      <c r="W69" s="9">
        <v>-9.8333333333333268</v>
      </c>
      <c r="X69" s="9">
        <v>-0.8672566371681425</v>
      </c>
      <c r="Y69" s="9">
        <v>-12.199999999999994</v>
      </c>
      <c r="Z69" s="9">
        <v>-15.799999999999997</v>
      </c>
      <c r="AA69" s="9">
        <v>-1.9447513812154777</v>
      </c>
      <c r="AB69" s="9">
        <v>6.2727272727272911</v>
      </c>
      <c r="AC69" s="13"/>
      <c r="AD69" s="13"/>
      <c r="AE69" s="13"/>
      <c r="AF69" s="13"/>
      <c r="AG69" s="13"/>
      <c r="AH69" s="13"/>
      <c r="AI69" s="9"/>
      <c r="AJ69" s="9"/>
      <c r="AK69" s="9"/>
      <c r="AL69" s="9"/>
      <c r="AM69" s="9"/>
      <c r="AN69" s="9"/>
      <c r="AO69" s="16">
        <f>Q69*参数!$D$3+W69</f>
        <v>-9.8333333333333268</v>
      </c>
      <c r="AP69" s="16">
        <f>R69*参数!$D$3+X69</f>
        <v>-0.8672566371681425</v>
      </c>
      <c r="AQ69" s="16">
        <f>S69*参数!$D$3+Y69</f>
        <v>-12.199999999999994</v>
      </c>
      <c r="AR69" s="16">
        <f>T69*参数!$D$3+Z69</f>
        <v>-15.799999999999997</v>
      </c>
      <c r="AS69" s="16">
        <f>U69*参数!$D$3+AA69</f>
        <v>-1.9447513812154777</v>
      </c>
      <c r="AT69" s="16">
        <f>V69*参数!$D$3+AB69</f>
        <v>6.2727272727272911</v>
      </c>
      <c r="AU69" s="16">
        <f>AC69*参数!$D$3+AI69</f>
        <v>0</v>
      </c>
      <c r="AV69" s="16">
        <f>AD69*参数!$D$3+AJ69</f>
        <v>0</v>
      </c>
      <c r="AW69" s="16">
        <f>AE69*参数!$D$3+AK69</f>
        <v>0</v>
      </c>
      <c r="AX69" s="16">
        <f>AF69*参数!$D$3+AL69</f>
        <v>0</v>
      </c>
      <c r="AY69" s="16">
        <f>AG69*参数!$D$3+AM69</f>
        <v>0</v>
      </c>
      <c r="AZ69" s="16">
        <f>AH69*参数!$D$3+AN69</f>
        <v>0</v>
      </c>
      <c r="BA69" s="10">
        <v>40</v>
      </c>
      <c r="BB69" s="10">
        <v>40</v>
      </c>
      <c r="BC69" s="10"/>
      <c r="BD69" s="10">
        <v>40</v>
      </c>
      <c r="BE69" s="10">
        <v>40</v>
      </c>
      <c r="BF69" s="10">
        <v>40</v>
      </c>
      <c r="BG69" s="10"/>
      <c r="BH69" s="10">
        <v>40</v>
      </c>
      <c r="BI69" s="10"/>
      <c r="BJ69" s="10"/>
      <c r="BK69" s="10"/>
      <c r="BL69" s="8">
        <v>40</v>
      </c>
      <c r="BM69" s="8">
        <f t="shared" si="0"/>
        <v>0</v>
      </c>
      <c r="BN69" s="8">
        <v>40</v>
      </c>
      <c r="BO69" s="8">
        <f t="shared" si="1"/>
        <v>0</v>
      </c>
      <c r="BP69" s="8"/>
      <c r="BQ69" s="8">
        <f t="shared" si="2"/>
        <v>0</v>
      </c>
      <c r="BR69" s="8"/>
      <c r="BS69" s="8">
        <f t="shared" si="9"/>
        <v>0</v>
      </c>
      <c r="BT69" s="8">
        <v>40</v>
      </c>
      <c r="BU69" s="8">
        <f t="shared" si="10"/>
        <v>0</v>
      </c>
      <c r="BV69" s="8">
        <v>40</v>
      </c>
      <c r="BW69" s="8">
        <f t="shared" si="20"/>
        <v>0</v>
      </c>
      <c r="BX69" s="8">
        <v>40</v>
      </c>
      <c r="BY69" s="8">
        <f t="shared" si="17"/>
        <v>0</v>
      </c>
      <c r="BZ69" s="8"/>
      <c r="CA69" s="8">
        <f t="shared" si="18"/>
        <v>0</v>
      </c>
      <c r="CB69" s="8">
        <v>40</v>
      </c>
      <c r="CC69" s="8">
        <f t="shared" si="21"/>
        <v>0</v>
      </c>
      <c r="CD69" s="8"/>
      <c r="CE69" s="8">
        <f t="shared" si="3"/>
        <v>0</v>
      </c>
      <c r="CF69" s="8"/>
      <c r="CG69" s="8">
        <f t="shared" si="19"/>
        <v>0</v>
      </c>
      <c r="CH69" s="8">
        <v>40</v>
      </c>
      <c r="CI69" s="8">
        <f t="shared" si="4"/>
        <v>0</v>
      </c>
      <c r="CJ69" s="8"/>
      <c r="CK69" s="8">
        <f t="shared" si="5"/>
        <v>0</v>
      </c>
      <c r="CL69" s="8"/>
      <c r="CM69" s="8">
        <f t="shared" si="6"/>
        <v>0</v>
      </c>
      <c r="CN69" s="8"/>
      <c r="CO69" s="8">
        <f t="shared" si="7"/>
        <v>0</v>
      </c>
      <c r="CP69" s="8"/>
      <c r="CQ69" s="8">
        <f t="shared" si="8"/>
        <v>0</v>
      </c>
      <c r="CR69" s="8"/>
      <c r="CS69" s="8">
        <f t="shared" si="16"/>
        <v>0</v>
      </c>
      <c r="CT69" s="18"/>
    </row>
    <row r="70" spans="2:98" customFormat="1">
      <c r="B70" s="19">
        <v>42620</v>
      </c>
      <c r="C70" s="3">
        <v>12</v>
      </c>
      <c r="D70" s="3" t="s">
        <v>590</v>
      </c>
      <c r="E70" s="4">
        <v>42621.166666666664</v>
      </c>
      <c r="F70" s="3" t="s">
        <v>639</v>
      </c>
      <c r="G70" s="3" t="s">
        <v>640</v>
      </c>
      <c r="H70" s="3" t="s">
        <v>639</v>
      </c>
      <c r="I70" s="3" t="s">
        <v>641</v>
      </c>
      <c r="J70" s="6">
        <v>2.12</v>
      </c>
      <c r="K70" s="6">
        <v>3</v>
      </c>
      <c r="L70" s="6">
        <v>3.1</v>
      </c>
      <c r="M70" s="10">
        <v>4.6500000000000004</v>
      </c>
      <c r="N70" s="10">
        <v>3.85</v>
      </c>
      <c r="O70" s="10">
        <v>1.53</v>
      </c>
      <c r="P70" s="15">
        <v>-1</v>
      </c>
      <c r="Q70" s="13">
        <v>-4</v>
      </c>
      <c r="R70" s="13">
        <v>0</v>
      </c>
      <c r="S70" s="13">
        <v>4</v>
      </c>
      <c r="T70" s="13">
        <v>-1</v>
      </c>
      <c r="U70" s="13">
        <v>-3</v>
      </c>
      <c r="V70" s="13">
        <v>2</v>
      </c>
      <c r="W70" s="9">
        <v>-10.415841584158406</v>
      </c>
      <c r="X70" s="9">
        <v>-0.8672566371681425</v>
      </c>
      <c r="Y70" s="9">
        <v>11.789473684210515</v>
      </c>
      <c r="Z70" s="9">
        <v>-3.7500000000000027</v>
      </c>
      <c r="AA70" s="9">
        <v>-6.4961832061068669</v>
      </c>
      <c r="AB70" s="9">
        <v>4.2000000000000064</v>
      </c>
      <c r="AC70" s="13"/>
      <c r="AD70" s="13"/>
      <c r="AE70" s="13"/>
      <c r="AF70" s="13"/>
      <c r="AG70" s="13"/>
      <c r="AH70" s="13"/>
      <c r="AI70" s="9"/>
      <c r="AJ70" s="9"/>
      <c r="AK70" s="9"/>
      <c r="AL70" s="9"/>
      <c r="AM70" s="9"/>
      <c r="AN70" s="9"/>
      <c r="AO70" s="16">
        <f>Q70*参数!$D$3+W70</f>
        <v>-10.415841584158406</v>
      </c>
      <c r="AP70" s="16">
        <f>R70*参数!$D$3+X70</f>
        <v>-0.8672566371681425</v>
      </c>
      <c r="AQ70" s="16">
        <f>S70*参数!$D$3+Y70</f>
        <v>11.789473684210515</v>
      </c>
      <c r="AR70" s="16">
        <f>T70*参数!$D$3+Z70</f>
        <v>-3.7500000000000027</v>
      </c>
      <c r="AS70" s="16">
        <f>U70*参数!$D$3+AA70</f>
        <v>-6.4961832061068669</v>
      </c>
      <c r="AT70" s="16">
        <f>V70*参数!$D$3+AB70</f>
        <v>4.2000000000000064</v>
      </c>
      <c r="AU70" s="16">
        <f>AC70*参数!$D$3+AI70</f>
        <v>0</v>
      </c>
      <c r="AV70" s="16">
        <f>AD70*参数!$D$3+AJ70</f>
        <v>0</v>
      </c>
      <c r="AW70" s="16">
        <f>AE70*参数!$D$3+AK70</f>
        <v>0</v>
      </c>
      <c r="AX70" s="16">
        <f>AF70*参数!$D$3+AL70</f>
        <v>0</v>
      </c>
      <c r="AY70" s="16">
        <f>AG70*参数!$D$3+AM70</f>
        <v>0</v>
      </c>
      <c r="AZ70" s="16">
        <f>AH70*参数!$D$3+AN70</f>
        <v>0</v>
      </c>
      <c r="BA70" s="10">
        <v>0</v>
      </c>
      <c r="BB70" s="10">
        <v>40</v>
      </c>
      <c r="BC70" s="10"/>
      <c r="BD70" s="10">
        <v>40</v>
      </c>
      <c r="BE70" s="10">
        <v>40</v>
      </c>
      <c r="BF70" s="10">
        <v>40</v>
      </c>
      <c r="BG70" s="10">
        <v>40</v>
      </c>
      <c r="BH70" s="10">
        <v>40</v>
      </c>
      <c r="BI70" s="10">
        <v>40</v>
      </c>
      <c r="BJ70" s="10"/>
      <c r="BK70" s="10"/>
      <c r="BL70" s="8">
        <v>0</v>
      </c>
      <c r="BM70" s="8">
        <f t="shared" ref="BM70:BM101" si="22">IF(BL70&lt;10,IF(BL70=$T70,1,0),IF(MOD(BL70,10)=$U70,1,0))</f>
        <v>0</v>
      </c>
      <c r="BN70" s="8">
        <v>40</v>
      </c>
      <c r="BO70" s="8">
        <f t="shared" ref="BO70:BO101" si="23">IF(BN70&lt;10,IF(BN70=$T70,1,0),IF(MOD(BN70,10)=$U70,1,0))</f>
        <v>0</v>
      </c>
      <c r="BP70" s="8"/>
      <c r="BQ70" s="8">
        <f t="shared" ref="BQ70:BQ101" si="24">IF(BP70&lt;10,IF(BP70=$T70,1,0),IF(MOD(BP70,10)=$U70,1,0))</f>
        <v>0</v>
      </c>
      <c r="BR70" s="8"/>
      <c r="BS70" s="8">
        <f t="shared" si="9"/>
        <v>0</v>
      </c>
      <c r="BT70" s="8">
        <v>40</v>
      </c>
      <c r="BU70" s="8">
        <f t="shared" si="10"/>
        <v>0</v>
      </c>
      <c r="BV70" s="8">
        <v>40</v>
      </c>
      <c r="BW70" s="8">
        <f t="shared" si="20"/>
        <v>0</v>
      </c>
      <c r="BX70" s="8">
        <v>40</v>
      </c>
      <c r="BY70" s="8">
        <f t="shared" si="17"/>
        <v>0</v>
      </c>
      <c r="BZ70" s="8">
        <v>40</v>
      </c>
      <c r="CA70" s="8">
        <f t="shared" si="18"/>
        <v>0</v>
      </c>
      <c r="CB70" s="8">
        <v>40</v>
      </c>
      <c r="CC70" s="8">
        <f t="shared" si="21"/>
        <v>0</v>
      </c>
      <c r="CD70" s="8"/>
      <c r="CE70" s="8">
        <f t="shared" ref="CE70:CE101" si="25">IF(CD70&lt;10,IF(CD70=$T70,1,0),IF(MOD(CD70,10)=$U70,1,0))</f>
        <v>0</v>
      </c>
      <c r="CF70" s="8">
        <v>40</v>
      </c>
      <c r="CG70" s="8">
        <f t="shared" si="19"/>
        <v>0</v>
      </c>
      <c r="CH70" s="8">
        <v>0</v>
      </c>
      <c r="CI70" s="8">
        <f t="shared" ref="CI70:CI101" si="26">IF(CH70&lt;10,IF(CH70=$T70,1,0),IF(MOD(CH70,10)=$U70,1,0))</f>
        <v>0</v>
      </c>
      <c r="CJ70" s="8"/>
      <c r="CK70" s="8">
        <f t="shared" ref="CK70:CK101" si="27">IF(CJ70&lt;10,IF(CJ70=$T70,1,0),IF(MOD(CJ70,10)=$U70,1,0))</f>
        <v>0</v>
      </c>
      <c r="CL70" s="8"/>
      <c r="CM70" s="8">
        <f t="shared" ref="CM70:CM101" si="28">IF(CL70&lt;10,IF(CL70=$T70,1,0),IF(MOD(CL70,10)=$U70,1,0))</f>
        <v>0</v>
      </c>
      <c r="CN70" s="8"/>
      <c r="CO70" s="8">
        <f t="shared" ref="CO70:CO101" si="29">IF(CN70&lt;10,IF(CN70=$T70,1,0),IF(MOD(CN70,10)=$U70,1,0))</f>
        <v>0</v>
      </c>
      <c r="CP70" s="8"/>
      <c r="CQ70" s="8">
        <f t="shared" ref="CQ70:CQ101" si="30">IF(CP70&lt;10,IF(CP70=$T70,1,0),IF(MOD(CP70,10)=$U70,1,0))</f>
        <v>0</v>
      </c>
      <c r="CR70" s="8"/>
      <c r="CS70" s="8">
        <f t="shared" si="16"/>
        <v>0</v>
      </c>
      <c r="CT70" s="18"/>
    </row>
    <row r="71" spans="2:98" customFormat="1">
      <c r="B71" s="19">
        <v>42620</v>
      </c>
      <c r="C71" s="3">
        <v>13</v>
      </c>
      <c r="D71" s="3" t="s">
        <v>335</v>
      </c>
      <c r="E71" s="4">
        <v>42621.270833333336</v>
      </c>
      <c r="F71" s="3" t="s">
        <v>215</v>
      </c>
      <c r="G71" s="3" t="s">
        <v>357</v>
      </c>
      <c r="H71" s="3" t="s">
        <v>215</v>
      </c>
      <c r="I71" s="3" t="s">
        <v>357</v>
      </c>
      <c r="J71" s="6">
        <v>1.32</v>
      </c>
      <c r="K71" s="6">
        <v>4.4000000000000004</v>
      </c>
      <c r="L71" s="6">
        <v>6.9</v>
      </c>
      <c r="M71" s="10">
        <v>2.14</v>
      </c>
      <c r="N71" s="10">
        <v>3.4</v>
      </c>
      <c r="O71" s="10">
        <v>2.72</v>
      </c>
      <c r="P71" s="15">
        <v>-1</v>
      </c>
      <c r="Q71" s="13">
        <v>-4</v>
      </c>
      <c r="R71" s="13">
        <v>-2</v>
      </c>
      <c r="S71" s="13">
        <v>2</v>
      </c>
      <c r="T71" s="13">
        <v>-5</v>
      </c>
      <c r="U71" s="13">
        <v>1</v>
      </c>
      <c r="V71" s="13">
        <v>6</v>
      </c>
      <c r="W71" s="9">
        <v>-10.377483443708606</v>
      </c>
      <c r="X71" s="9">
        <v>-5.1346153846153895</v>
      </c>
      <c r="Y71" s="9">
        <v>4.4999999999999982</v>
      </c>
      <c r="Z71" s="9">
        <v>-12.142857142857142</v>
      </c>
      <c r="AA71" s="9">
        <v>2.3421052631578956</v>
      </c>
      <c r="AB71" s="9">
        <v>14.874999999999996</v>
      </c>
      <c r="AC71" s="13"/>
      <c r="AD71" s="13"/>
      <c r="AE71" s="13"/>
      <c r="AF71" s="13"/>
      <c r="AG71" s="13"/>
      <c r="AH71" s="13"/>
      <c r="AI71" s="9"/>
      <c r="AJ71" s="9"/>
      <c r="AK71" s="9"/>
      <c r="AL71" s="9"/>
      <c r="AM71" s="9"/>
      <c r="AN71" s="9"/>
      <c r="AO71" s="16">
        <f>Q71*参数!$D$3+W71</f>
        <v>-10.377483443708606</v>
      </c>
      <c r="AP71" s="16">
        <f>R71*参数!$D$3+X71</f>
        <v>-5.1346153846153895</v>
      </c>
      <c r="AQ71" s="16">
        <f>S71*参数!$D$3+Y71</f>
        <v>4.4999999999999982</v>
      </c>
      <c r="AR71" s="16">
        <f>T71*参数!$D$3+Z71</f>
        <v>-12.142857142857142</v>
      </c>
      <c r="AS71" s="16">
        <f>U71*参数!$D$3+AA71</f>
        <v>2.3421052631578956</v>
      </c>
      <c r="AT71" s="16">
        <f>V71*参数!$D$3+AB71</f>
        <v>14.874999999999996</v>
      </c>
      <c r="AU71" s="16">
        <f>AC71*参数!$D$3+AI71</f>
        <v>0</v>
      </c>
      <c r="AV71" s="16">
        <f>AD71*参数!$D$3+AJ71</f>
        <v>0</v>
      </c>
      <c r="AW71" s="16">
        <f>AE71*参数!$D$3+AK71</f>
        <v>0</v>
      </c>
      <c r="AX71" s="16">
        <f>AF71*参数!$D$3+AL71</f>
        <v>0</v>
      </c>
      <c r="AY71" s="16">
        <f>AG71*参数!$D$3+AM71</f>
        <v>0</v>
      </c>
      <c r="AZ71" s="16">
        <f>AH71*参数!$D$3+AN71</f>
        <v>0</v>
      </c>
      <c r="BA71" s="10">
        <v>40</v>
      </c>
      <c r="BB71" s="10">
        <v>40</v>
      </c>
      <c r="BC71" s="10">
        <v>40</v>
      </c>
      <c r="BD71" s="10">
        <v>40</v>
      </c>
      <c r="BE71" s="10">
        <v>40</v>
      </c>
      <c r="BF71" s="10">
        <v>40</v>
      </c>
      <c r="BG71" s="10"/>
      <c r="BH71" s="10">
        <v>40</v>
      </c>
      <c r="BI71" s="10"/>
      <c r="BJ71" s="10"/>
      <c r="BK71" s="10">
        <v>3</v>
      </c>
      <c r="BL71" s="8">
        <v>40</v>
      </c>
      <c r="BM71" s="8">
        <f t="shared" si="22"/>
        <v>0</v>
      </c>
      <c r="BN71" s="8">
        <v>40</v>
      </c>
      <c r="BO71" s="8">
        <f t="shared" si="23"/>
        <v>0</v>
      </c>
      <c r="BP71" s="8"/>
      <c r="BQ71" s="8">
        <f t="shared" si="24"/>
        <v>0</v>
      </c>
      <c r="BR71" s="8">
        <v>40</v>
      </c>
      <c r="BS71" s="8">
        <f t="shared" si="9"/>
        <v>0</v>
      </c>
      <c r="BT71" s="8">
        <v>40</v>
      </c>
      <c r="BU71" s="8">
        <f t="shared" si="10"/>
        <v>0</v>
      </c>
      <c r="BV71" s="8">
        <v>40</v>
      </c>
      <c r="BW71" s="8">
        <f t="shared" si="20"/>
        <v>0</v>
      </c>
      <c r="BX71" s="8">
        <v>40</v>
      </c>
      <c r="BY71" s="8">
        <f t="shared" si="17"/>
        <v>0</v>
      </c>
      <c r="BZ71" s="8"/>
      <c r="CA71" s="8">
        <f t="shared" si="18"/>
        <v>0</v>
      </c>
      <c r="CB71" s="8">
        <v>40</v>
      </c>
      <c r="CC71" s="8">
        <f t="shared" si="21"/>
        <v>0</v>
      </c>
      <c r="CD71" s="8"/>
      <c r="CE71" s="8">
        <f t="shared" si="25"/>
        <v>0</v>
      </c>
      <c r="CF71" s="8"/>
      <c r="CG71" s="8">
        <f t="shared" si="19"/>
        <v>0</v>
      </c>
      <c r="CH71" s="8">
        <v>40</v>
      </c>
      <c r="CI71" s="8">
        <f t="shared" si="26"/>
        <v>0</v>
      </c>
      <c r="CJ71" s="8"/>
      <c r="CK71" s="8">
        <f t="shared" si="27"/>
        <v>0</v>
      </c>
      <c r="CL71" s="8"/>
      <c r="CM71" s="8">
        <f t="shared" si="28"/>
        <v>0</v>
      </c>
      <c r="CN71" s="8"/>
      <c r="CO71" s="8">
        <f t="shared" si="29"/>
        <v>0</v>
      </c>
      <c r="CP71" s="8"/>
      <c r="CQ71" s="8">
        <f t="shared" si="30"/>
        <v>0</v>
      </c>
      <c r="CR71" s="8">
        <v>3</v>
      </c>
      <c r="CS71" s="8">
        <f t="shared" si="16"/>
        <v>0</v>
      </c>
      <c r="CT71" s="18"/>
    </row>
    <row r="72" spans="2:98" customFormat="1">
      <c r="B72" s="19">
        <v>42620</v>
      </c>
      <c r="C72" s="3">
        <v>14</v>
      </c>
      <c r="D72" s="3" t="s">
        <v>117</v>
      </c>
      <c r="E72" s="4">
        <v>42621.3125</v>
      </c>
      <c r="F72" s="3" t="s">
        <v>642</v>
      </c>
      <c r="G72" s="3" t="s">
        <v>311</v>
      </c>
      <c r="H72" s="3" t="s">
        <v>642</v>
      </c>
      <c r="I72" s="3" t="s">
        <v>311</v>
      </c>
      <c r="J72" s="6">
        <v>1.43</v>
      </c>
      <c r="K72" s="6">
        <v>3.95</v>
      </c>
      <c r="L72" s="6">
        <v>5.65</v>
      </c>
      <c r="M72" s="10">
        <v>2.4</v>
      </c>
      <c r="N72" s="10">
        <v>3.53</v>
      </c>
      <c r="O72" s="10">
        <v>2.33</v>
      </c>
      <c r="P72" s="15">
        <v>-1</v>
      </c>
      <c r="Q72" s="13">
        <v>2</v>
      </c>
      <c r="R72" s="13">
        <v>3</v>
      </c>
      <c r="S72" s="13">
        <v>-8</v>
      </c>
      <c r="T72" s="13">
        <v>2</v>
      </c>
      <c r="U72" s="13">
        <v>-1</v>
      </c>
      <c r="V72" s="13">
        <v>7</v>
      </c>
      <c r="W72" s="9">
        <v>4.6800000000000042</v>
      </c>
      <c r="X72" s="9">
        <v>6.6000000000000032</v>
      </c>
      <c r="Y72" s="9">
        <v>-20.999999999999996</v>
      </c>
      <c r="Z72" s="9">
        <v>4.4772727272727195</v>
      </c>
      <c r="AA72" s="9">
        <v>-4.1933701657458595</v>
      </c>
      <c r="AB72" s="9">
        <v>15.340909090909092</v>
      </c>
      <c r="AC72" s="13"/>
      <c r="AD72" s="13"/>
      <c r="AE72" s="13"/>
      <c r="AF72" s="13"/>
      <c r="AG72" s="13"/>
      <c r="AH72" s="13"/>
      <c r="AI72" s="9"/>
      <c r="AJ72" s="9"/>
      <c r="AK72" s="9"/>
      <c r="AL72" s="9"/>
      <c r="AM72" s="9"/>
      <c r="AN72" s="9"/>
      <c r="AO72" s="16">
        <f>Q72*参数!$D$3+W72</f>
        <v>4.6800000000000042</v>
      </c>
      <c r="AP72" s="16">
        <f>R72*参数!$D$3+X72</f>
        <v>6.6000000000000032</v>
      </c>
      <c r="AQ72" s="16">
        <f>S72*参数!$D$3+Y72</f>
        <v>-20.999999999999996</v>
      </c>
      <c r="AR72" s="16">
        <f>T72*参数!$D$3+Z72</f>
        <v>4.4772727272727195</v>
      </c>
      <c r="AS72" s="16">
        <f>U72*参数!$D$3+AA72</f>
        <v>-4.1933701657458595</v>
      </c>
      <c r="AT72" s="16">
        <f>V72*参数!$D$3+AB72</f>
        <v>15.340909090909092</v>
      </c>
      <c r="AU72" s="16">
        <f>AC72*参数!$D$3+AI72</f>
        <v>0</v>
      </c>
      <c r="AV72" s="16">
        <f>AD72*参数!$D$3+AJ72</f>
        <v>0</v>
      </c>
      <c r="AW72" s="16">
        <f>AE72*参数!$D$3+AK72</f>
        <v>0</v>
      </c>
      <c r="AX72" s="16">
        <f>AF72*参数!$D$3+AL72</f>
        <v>0</v>
      </c>
      <c r="AY72" s="16">
        <f>AG72*参数!$D$3+AM72</f>
        <v>0</v>
      </c>
      <c r="AZ72" s="16">
        <f>AH72*参数!$D$3+AN72</f>
        <v>0</v>
      </c>
      <c r="BA72" s="10">
        <v>3</v>
      </c>
      <c r="BB72" s="10">
        <v>40</v>
      </c>
      <c r="BC72" s="10"/>
      <c r="BD72" s="10">
        <v>40</v>
      </c>
      <c r="BE72" s="10">
        <v>40</v>
      </c>
      <c r="BF72" s="10">
        <v>3</v>
      </c>
      <c r="BG72" s="10"/>
      <c r="BH72" s="10"/>
      <c r="BI72" s="10"/>
      <c r="BJ72" s="10"/>
      <c r="BK72" s="10">
        <v>3</v>
      </c>
      <c r="BL72" s="8">
        <v>3</v>
      </c>
      <c r="BM72" s="8">
        <f t="shared" si="22"/>
        <v>0</v>
      </c>
      <c r="BN72" s="8">
        <v>40</v>
      </c>
      <c r="BO72" s="8">
        <f t="shared" si="23"/>
        <v>0</v>
      </c>
      <c r="BP72" s="8"/>
      <c r="BQ72" s="8">
        <f t="shared" si="24"/>
        <v>0</v>
      </c>
      <c r="BR72" s="8"/>
      <c r="BS72" s="8">
        <f t="shared" si="9"/>
        <v>0</v>
      </c>
      <c r="BT72" s="8">
        <v>40</v>
      </c>
      <c r="BU72" s="8">
        <f t="shared" si="10"/>
        <v>0</v>
      </c>
      <c r="BV72" s="8">
        <v>40</v>
      </c>
      <c r="BW72" s="8">
        <f t="shared" si="20"/>
        <v>0</v>
      </c>
      <c r="BX72" s="8">
        <v>3</v>
      </c>
      <c r="BY72" s="8">
        <f t="shared" si="17"/>
        <v>0</v>
      </c>
      <c r="BZ72" s="8"/>
      <c r="CA72" s="8">
        <f t="shared" si="18"/>
        <v>0</v>
      </c>
      <c r="CB72" s="8"/>
      <c r="CC72" s="8">
        <f t="shared" si="21"/>
        <v>0</v>
      </c>
      <c r="CD72" s="8"/>
      <c r="CE72" s="8">
        <f t="shared" si="25"/>
        <v>0</v>
      </c>
      <c r="CF72" s="8"/>
      <c r="CG72" s="8">
        <f t="shared" si="19"/>
        <v>0</v>
      </c>
      <c r="CH72" s="8">
        <v>40</v>
      </c>
      <c r="CI72" s="8">
        <f t="shared" si="26"/>
        <v>0</v>
      </c>
      <c r="CJ72" s="8"/>
      <c r="CK72" s="8">
        <f t="shared" si="27"/>
        <v>0</v>
      </c>
      <c r="CL72" s="8"/>
      <c r="CM72" s="8">
        <f t="shared" si="28"/>
        <v>0</v>
      </c>
      <c r="CN72" s="8"/>
      <c r="CO72" s="8">
        <f t="shared" si="29"/>
        <v>0</v>
      </c>
      <c r="CP72" s="8"/>
      <c r="CQ72" s="8">
        <f t="shared" si="30"/>
        <v>0</v>
      </c>
      <c r="CR72" s="8">
        <v>3</v>
      </c>
      <c r="CS72" s="8">
        <f t="shared" si="16"/>
        <v>0</v>
      </c>
      <c r="CT72" s="18"/>
    </row>
    <row r="73" spans="2:98" customFormat="1">
      <c r="B73" s="19">
        <v>42620</v>
      </c>
      <c r="C73" s="3">
        <v>15</v>
      </c>
      <c r="D73" s="3" t="s">
        <v>335</v>
      </c>
      <c r="E73" s="4">
        <v>42621.364583333336</v>
      </c>
      <c r="F73" s="3" t="s">
        <v>355</v>
      </c>
      <c r="G73" s="3" t="s">
        <v>282</v>
      </c>
      <c r="H73" s="3" t="s">
        <v>355</v>
      </c>
      <c r="I73" s="3" t="s">
        <v>282</v>
      </c>
      <c r="J73" s="6">
        <v>2.27</v>
      </c>
      <c r="K73" s="6">
        <v>2.95</v>
      </c>
      <c r="L73" s="6">
        <v>2.86</v>
      </c>
      <c r="M73" s="10">
        <v>5.25</v>
      </c>
      <c r="N73" s="10">
        <v>3.95</v>
      </c>
      <c r="O73" s="10">
        <v>1.46</v>
      </c>
      <c r="P73" s="15">
        <v>-1</v>
      </c>
      <c r="Q73" s="13">
        <v>-6</v>
      </c>
      <c r="R73" s="13">
        <v>4</v>
      </c>
      <c r="S73" s="13">
        <v>-3</v>
      </c>
      <c r="T73" s="13">
        <v>-2</v>
      </c>
      <c r="U73" s="13">
        <v>-1</v>
      </c>
      <c r="V73" s="13">
        <v>-1</v>
      </c>
      <c r="W73" s="9">
        <v>-15.117647058823531</v>
      </c>
      <c r="X73" s="9">
        <v>10.399999999999993</v>
      </c>
      <c r="Y73" s="9">
        <v>-11.356435643564357</v>
      </c>
      <c r="Z73" s="9">
        <v>-5.5632183908045985</v>
      </c>
      <c r="AA73" s="9">
        <v>-2.2574257425742563</v>
      </c>
      <c r="AB73" s="9">
        <v>-1.5555555555555456</v>
      </c>
      <c r="AC73" s="13"/>
      <c r="AD73" s="13"/>
      <c r="AE73" s="13"/>
      <c r="AF73" s="13"/>
      <c r="AG73" s="13"/>
      <c r="AH73" s="13"/>
      <c r="AI73" s="9"/>
      <c r="AJ73" s="9"/>
      <c r="AK73" s="9"/>
      <c r="AL73" s="9"/>
      <c r="AM73" s="9"/>
      <c r="AN73" s="9"/>
      <c r="AO73" s="16">
        <f>Q73*参数!$D$3+W73</f>
        <v>-15.117647058823531</v>
      </c>
      <c r="AP73" s="16">
        <f>R73*参数!$D$3+X73</f>
        <v>10.399999999999993</v>
      </c>
      <c r="AQ73" s="16">
        <f>S73*参数!$D$3+Y73</f>
        <v>-11.356435643564357</v>
      </c>
      <c r="AR73" s="16">
        <f>T73*参数!$D$3+Z73</f>
        <v>-5.5632183908045985</v>
      </c>
      <c r="AS73" s="16">
        <f>U73*参数!$D$3+AA73</f>
        <v>-2.2574257425742563</v>
      </c>
      <c r="AT73" s="16">
        <f>V73*参数!$D$3+AB73</f>
        <v>-1.5555555555555456</v>
      </c>
      <c r="AU73" s="16">
        <f>AC73*参数!$D$3+AI73</f>
        <v>0</v>
      </c>
      <c r="AV73" s="16">
        <f>AD73*参数!$D$3+AJ73</f>
        <v>0</v>
      </c>
      <c r="AW73" s="16">
        <f>AE73*参数!$D$3+AK73</f>
        <v>0</v>
      </c>
      <c r="AX73" s="16">
        <f>AF73*参数!$D$3+AL73</f>
        <v>0</v>
      </c>
      <c r="AY73" s="16">
        <f>AG73*参数!$D$3+AM73</f>
        <v>0</v>
      </c>
      <c r="AZ73" s="16">
        <f>AH73*参数!$D$3+AN73</f>
        <v>0</v>
      </c>
      <c r="BA73" s="10">
        <v>40</v>
      </c>
      <c r="BB73" s="10">
        <v>40</v>
      </c>
      <c r="BC73" s="10">
        <v>40</v>
      </c>
      <c r="BD73" s="10">
        <v>40</v>
      </c>
      <c r="BE73" s="10">
        <v>40</v>
      </c>
      <c r="BF73" s="10">
        <v>40</v>
      </c>
      <c r="BG73" s="10">
        <v>40</v>
      </c>
      <c r="BH73" s="10">
        <v>40</v>
      </c>
      <c r="BI73" s="10">
        <v>40</v>
      </c>
      <c r="BJ73" s="10"/>
      <c r="BK73" s="10"/>
      <c r="BL73" s="8">
        <v>40</v>
      </c>
      <c r="BM73" s="8">
        <f t="shared" si="22"/>
        <v>0</v>
      </c>
      <c r="BN73" s="8">
        <v>40</v>
      </c>
      <c r="BO73" s="8">
        <f t="shared" si="23"/>
        <v>0</v>
      </c>
      <c r="BP73" s="8"/>
      <c r="BQ73" s="8">
        <f t="shared" si="24"/>
        <v>0</v>
      </c>
      <c r="BR73" s="8">
        <v>40</v>
      </c>
      <c r="BS73" s="8">
        <f t="shared" si="9"/>
        <v>0</v>
      </c>
      <c r="BT73" s="8">
        <v>40</v>
      </c>
      <c r="BU73" s="8">
        <f t="shared" si="10"/>
        <v>0</v>
      </c>
      <c r="BV73" s="8">
        <v>40</v>
      </c>
      <c r="BW73" s="8">
        <f t="shared" si="20"/>
        <v>0</v>
      </c>
      <c r="BX73" s="8">
        <v>40</v>
      </c>
      <c r="BY73" s="8">
        <f t="shared" si="17"/>
        <v>0</v>
      </c>
      <c r="BZ73" s="8">
        <v>40</v>
      </c>
      <c r="CA73" s="8">
        <f t="shared" si="18"/>
        <v>0</v>
      </c>
      <c r="CB73" s="8">
        <v>40</v>
      </c>
      <c r="CC73" s="8">
        <f t="shared" si="21"/>
        <v>0</v>
      </c>
      <c r="CD73" s="8"/>
      <c r="CE73" s="8">
        <f t="shared" si="25"/>
        <v>0</v>
      </c>
      <c r="CF73" s="8">
        <v>40</v>
      </c>
      <c r="CG73" s="8">
        <f t="shared" si="19"/>
        <v>0</v>
      </c>
      <c r="CH73" s="8">
        <v>40</v>
      </c>
      <c r="CI73" s="8">
        <f t="shared" si="26"/>
        <v>0</v>
      </c>
      <c r="CJ73" s="8"/>
      <c r="CK73" s="8">
        <f t="shared" si="27"/>
        <v>0</v>
      </c>
      <c r="CL73" s="8"/>
      <c r="CM73" s="8">
        <f t="shared" si="28"/>
        <v>0</v>
      </c>
      <c r="CN73" s="8"/>
      <c r="CO73" s="8">
        <f t="shared" si="29"/>
        <v>0</v>
      </c>
      <c r="CP73" s="8"/>
      <c r="CQ73" s="8">
        <f t="shared" si="30"/>
        <v>0</v>
      </c>
      <c r="CR73" s="8"/>
      <c r="CS73" s="8">
        <f t="shared" si="16"/>
        <v>0</v>
      </c>
      <c r="CT73" s="18"/>
    </row>
    <row r="74" spans="2:98" customFormat="1">
      <c r="B74" s="19">
        <v>42620</v>
      </c>
      <c r="C74" s="3">
        <v>16</v>
      </c>
      <c r="D74" s="3" t="s">
        <v>335</v>
      </c>
      <c r="E74" s="4">
        <v>42621.364583333336</v>
      </c>
      <c r="F74" s="3" t="s">
        <v>353</v>
      </c>
      <c r="G74" s="3" t="s">
        <v>643</v>
      </c>
      <c r="H74" s="3" t="s">
        <v>353</v>
      </c>
      <c r="I74" s="3" t="s">
        <v>643</v>
      </c>
      <c r="J74" s="6">
        <v>1.55</v>
      </c>
      <c r="K74" s="6">
        <v>3.5</v>
      </c>
      <c r="L74" s="6">
        <v>5.05</v>
      </c>
      <c r="M74" s="10">
        <v>2.93</v>
      </c>
      <c r="N74" s="10">
        <v>3.25</v>
      </c>
      <c r="O74" s="10">
        <v>2.08</v>
      </c>
      <c r="P74" s="15">
        <v>-1</v>
      </c>
      <c r="Q74" s="13">
        <v>-10</v>
      </c>
      <c r="R74" s="13">
        <v>-1</v>
      </c>
      <c r="S74" s="13">
        <v>2</v>
      </c>
      <c r="T74" s="13">
        <v>-1</v>
      </c>
      <c r="U74" s="13">
        <v>-1</v>
      </c>
      <c r="V74" s="13">
        <v>4</v>
      </c>
      <c r="W74" s="9">
        <v>-22.172413793103445</v>
      </c>
      <c r="X74" s="9">
        <v>-3.8000000000000034</v>
      </c>
      <c r="Y74" s="9">
        <v>4.2923076923076984</v>
      </c>
      <c r="Z74" s="9">
        <v>-3.0000000000000009</v>
      </c>
      <c r="AA74" s="9">
        <v>-2.6493506493506462</v>
      </c>
      <c r="AB74" s="9">
        <v>13.153846153846141</v>
      </c>
      <c r="AC74" s="13"/>
      <c r="AD74" s="13"/>
      <c r="AE74" s="13"/>
      <c r="AF74" s="13"/>
      <c r="AG74" s="13"/>
      <c r="AH74" s="13"/>
      <c r="AI74" s="9"/>
      <c r="AJ74" s="9"/>
      <c r="AK74" s="9"/>
      <c r="AL74" s="9"/>
      <c r="AM74" s="9"/>
      <c r="AN74" s="9"/>
      <c r="AO74" s="16">
        <f>Q74*参数!$D$3+W74</f>
        <v>-22.172413793103445</v>
      </c>
      <c r="AP74" s="16">
        <f>R74*参数!$D$3+X74</f>
        <v>-3.8000000000000034</v>
      </c>
      <c r="AQ74" s="16">
        <f>S74*参数!$D$3+Y74</f>
        <v>4.2923076923076984</v>
      </c>
      <c r="AR74" s="16">
        <f>T74*参数!$D$3+Z74</f>
        <v>-3.0000000000000009</v>
      </c>
      <c r="AS74" s="16">
        <f>U74*参数!$D$3+AA74</f>
        <v>-2.6493506493506462</v>
      </c>
      <c r="AT74" s="16">
        <f>V74*参数!$D$3+AB74</f>
        <v>13.153846153846141</v>
      </c>
      <c r="AU74" s="16">
        <f>AC74*参数!$D$3+AI74</f>
        <v>0</v>
      </c>
      <c r="AV74" s="16">
        <f>AD74*参数!$D$3+AJ74</f>
        <v>0</v>
      </c>
      <c r="AW74" s="16">
        <f>AE74*参数!$D$3+AK74</f>
        <v>0</v>
      </c>
      <c r="AX74" s="16">
        <f>AF74*参数!$D$3+AL74</f>
        <v>0</v>
      </c>
      <c r="AY74" s="16">
        <f>AG74*参数!$D$3+AM74</f>
        <v>0</v>
      </c>
      <c r="AZ74" s="16">
        <f>AH74*参数!$D$3+AN74</f>
        <v>0</v>
      </c>
      <c r="BA74" s="10">
        <v>40</v>
      </c>
      <c r="BB74" s="10">
        <v>40</v>
      </c>
      <c r="BC74" s="10">
        <v>40</v>
      </c>
      <c r="BD74" s="10">
        <v>40</v>
      </c>
      <c r="BE74" s="10">
        <v>40</v>
      </c>
      <c r="BF74" s="10">
        <v>40</v>
      </c>
      <c r="BG74" s="10">
        <v>40</v>
      </c>
      <c r="BH74" s="10">
        <v>40</v>
      </c>
      <c r="BI74" s="10">
        <v>40</v>
      </c>
      <c r="BJ74" s="10"/>
      <c r="BK74" s="10"/>
      <c r="BL74" s="8">
        <v>40</v>
      </c>
      <c r="BM74" s="8">
        <f t="shared" si="22"/>
        <v>0</v>
      </c>
      <c r="BN74" s="8">
        <v>40</v>
      </c>
      <c r="BO74" s="8">
        <f t="shared" si="23"/>
        <v>0</v>
      </c>
      <c r="BP74" s="8"/>
      <c r="BQ74" s="8">
        <f t="shared" si="24"/>
        <v>0</v>
      </c>
      <c r="BR74" s="8">
        <v>40</v>
      </c>
      <c r="BS74" s="8">
        <f t="shared" si="9"/>
        <v>0</v>
      </c>
      <c r="BT74" s="8">
        <v>40</v>
      </c>
      <c r="BU74" s="8">
        <f t="shared" si="10"/>
        <v>0</v>
      </c>
      <c r="BV74" s="8">
        <v>40</v>
      </c>
      <c r="BW74" s="8">
        <f t="shared" si="20"/>
        <v>0</v>
      </c>
      <c r="BX74" s="8">
        <v>40</v>
      </c>
      <c r="BY74" s="8">
        <f t="shared" si="17"/>
        <v>0</v>
      </c>
      <c r="BZ74" s="8">
        <v>40</v>
      </c>
      <c r="CA74" s="8">
        <f t="shared" si="18"/>
        <v>0</v>
      </c>
      <c r="CB74" s="8">
        <v>40</v>
      </c>
      <c r="CC74" s="8">
        <f t="shared" si="21"/>
        <v>0</v>
      </c>
      <c r="CD74" s="8"/>
      <c r="CE74" s="8">
        <f t="shared" si="25"/>
        <v>0</v>
      </c>
      <c r="CF74" s="8">
        <v>40</v>
      </c>
      <c r="CG74" s="8">
        <f t="shared" si="19"/>
        <v>0</v>
      </c>
      <c r="CH74" s="8">
        <v>40</v>
      </c>
      <c r="CI74" s="8">
        <f t="shared" si="26"/>
        <v>0</v>
      </c>
      <c r="CJ74" s="8"/>
      <c r="CK74" s="8">
        <f t="shared" si="27"/>
        <v>0</v>
      </c>
      <c r="CL74" s="8"/>
      <c r="CM74" s="8">
        <f t="shared" si="28"/>
        <v>0</v>
      </c>
      <c r="CN74" s="8"/>
      <c r="CO74" s="8">
        <f t="shared" si="29"/>
        <v>0</v>
      </c>
      <c r="CP74" s="8"/>
      <c r="CQ74" s="8">
        <f t="shared" si="30"/>
        <v>0</v>
      </c>
      <c r="CR74" s="8"/>
      <c r="CS74" s="8">
        <f t="shared" si="16"/>
        <v>0</v>
      </c>
      <c r="CT74" s="18"/>
    </row>
    <row r="75" spans="2:98" customFormat="1">
      <c r="B75" s="19">
        <v>42620</v>
      </c>
      <c r="C75" s="3">
        <v>17</v>
      </c>
      <c r="D75" s="3" t="s">
        <v>335</v>
      </c>
      <c r="E75" s="4">
        <v>42621.364583333336</v>
      </c>
      <c r="F75" s="3" t="s">
        <v>254</v>
      </c>
      <c r="G75" s="3" t="s">
        <v>251</v>
      </c>
      <c r="H75" s="3" t="s">
        <v>254</v>
      </c>
      <c r="I75" s="3" t="s">
        <v>251</v>
      </c>
      <c r="J75" s="6">
        <v>1.64</v>
      </c>
      <c r="K75" s="6">
        <v>3.35</v>
      </c>
      <c r="L75" s="6">
        <v>4.55</v>
      </c>
      <c r="M75" s="10">
        <v>3.15</v>
      </c>
      <c r="N75" s="10">
        <v>3.4</v>
      </c>
      <c r="O75" s="10">
        <v>1.94</v>
      </c>
      <c r="P75" s="15">
        <v>-1</v>
      </c>
      <c r="Q75" s="13">
        <v>5</v>
      </c>
      <c r="R75" s="13">
        <v>7</v>
      </c>
      <c r="S75" s="13">
        <v>8</v>
      </c>
      <c r="T75" s="13">
        <v>-15</v>
      </c>
      <c r="U75" s="13">
        <v>1</v>
      </c>
      <c r="V75" s="13">
        <v>-1</v>
      </c>
      <c r="W75" s="9">
        <v>14.066666666666654</v>
      </c>
      <c r="X75" s="9">
        <v>25.565517241379304</v>
      </c>
      <c r="Y75" s="9">
        <v>17.526315789473681</v>
      </c>
      <c r="Z75" s="9">
        <v>-36.5</v>
      </c>
      <c r="AA75" s="9">
        <v>2.3421052631578956</v>
      </c>
      <c r="AB75" s="9">
        <v>-4.1111111111111223</v>
      </c>
      <c r="AC75" s="13"/>
      <c r="AD75" s="13"/>
      <c r="AE75" s="13"/>
      <c r="AF75" s="13"/>
      <c r="AG75" s="13"/>
      <c r="AH75" s="13"/>
      <c r="AI75" s="9"/>
      <c r="AJ75" s="9"/>
      <c r="AK75" s="9"/>
      <c r="AL75" s="9"/>
      <c r="AM75" s="9"/>
      <c r="AN75" s="9"/>
      <c r="AO75" s="16">
        <f>Q75*参数!$D$3+W75</f>
        <v>14.066666666666654</v>
      </c>
      <c r="AP75" s="16">
        <f>R75*参数!$D$3+X75</f>
        <v>25.565517241379304</v>
      </c>
      <c r="AQ75" s="16">
        <f>S75*参数!$D$3+Y75</f>
        <v>17.526315789473681</v>
      </c>
      <c r="AR75" s="16">
        <f>T75*参数!$D$3+Z75</f>
        <v>-36.5</v>
      </c>
      <c r="AS75" s="16">
        <f>U75*参数!$D$3+AA75</f>
        <v>2.3421052631578956</v>
      </c>
      <c r="AT75" s="16">
        <f>V75*参数!$D$3+AB75</f>
        <v>-4.1111111111111223</v>
      </c>
      <c r="AU75" s="16">
        <f>AC75*参数!$D$3+AI75</f>
        <v>0</v>
      </c>
      <c r="AV75" s="16">
        <f>AD75*参数!$D$3+AJ75</f>
        <v>0</v>
      </c>
      <c r="AW75" s="16">
        <f>AE75*参数!$D$3+AK75</f>
        <v>0</v>
      </c>
      <c r="AX75" s="16">
        <f>AF75*参数!$D$3+AL75</f>
        <v>0</v>
      </c>
      <c r="AY75" s="16">
        <f>AG75*参数!$D$3+AM75</f>
        <v>0</v>
      </c>
      <c r="AZ75" s="16">
        <f>AH75*参数!$D$3+AN75</f>
        <v>0</v>
      </c>
      <c r="BA75" s="10">
        <v>0</v>
      </c>
      <c r="BB75" s="10">
        <v>40</v>
      </c>
      <c r="BC75" s="10"/>
      <c r="BD75" s="10">
        <v>3</v>
      </c>
      <c r="BE75" s="10">
        <v>40</v>
      </c>
      <c r="BF75" s="10">
        <v>40</v>
      </c>
      <c r="BG75" s="10"/>
      <c r="BH75" s="10"/>
      <c r="BI75" s="10"/>
      <c r="BJ75" s="10"/>
      <c r="BK75" s="10"/>
      <c r="BL75" s="8">
        <v>0</v>
      </c>
      <c r="BM75" s="8">
        <f t="shared" si="22"/>
        <v>0</v>
      </c>
      <c r="BN75" s="8">
        <v>40</v>
      </c>
      <c r="BO75" s="8">
        <f t="shared" si="23"/>
        <v>0</v>
      </c>
      <c r="BP75" s="8"/>
      <c r="BQ75" s="8">
        <f t="shared" si="24"/>
        <v>0</v>
      </c>
      <c r="BR75" s="8"/>
      <c r="BS75" s="8">
        <f t="shared" si="9"/>
        <v>0</v>
      </c>
      <c r="BT75" s="8">
        <v>3</v>
      </c>
      <c r="BU75" s="8">
        <f t="shared" si="10"/>
        <v>0</v>
      </c>
      <c r="BV75" s="8">
        <v>40</v>
      </c>
      <c r="BW75" s="8">
        <f t="shared" si="20"/>
        <v>0</v>
      </c>
      <c r="BX75" s="8">
        <v>40</v>
      </c>
      <c r="BY75" s="8">
        <f t="shared" si="17"/>
        <v>0</v>
      </c>
      <c r="BZ75" s="8"/>
      <c r="CA75" s="8">
        <f t="shared" si="18"/>
        <v>0</v>
      </c>
      <c r="CB75" s="8"/>
      <c r="CC75" s="8">
        <f t="shared" si="21"/>
        <v>0</v>
      </c>
      <c r="CD75" s="8"/>
      <c r="CE75" s="8">
        <f t="shared" si="25"/>
        <v>0</v>
      </c>
      <c r="CF75" s="8"/>
      <c r="CG75" s="8">
        <f t="shared" si="19"/>
        <v>0</v>
      </c>
      <c r="CH75" s="8">
        <v>0</v>
      </c>
      <c r="CI75" s="8">
        <f t="shared" si="26"/>
        <v>0</v>
      </c>
      <c r="CJ75" s="8"/>
      <c r="CK75" s="8">
        <f t="shared" si="27"/>
        <v>0</v>
      </c>
      <c r="CL75" s="8"/>
      <c r="CM75" s="8">
        <f t="shared" si="28"/>
        <v>0</v>
      </c>
      <c r="CN75" s="8"/>
      <c r="CO75" s="8">
        <f t="shared" si="29"/>
        <v>0</v>
      </c>
      <c r="CP75" s="8"/>
      <c r="CQ75" s="8">
        <f t="shared" si="30"/>
        <v>0</v>
      </c>
      <c r="CR75" s="8"/>
      <c r="CS75" s="8">
        <f t="shared" si="16"/>
        <v>0</v>
      </c>
      <c r="CT75" s="18"/>
    </row>
    <row r="76" spans="2:98" customFormat="1">
      <c r="B76" s="19">
        <v>42620</v>
      </c>
      <c r="C76" s="3">
        <v>18</v>
      </c>
      <c r="D76" s="3" t="s">
        <v>117</v>
      </c>
      <c r="E76" s="4">
        <v>42621.395833333336</v>
      </c>
      <c r="F76" s="3" t="s">
        <v>646</v>
      </c>
      <c r="G76" s="3" t="s">
        <v>647</v>
      </c>
      <c r="H76" s="3" t="s">
        <v>646</v>
      </c>
      <c r="I76" s="3" t="s">
        <v>647</v>
      </c>
      <c r="J76" s="6">
        <v>1.8</v>
      </c>
      <c r="K76" s="6">
        <v>3.15</v>
      </c>
      <c r="L76" s="6">
        <v>3.9</v>
      </c>
      <c r="M76" s="10">
        <v>3.6</v>
      </c>
      <c r="N76" s="10">
        <v>3.6</v>
      </c>
      <c r="O76" s="10">
        <v>1.75</v>
      </c>
      <c r="P76" s="15">
        <v>-1</v>
      </c>
      <c r="Q76" s="13">
        <v>-12</v>
      </c>
      <c r="R76" s="13">
        <v>0</v>
      </c>
      <c r="S76" s="13">
        <v>5</v>
      </c>
      <c r="T76" s="13">
        <v>-13</v>
      </c>
      <c r="U76" s="13">
        <v>-1</v>
      </c>
      <c r="V76" s="13">
        <v>1</v>
      </c>
      <c r="W76" s="9">
        <v>-31.957446808510639</v>
      </c>
      <c r="X76" s="9">
        <v>0.50331125827815515</v>
      </c>
      <c r="Y76" s="9">
        <v>11.857142857142854</v>
      </c>
      <c r="Z76" s="9">
        <v>-47.542857142857144</v>
      </c>
      <c r="AA76" s="9">
        <v>-1.9447513812154777</v>
      </c>
      <c r="AB76" s="9">
        <v>3.5089285714285463</v>
      </c>
      <c r="AC76" s="13"/>
      <c r="AD76" s="13"/>
      <c r="AE76" s="13"/>
      <c r="AF76" s="13"/>
      <c r="AG76" s="13"/>
      <c r="AH76" s="13"/>
      <c r="AI76" s="9"/>
      <c r="AJ76" s="9"/>
      <c r="AK76" s="9"/>
      <c r="AL76" s="9"/>
      <c r="AM76" s="9"/>
      <c r="AN76" s="9"/>
      <c r="AO76" s="16">
        <f>Q76*参数!$D$3+W76</f>
        <v>-31.957446808510639</v>
      </c>
      <c r="AP76" s="16">
        <f>R76*参数!$D$3+X76</f>
        <v>0.50331125827815515</v>
      </c>
      <c r="AQ76" s="16">
        <f>S76*参数!$D$3+Y76</f>
        <v>11.857142857142854</v>
      </c>
      <c r="AR76" s="16">
        <f>T76*参数!$D$3+Z76</f>
        <v>-47.542857142857144</v>
      </c>
      <c r="AS76" s="16">
        <f>U76*参数!$D$3+AA76</f>
        <v>-1.9447513812154777</v>
      </c>
      <c r="AT76" s="16">
        <f>V76*参数!$D$3+AB76</f>
        <v>3.5089285714285463</v>
      </c>
      <c r="AU76" s="16">
        <f>AC76*参数!$D$3+AI76</f>
        <v>0</v>
      </c>
      <c r="AV76" s="16">
        <f>AD76*参数!$D$3+AJ76</f>
        <v>0</v>
      </c>
      <c r="AW76" s="16">
        <f>AE76*参数!$D$3+AK76</f>
        <v>0</v>
      </c>
      <c r="AX76" s="16">
        <f>AF76*参数!$D$3+AL76</f>
        <v>0</v>
      </c>
      <c r="AY76" s="16">
        <f>AG76*参数!$D$3+AM76</f>
        <v>0</v>
      </c>
      <c r="AZ76" s="16">
        <f>AH76*参数!$D$3+AN76</f>
        <v>0</v>
      </c>
      <c r="BA76" s="10">
        <v>0</v>
      </c>
      <c r="BB76" s="10">
        <v>40</v>
      </c>
      <c r="BC76" s="10"/>
      <c r="BD76" s="10">
        <v>40</v>
      </c>
      <c r="BE76" s="10">
        <v>40</v>
      </c>
      <c r="BF76" s="10">
        <v>40</v>
      </c>
      <c r="BG76" s="10"/>
      <c r="BH76" s="10">
        <v>40</v>
      </c>
      <c r="BI76" s="10"/>
      <c r="BJ76" s="10"/>
      <c r="BK76" s="10">
        <v>40</v>
      </c>
      <c r="BL76" s="8">
        <v>0</v>
      </c>
      <c r="BM76" s="8">
        <f t="shared" si="22"/>
        <v>0</v>
      </c>
      <c r="BN76" s="8">
        <v>40</v>
      </c>
      <c r="BO76" s="8">
        <f t="shared" si="23"/>
        <v>0</v>
      </c>
      <c r="BP76" s="8"/>
      <c r="BQ76" s="8">
        <f t="shared" si="24"/>
        <v>0</v>
      </c>
      <c r="BR76" s="8"/>
      <c r="BS76" s="8">
        <f t="shared" si="9"/>
        <v>0</v>
      </c>
      <c r="BT76" s="8">
        <v>40</v>
      </c>
      <c r="BU76" s="8">
        <f t="shared" si="10"/>
        <v>0</v>
      </c>
      <c r="BV76" s="8">
        <v>40</v>
      </c>
      <c r="BW76" s="8">
        <f t="shared" si="20"/>
        <v>0</v>
      </c>
      <c r="BX76" s="8">
        <v>40</v>
      </c>
      <c r="BY76" s="8">
        <f t="shared" si="17"/>
        <v>0</v>
      </c>
      <c r="BZ76" s="8"/>
      <c r="CA76" s="8">
        <f t="shared" si="18"/>
        <v>0</v>
      </c>
      <c r="CB76" s="8">
        <v>40</v>
      </c>
      <c r="CC76" s="8">
        <f t="shared" si="21"/>
        <v>0</v>
      </c>
      <c r="CD76" s="8"/>
      <c r="CE76" s="8">
        <f t="shared" si="25"/>
        <v>0</v>
      </c>
      <c r="CF76" s="8"/>
      <c r="CG76" s="8">
        <f t="shared" si="19"/>
        <v>0</v>
      </c>
      <c r="CH76" s="8"/>
      <c r="CI76" s="8">
        <f t="shared" si="26"/>
        <v>0</v>
      </c>
      <c r="CJ76" s="8"/>
      <c r="CK76" s="8">
        <f t="shared" si="27"/>
        <v>0</v>
      </c>
      <c r="CL76" s="8"/>
      <c r="CM76" s="8">
        <f t="shared" si="28"/>
        <v>0</v>
      </c>
      <c r="CN76" s="8"/>
      <c r="CO76" s="8">
        <f t="shared" si="29"/>
        <v>0</v>
      </c>
      <c r="CP76" s="8"/>
      <c r="CQ76" s="8">
        <f t="shared" si="30"/>
        <v>0</v>
      </c>
      <c r="CR76" s="8">
        <v>40</v>
      </c>
      <c r="CS76" s="8">
        <f t="shared" si="16"/>
        <v>0</v>
      </c>
      <c r="CT76" s="18"/>
    </row>
    <row r="77" spans="2:98" customFormat="1">
      <c r="B77" s="19">
        <v>42621</v>
      </c>
      <c r="C77" s="3">
        <v>1</v>
      </c>
      <c r="D77" s="3" t="s">
        <v>590</v>
      </c>
      <c r="E77" s="4">
        <v>42622.041666666664</v>
      </c>
      <c r="F77" s="3" t="s">
        <v>654</v>
      </c>
      <c r="G77" s="3" t="s">
        <v>655</v>
      </c>
      <c r="H77" s="3" t="s">
        <v>654</v>
      </c>
      <c r="I77" s="3" t="s">
        <v>655</v>
      </c>
      <c r="J77" s="6">
        <v>3.33</v>
      </c>
      <c r="K77" s="6">
        <v>2.75</v>
      </c>
      <c r="L77" s="6">
        <v>2.15</v>
      </c>
      <c r="M77" s="10">
        <v>1.51</v>
      </c>
      <c r="N77" s="10">
        <v>3.7</v>
      </c>
      <c r="O77" s="10">
        <v>5.0999999999999996</v>
      </c>
      <c r="P77" s="15">
        <v>1</v>
      </c>
      <c r="Q77" s="13">
        <v>-10</v>
      </c>
      <c r="R77" s="13">
        <v>0</v>
      </c>
      <c r="S77" s="13">
        <v>-5</v>
      </c>
      <c r="T77" s="13">
        <v>4</v>
      </c>
      <c r="U77" s="13">
        <v>0</v>
      </c>
      <c r="V77" s="13">
        <v>-2</v>
      </c>
      <c r="W77" s="9">
        <v>-36.562499999999993</v>
      </c>
      <c r="X77" s="9">
        <v>-0.66666666666666574</v>
      </c>
      <c r="Y77" s="9">
        <v>-15.787878787878771</v>
      </c>
      <c r="Z77" s="9">
        <v>8.5357142857142918</v>
      </c>
      <c r="AA77" s="9">
        <v>-0.77464788732393908</v>
      </c>
      <c r="AB77" s="9">
        <v>-4.5862068965517198</v>
      </c>
      <c r="AC77" s="13"/>
      <c r="AD77" s="13"/>
      <c r="AE77" s="13"/>
      <c r="AF77" s="13"/>
      <c r="AG77" s="13"/>
      <c r="AH77" s="13"/>
      <c r="AI77" s="9"/>
      <c r="AJ77" s="9"/>
      <c r="AK77" s="9"/>
      <c r="AL77" s="9"/>
      <c r="AM77" s="9"/>
      <c r="AN77" s="9"/>
      <c r="AO77" s="16">
        <f>Q77*参数!$D$3+W77</f>
        <v>-36.562499999999993</v>
      </c>
      <c r="AP77" s="16">
        <f>R77*参数!$D$3+X77</f>
        <v>-0.66666666666666574</v>
      </c>
      <c r="AQ77" s="16">
        <f>S77*参数!$D$3+Y77</f>
        <v>-15.787878787878771</v>
      </c>
      <c r="AR77" s="16">
        <f>T77*参数!$D$3+Z77</f>
        <v>8.5357142857142918</v>
      </c>
      <c r="AS77" s="16">
        <f>U77*参数!$D$3+AA77</f>
        <v>-0.77464788732393908</v>
      </c>
      <c r="AT77" s="16">
        <f>V77*参数!$D$3+AB77</f>
        <v>-4.5862068965517198</v>
      </c>
      <c r="AU77" s="16">
        <f>AC77*参数!$D$3+AI77</f>
        <v>0</v>
      </c>
      <c r="AV77" s="16">
        <f>AD77*参数!$D$3+AJ77</f>
        <v>0</v>
      </c>
      <c r="AW77" s="16">
        <f>AE77*参数!$D$3+AK77</f>
        <v>0</v>
      </c>
      <c r="AX77" s="16">
        <f>AF77*参数!$D$3+AL77</f>
        <v>0</v>
      </c>
      <c r="AY77" s="16">
        <f>AG77*参数!$D$3+AM77</f>
        <v>0</v>
      </c>
      <c r="AZ77" s="16">
        <f>AH77*参数!$D$3+AN77</f>
        <v>0</v>
      </c>
      <c r="BA77" s="10">
        <v>43</v>
      </c>
      <c r="BB77" s="10">
        <v>0</v>
      </c>
      <c r="BC77" s="10"/>
      <c r="BD77" s="10">
        <v>43</v>
      </c>
      <c r="BE77" s="10">
        <v>43</v>
      </c>
      <c r="BF77" s="10">
        <v>0</v>
      </c>
      <c r="BG77" s="10"/>
      <c r="BH77" s="10"/>
      <c r="BI77" s="10"/>
      <c r="BJ77" s="10"/>
      <c r="BK77" s="10">
        <v>43</v>
      </c>
      <c r="BL77" s="8">
        <v>43</v>
      </c>
      <c r="BM77" s="8">
        <f t="shared" si="22"/>
        <v>0</v>
      </c>
      <c r="BN77" s="8">
        <v>0</v>
      </c>
      <c r="BO77" s="8">
        <f t="shared" si="23"/>
        <v>0</v>
      </c>
      <c r="BP77" s="8"/>
      <c r="BQ77" s="8">
        <f t="shared" si="24"/>
        <v>0</v>
      </c>
      <c r="BR77" s="8"/>
      <c r="BS77" s="8">
        <f t="shared" si="9"/>
        <v>0</v>
      </c>
      <c r="BT77" s="8">
        <v>43</v>
      </c>
      <c r="BU77" s="8">
        <f t="shared" si="10"/>
        <v>0</v>
      </c>
      <c r="BV77" s="8">
        <v>43</v>
      </c>
      <c r="BW77" s="8">
        <f t="shared" si="20"/>
        <v>0</v>
      </c>
      <c r="BX77" s="8">
        <v>0</v>
      </c>
      <c r="BY77" s="8">
        <f t="shared" si="17"/>
        <v>0</v>
      </c>
      <c r="BZ77" s="8"/>
      <c r="CA77" s="8">
        <f t="shared" si="18"/>
        <v>0</v>
      </c>
      <c r="CB77" s="8"/>
      <c r="CC77" s="8">
        <f t="shared" si="21"/>
        <v>0</v>
      </c>
      <c r="CD77" s="8"/>
      <c r="CE77" s="8">
        <f t="shared" si="25"/>
        <v>0</v>
      </c>
      <c r="CF77" s="8"/>
      <c r="CG77" s="8">
        <f t="shared" si="19"/>
        <v>0</v>
      </c>
      <c r="CH77" s="8"/>
      <c r="CI77" s="8">
        <f t="shared" si="26"/>
        <v>0</v>
      </c>
      <c r="CJ77" s="8"/>
      <c r="CK77" s="8">
        <f t="shared" si="27"/>
        <v>0</v>
      </c>
      <c r="CL77" s="8"/>
      <c r="CM77" s="8">
        <f t="shared" si="28"/>
        <v>0</v>
      </c>
      <c r="CN77" s="8"/>
      <c r="CO77" s="8">
        <f t="shared" si="29"/>
        <v>0</v>
      </c>
      <c r="CP77" s="8"/>
      <c r="CQ77" s="8">
        <f t="shared" si="30"/>
        <v>0</v>
      </c>
      <c r="CR77" s="8">
        <v>43</v>
      </c>
      <c r="CS77" s="8">
        <f t="shared" si="16"/>
        <v>0</v>
      </c>
      <c r="CT77" s="18"/>
    </row>
    <row r="78" spans="2:98" customFormat="1">
      <c r="B78" s="19">
        <v>42621</v>
      </c>
      <c r="C78" s="3">
        <v>2</v>
      </c>
      <c r="D78" s="3" t="s">
        <v>590</v>
      </c>
      <c r="E78" s="4">
        <v>42622.083333333336</v>
      </c>
      <c r="F78" s="3" t="s">
        <v>656</v>
      </c>
      <c r="G78" s="3" t="s">
        <v>657</v>
      </c>
      <c r="H78" s="3" t="s">
        <v>658</v>
      </c>
      <c r="I78" s="3" t="s">
        <v>659</v>
      </c>
      <c r="J78" s="6">
        <v>2.37</v>
      </c>
      <c r="K78" s="6">
        <v>2.75</v>
      </c>
      <c r="L78" s="6">
        <v>2.92</v>
      </c>
      <c r="M78" s="10">
        <v>5.8</v>
      </c>
      <c r="N78" s="10">
        <v>3.95</v>
      </c>
      <c r="O78" s="10">
        <v>1.42</v>
      </c>
      <c r="P78" s="15">
        <v>-1</v>
      </c>
      <c r="Q78" s="13">
        <v>2</v>
      </c>
      <c r="R78" s="13">
        <v>0</v>
      </c>
      <c r="S78" s="13">
        <v>-4</v>
      </c>
      <c r="T78" s="13">
        <v>1</v>
      </c>
      <c r="U78" s="13">
        <v>-1</v>
      </c>
      <c r="V78" s="13">
        <v>3</v>
      </c>
      <c r="W78" s="9">
        <v>4.236842105263154</v>
      </c>
      <c r="X78" s="9">
        <v>-0.66666666666666574</v>
      </c>
      <c r="Y78" s="9">
        <v>-13.666666666666675</v>
      </c>
      <c r="Z78" s="9">
        <v>2.4507042253521134</v>
      </c>
      <c r="AA78" s="9">
        <v>-2.2574257425742563</v>
      </c>
      <c r="AB78" s="9">
        <v>7.2037037037037095</v>
      </c>
      <c r="AC78" s="13"/>
      <c r="AD78" s="13"/>
      <c r="AE78" s="13"/>
      <c r="AF78" s="13"/>
      <c r="AG78" s="13"/>
      <c r="AH78" s="13"/>
      <c r="AI78" s="9"/>
      <c r="AJ78" s="9"/>
      <c r="AK78" s="9"/>
      <c r="AL78" s="9"/>
      <c r="AM78" s="9"/>
      <c r="AN78" s="9"/>
      <c r="AO78" s="16">
        <f>Q78*参数!$D$3+W78</f>
        <v>4.236842105263154</v>
      </c>
      <c r="AP78" s="16">
        <f>R78*参数!$D$3+X78</f>
        <v>-0.66666666666666574</v>
      </c>
      <c r="AQ78" s="16">
        <f>S78*参数!$D$3+Y78</f>
        <v>-13.666666666666675</v>
      </c>
      <c r="AR78" s="16">
        <f>T78*参数!$D$3+Z78</f>
        <v>2.4507042253521134</v>
      </c>
      <c r="AS78" s="16">
        <f>U78*参数!$D$3+AA78</f>
        <v>-2.2574257425742563</v>
      </c>
      <c r="AT78" s="16">
        <f>V78*参数!$D$3+AB78</f>
        <v>7.2037037037037095</v>
      </c>
      <c r="AU78" s="16">
        <f>AC78*参数!$D$3+AI78</f>
        <v>0</v>
      </c>
      <c r="AV78" s="16">
        <f>AD78*参数!$D$3+AJ78</f>
        <v>0</v>
      </c>
      <c r="AW78" s="16">
        <f>AE78*参数!$D$3+AK78</f>
        <v>0</v>
      </c>
      <c r="AX78" s="16">
        <f>AF78*参数!$D$3+AL78</f>
        <v>0</v>
      </c>
      <c r="AY78" s="16">
        <f>AG78*参数!$D$3+AM78</f>
        <v>0</v>
      </c>
      <c r="AZ78" s="16">
        <f>AH78*参数!$D$3+AN78</f>
        <v>0</v>
      </c>
      <c r="BA78" s="10">
        <v>40</v>
      </c>
      <c r="BB78" s="10">
        <v>40</v>
      </c>
      <c r="BC78" s="10"/>
      <c r="BD78" s="10">
        <v>40</v>
      </c>
      <c r="BE78" s="10">
        <v>40</v>
      </c>
      <c r="BF78" s="10">
        <v>40</v>
      </c>
      <c r="BG78" s="10"/>
      <c r="BH78" s="10">
        <v>40</v>
      </c>
      <c r="BI78" s="10"/>
      <c r="BJ78" s="10"/>
      <c r="BK78" s="10">
        <v>40</v>
      </c>
      <c r="BL78" s="8">
        <v>40</v>
      </c>
      <c r="BM78" s="8">
        <f t="shared" si="22"/>
        <v>0</v>
      </c>
      <c r="BN78" s="8">
        <v>40</v>
      </c>
      <c r="BO78" s="8">
        <f t="shared" si="23"/>
        <v>0</v>
      </c>
      <c r="BP78" s="8"/>
      <c r="BQ78" s="8">
        <f t="shared" si="24"/>
        <v>0</v>
      </c>
      <c r="BR78" s="8"/>
      <c r="BS78" s="8">
        <f t="shared" si="9"/>
        <v>0</v>
      </c>
      <c r="BT78" s="8">
        <v>40</v>
      </c>
      <c r="BU78" s="8">
        <f t="shared" si="10"/>
        <v>0</v>
      </c>
      <c r="BV78" s="8">
        <v>40</v>
      </c>
      <c r="BW78" s="8">
        <f t="shared" si="20"/>
        <v>0</v>
      </c>
      <c r="BX78" s="8">
        <v>40</v>
      </c>
      <c r="BY78" s="8">
        <f t="shared" si="17"/>
        <v>0</v>
      </c>
      <c r="BZ78" s="8"/>
      <c r="CA78" s="8">
        <f t="shared" si="18"/>
        <v>0</v>
      </c>
      <c r="CB78" s="8">
        <v>40</v>
      </c>
      <c r="CC78" s="8">
        <f t="shared" si="21"/>
        <v>0</v>
      </c>
      <c r="CD78" s="8"/>
      <c r="CE78" s="8">
        <f t="shared" si="25"/>
        <v>0</v>
      </c>
      <c r="CF78" s="8"/>
      <c r="CG78" s="8">
        <f t="shared" si="19"/>
        <v>0</v>
      </c>
      <c r="CH78" s="8"/>
      <c r="CI78" s="8">
        <f t="shared" si="26"/>
        <v>0</v>
      </c>
      <c r="CJ78" s="8"/>
      <c r="CK78" s="8">
        <f t="shared" si="27"/>
        <v>0</v>
      </c>
      <c r="CL78" s="8"/>
      <c r="CM78" s="8">
        <f t="shared" si="28"/>
        <v>0</v>
      </c>
      <c r="CN78" s="8"/>
      <c r="CO78" s="8">
        <f t="shared" si="29"/>
        <v>0</v>
      </c>
      <c r="CP78" s="8"/>
      <c r="CQ78" s="8">
        <f t="shared" si="30"/>
        <v>0</v>
      </c>
      <c r="CR78" s="8">
        <v>40</v>
      </c>
      <c r="CS78" s="8">
        <f t="shared" si="16"/>
        <v>0</v>
      </c>
      <c r="CT78" s="18"/>
    </row>
    <row r="79" spans="2:98" customFormat="1">
      <c r="B79" s="19">
        <v>42621</v>
      </c>
      <c r="C79" s="3">
        <v>3</v>
      </c>
      <c r="D79" s="3" t="s">
        <v>590</v>
      </c>
      <c r="E79" s="4">
        <v>42622.166666666664</v>
      </c>
      <c r="F79" s="3" t="s">
        <v>660</v>
      </c>
      <c r="G79" s="3" t="s">
        <v>661</v>
      </c>
      <c r="H79" s="3" t="s">
        <v>662</v>
      </c>
      <c r="I79" s="3" t="s">
        <v>663</v>
      </c>
      <c r="J79" s="6">
        <v>2.85</v>
      </c>
      <c r="K79" s="6">
        <v>2.75</v>
      </c>
      <c r="L79" s="6">
        <v>2.42</v>
      </c>
      <c r="M79" s="10">
        <v>7.8</v>
      </c>
      <c r="N79" s="10">
        <v>4.45</v>
      </c>
      <c r="O79" s="10">
        <v>1.29</v>
      </c>
      <c r="P79" s="15">
        <v>-1</v>
      </c>
      <c r="Q79" s="13">
        <v>-2</v>
      </c>
      <c r="R79" s="13">
        <v>0</v>
      </c>
      <c r="S79" s="13">
        <v>10</v>
      </c>
      <c r="T79" s="13">
        <v>21</v>
      </c>
      <c r="U79" s="13">
        <v>-12</v>
      </c>
      <c r="V79" s="13">
        <v>-7</v>
      </c>
      <c r="W79" s="9">
        <v>-3.3921568627450966</v>
      </c>
      <c r="X79" s="9">
        <v>-0.66666666666666574</v>
      </c>
      <c r="Y79" s="9">
        <v>24.640000000000011</v>
      </c>
      <c r="Z79" s="9">
        <v>53.562499999999993</v>
      </c>
      <c r="AA79" s="9">
        <v>-31.199999999999996</v>
      </c>
      <c r="AB79" s="9">
        <v>-16.8</v>
      </c>
      <c r="AC79" s="13"/>
      <c r="AD79" s="13"/>
      <c r="AE79" s="13"/>
      <c r="AF79" s="13"/>
      <c r="AG79" s="13"/>
      <c r="AH79" s="13"/>
      <c r="AI79" s="9"/>
      <c r="AJ79" s="9"/>
      <c r="AK79" s="9"/>
      <c r="AL79" s="9"/>
      <c r="AM79" s="9"/>
      <c r="AN79" s="9"/>
      <c r="AO79" s="16">
        <f>Q79*参数!$D$3+W79</f>
        <v>-3.3921568627450966</v>
      </c>
      <c r="AP79" s="16">
        <f>R79*参数!$D$3+X79</f>
        <v>-0.66666666666666574</v>
      </c>
      <c r="AQ79" s="16">
        <f>S79*参数!$D$3+Y79</f>
        <v>24.640000000000011</v>
      </c>
      <c r="AR79" s="16">
        <f>T79*参数!$D$3+Z79</f>
        <v>53.562499999999993</v>
      </c>
      <c r="AS79" s="16">
        <f>U79*参数!$D$3+AA79</f>
        <v>-31.199999999999996</v>
      </c>
      <c r="AT79" s="16">
        <f>V79*参数!$D$3+AB79</f>
        <v>-16.8</v>
      </c>
      <c r="AU79" s="16">
        <f>AC79*参数!$D$3+AI79</f>
        <v>0</v>
      </c>
      <c r="AV79" s="16">
        <f>AD79*参数!$D$3+AJ79</f>
        <v>0</v>
      </c>
      <c r="AW79" s="16">
        <f>AE79*参数!$D$3+AK79</f>
        <v>0</v>
      </c>
      <c r="AX79" s="16">
        <f>AF79*参数!$D$3+AL79</f>
        <v>0</v>
      </c>
      <c r="AY79" s="16">
        <f>AG79*参数!$D$3+AM79</f>
        <v>0</v>
      </c>
      <c r="AZ79" s="16">
        <f>AH79*参数!$D$3+AN79</f>
        <v>0</v>
      </c>
      <c r="BA79" s="10">
        <v>43</v>
      </c>
      <c r="BB79" s="10">
        <v>3</v>
      </c>
      <c r="BC79" s="10"/>
      <c r="BD79" s="10">
        <v>3</v>
      </c>
      <c r="BE79" s="10">
        <v>3</v>
      </c>
      <c r="BF79" s="10">
        <v>3</v>
      </c>
      <c r="BG79" s="10"/>
      <c r="BH79" s="10">
        <v>3</v>
      </c>
      <c r="BI79" s="10"/>
      <c r="BJ79" s="10"/>
      <c r="BK79" s="10">
        <v>40</v>
      </c>
      <c r="BL79" s="8">
        <v>43</v>
      </c>
      <c r="BM79" s="8">
        <f t="shared" si="22"/>
        <v>0</v>
      </c>
      <c r="BN79" s="8">
        <v>3</v>
      </c>
      <c r="BO79" s="8">
        <f t="shared" si="23"/>
        <v>0</v>
      </c>
      <c r="BP79" s="8"/>
      <c r="BQ79" s="8">
        <f t="shared" si="24"/>
        <v>0</v>
      </c>
      <c r="BR79" s="8"/>
      <c r="BS79" s="8">
        <f t="shared" si="9"/>
        <v>0</v>
      </c>
      <c r="BT79" s="8">
        <v>3</v>
      </c>
      <c r="BU79" s="8">
        <f t="shared" si="10"/>
        <v>0</v>
      </c>
      <c r="BV79" s="8">
        <v>3</v>
      </c>
      <c r="BW79" s="8">
        <f t="shared" si="20"/>
        <v>0</v>
      </c>
      <c r="BX79" s="8">
        <v>3</v>
      </c>
      <c r="BY79" s="8">
        <f t="shared" si="17"/>
        <v>0</v>
      </c>
      <c r="BZ79" s="8"/>
      <c r="CA79" s="8">
        <f t="shared" si="18"/>
        <v>0</v>
      </c>
      <c r="CB79" s="8">
        <v>3</v>
      </c>
      <c r="CC79" s="8">
        <f t="shared" si="21"/>
        <v>0</v>
      </c>
      <c r="CD79" s="8"/>
      <c r="CE79" s="8">
        <f t="shared" si="25"/>
        <v>0</v>
      </c>
      <c r="CF79" s="8"/>
      <c r="CG79" s="8">
        <f t="shared" si="19"/>
        <v>0</v>
      </c>
      <c r="CH79" s="8"/>
      <c r="CI79" s="8">
        <f t="shared" si="26"/>
        <v>0</v>
      </c>
      <c r="CJ79" s="8"/>
      <c r="CK79" s="8">
        <f t="shared" si="27"/>
        <v>0</v>
      </c>
      <c r="CL79" s="8"/>
      <c r="CM79" s="8">
        <f t="shared" si="28"/>
        <v>0</v>
      </c>
      <c r="CN79" s="8"/>
      <c r="CO79" s="8">
        <f t="shared" si="29"/>
        <v>0</v>
      </c>
      <c r="CP79" s="8"/>
      <c r="CQ79" s="8">
        <f t="shared" si="30"/>
        <v>0</v>
      </c>
      <c r="CR79" s="8">
        <v>40</v>
      </c>
      <c r="CS79" s="8">
        <f t="shared" si="16"/>
        <v>0</v>
      </c>
      <c r="CT79" s="18"/>
    </row>
    <row r="80" spans="2:98" customFormat="1">
      <c r="B80" s="19">
        <v>42621</v>
      </c>
      <c r="C80" s="3">
        <v>4</v>
      </c>
      <c r="D80" s="3" t="s">
        <v>335</v>
      </c>
      <c r="E80" s="4">
        <v>42622.270833333336</v>
      </c>
      <c r="F80" s="3" t="s">
        <v>470</v>
      </c>
      <c r="G80" s="3" t="s">
        <v>356</v>
      </c>
      <c r="H80" s="3" t="s">
        <v>470</v>
      </c>
      <c r="I80" s="3" t="s">
        <v>356</v>
      </c>
      <c r="J80" s="6">
        <v>1.3</v>
      </c>
      <c r="K80" s="6">
        <v>4.3</v>
      </c>
      <c r="L80" s="6">
        <v>7.85</v>
      </c>
      <c r="M80" s="10">
        <v>2.15</v>
      </c>
      <c r="N80" s="10">
        <v>3.26</v>
      </c>
      <c r="O80" s="10">
        <v>2.8</v>
      </c>
      <c r="P80" s="15">
        <v>-1</v>
      </c>
      <c r="Q80" s="13">
        <v>-1</v>
      </c>
      <c r="R80" s="13">
        <v>6</v>
      </c>
      <c r="S80" s="13">
        <v>0</v>
      </c>
      <c r="T80" s="13">
        <v>0</v>
      </c>
      <c r="U80" s="13">
        <v>-1</v>
      </c>
      <c r="V80" s="13">
        <v>3</v>
      </c>
      <c r="W80" s="9">
        <v>-3.6432748538011852</v>
      </c>
      <c r="X80" s="9">
        <v>21.736842105263158</v>
      </c>
      <c r="Y80" s="9">
        <v>0.42261904761904828</v>
      </c>
      <c r="Z80" s="9">
        <v>0.80000000000001581</v>
      </c>
      <c r="AA80" s="9">
        <v>-1.6363636363636369</v>
      </c>
      <c r="AB80" s="9">
        <v>7.0833333333333393</v>
      </c>
      <c r="AC80" s="13"/>
      <c r="AD80" s="13"/>
      <c r="AE80" s="13"/>
      <c r="AF80" s="13"/>
      <c r="AG80" s="13"/>
      <c r="AH80" s="13"/>
      <c r="AI80" s="9"/>
      <c r="AJ80" s="9"/>
      <c r="AK80" s="9"/>
      <c r="AL80" s="9"/>
      <c r="AM80" s="9"/>
      <c r="AN80" s="9"/>
      <c r="AO80" s="16">
        <f>Q80*参数!$D$3+W80</f>
        <v>-3.6432748538011852</v>
      </c>
      <c r="AP80" s="16">
        <f>R80*参数!$D$3+X80</f>
        <v>21.736842105263158</v>
      </c>
      <c r="AQ80" s="16">
        <f>S80*参数!$D$3+Y80</f>
        <v>0.42261904761904828</v>
      </c>
      <c r="AR80" s="16">
        <f>T80*参数!$D$3+Z80</f>
        <v>0.80000000000001581</v>
      </c>
      <c r="AS80" s="16">
        <f>U80*参数!$D$3+AA80</f>
        <v>-1.6363636363636369</v>
      </c>
      <c r="AT80" s="16">
        <f>V80*参数!$D$3+AB80</f>
        <v>7.0833333333333393</v>
      </c>
      <c r="AU80" s="16">
        <f>AC80*参数!$D$3+AI80</f>
        <v>0</v>
      </c>
      <c r="AV80" s="16">
        <f>AD80*参数!$D$3+AJ80</f>
        <v>0</v>
      </c>
      <c r="AW80" s="16">
        <f>AE80*参数!$D$3+AK80</f>
        <v>0</v>
      </c>
      <c r="AX80" s="16">
        <f>AF80*参数!$D$3+AL80</f>
        <v>0</v>
      </c>
      <c r="AY80" s="16">
        <f>AG80*参数!$D$3+AM80</f>
        <v>0</v>
      </c>
      <c r="AZ80" s="16">
        <f>AH80*参数!$D$3+AN80</f>
        <v>0</v>
      </c>
      <c r="BA80" s="10">
        <v>40</v>
      </c>
      <c r="BB80" s="10">
        <v>40</v>
      </c>
      <c r="BC80" s="10"/>
      <c r="BD80" s="10">
        <v>40</v>
      </c>
      <c r="BE80" s="10">
        <v>40</v>
      </c>
      <c r="BF80" s="10">
        <v>40</v>
      </c>
      <c r="BG80" s="10">
        <v>40</v>
      </c>
      <c r="BH80" s="10">
        <v>40</v>
      </c>
      <c r="BI80" s="10">
        <v>40</v>
      </c>
      <c r="BJ80" s="10"/>
      <c r="BK80" s="10">
        <v>3</v>
      </c>
      <c r="BL80" s="8">
        <v>40</v>
      </c>
      <c r="BM80" s="8">
        <f t="shared" si="22"/>
        <v>0</v>
      </c>
      <c r="BN80" s="8">
        <v>40</v>
      </c>
      <c r="BO80" s="8">
        <f t="shared" si="23"/>
        <v>0</v>
      </c>
      <c r="BP80" s="8"/>
      <c r="BQ80" s="8">
        <f t="shared" si="24"/>
        <v>1</v>
      </c>
      <c r="BR80" s="8"/>
      <c r="BS80" s="8">
        <f t="shared" ref="BS80:BS101" si="31">IF(BR80&lt;10,IF(BR80=$T80,1,0),IF(MOD(BR80,10)=$U80,1,0))</f>
        <v>1</v>
      </c>
      <c r="BT80" s="8">
        <v>40</v>
      </c>
      <c r="BU80" s="8">
        <f t="shared" ref="BU80:BU101" si="32">IF(BT80&lt;10,IF(BT80=$T80,1,0),IF(MOD(BT80,10)=$U80,1,0))</f>
        <v>0</v>
      </c>
      <c r="BV80" s="8">
        <v>40</v>
      </c>
      <c r="BW80" s="8">
        <f t="shared" ref="BW80:BW101" si="33">IF(BV80&lt;10,IF(BV80=$T80,1,0),IF(MOD(BV80,10)=$U80,1,0))</f>
        <v>0</v>
      </c>
      <c r="BX80" s="8">
        <v>40</v>
      </c>
      <c r="BY80" s="8">
        <f t="shared" si="17"/>
        <v>0</v>
      </c>
      <c r="BZ80" s="8">
        <v>40</v>
      </c>
      <c r="CA80" s="8">
        <f t="shared" si="18"/>
        <v>0</v>
      </c>
      <c r="CB80" s="8">
        <v>40</v>
      </c>
      <c r="CC80" s="8">
        <f t="shared" ref="CC80:CC101" si="34">IF(CB80&lt;10,IF(CB80=$T80,1,0),IF(MOD(CB80,10)=$U80,1,0))</f>
        <v>0</v>
      </c>
      <c r="CD80" s="8"/>
      <c r="CE80" s="8">
        <f t="shared" si="25"/>
        <v>1</v>
      </c>
      <c r="CF80" s="8">
        <v>40</v>
      </c>
      <c r="CG80" s="8">
        <f t="shared" si="19"/>
        <v>0</v>
      </c>
      <c r="CH80" s="8"/>
      <c r="CI80" s="8">
        <f t="shared" si="26"/>
        <v>1</v>
      </c>
      <c r="CJ80" s="8"/>
      <c r="CK80" s="8">
        <f t="shared" si="27"/>
        <v>1</v>
      </c>
      <c r="CL80" s="8"/>
      <c r="CM80" s="8">
        <f t="shared" si="28"/>
        <v>1</v>
      </c>
      <c r="CN80" s="8"/>
      <c r="CO80" s="8">
        <f t="shared" si="29"/>
        <v>1</v>
      </c>
      <c r="CP80" s="8"/>
      <c r="CQ80" s="8">
        <f t="shared" si="30"/>
        <v>1</v>
      </c>
      <c r="CR80" s="8">
        <v>3</v>
      </c>
      <c r="CS80" s="8">
        <f t="shared" si="16"/>
        <v>0</v>
      </c>
      <c r="CT80" s="18"/>
    </row>
    <row r="81" spans="2:98" customFormat="1">
      <c r="B81" s="19">
        <v>42621</v>
      </c>
      <c r="C81" s="3">
        <v>5</v>
      </c>
      <c r="D81" s="3" t="s">
        <v>335</v>
      </c>
      <c r="E81" s="4">
        <v>42622.333333333336</v>
      </c>
      <c r="F81" s="3" t="s">
        <v>358</v>
      </c>
      <c r="G81" s="3" t="s">
        <v>336</v>
      </c>
      <c r="H81" s="3" t="s">
        <v>358</v>
      </c>
      <c r="I81" s="3" t="s">
        <v>336</v>
      </c>
      <c r="J81" s="6">
        <v>4.1500000000000004</v>
      </c>
      <c r="K81" s="6">
        <v>3.35</v>
      </c>
      <c r="L81" s="6">
        <v>1.7</v>
      </c>
      <c r="M81" s="10">
        <v>1.85</v>
      </c>
      <c r="N81" s="10">
        <v>3.4</v>
      </c>
      <c r="O81" s="10">
        <v>3.4</v>
      </c>
      <c r="P81" s="15">
        <v>1</v>
      </c>
      <c r="Q81" s="13">
        <v>-10</v>
      </c>
      <c r="R81" s="13">
        <v>7</v>
      </c>
      <c r="S81" s="13">
        <v>-1</v>
      </c>
      <c r="T81" s="13">
        <v>-12</v>
      </c>
      <c r="U81" s="13">
        <v>1</v>
      </c>
      <c r="V81" s="13">
        <v>23</v>
      </c>
      <c r="W81" s="9">
        <v>-13.142857142857144</v>
      </c>
      <c r="X81" s="9">
        <v>25.565517241379304</v>
      </c>
      <c r="Y81" s="9">
        <v>-2.8888888888888875</v>
      </c>
      <c r="Z81" s="9">
        <v>-25.500000000000007</v>
      </c>
      <c r="AA81" s="9">
        <v>2.3421052631578956</v>
      </c>
      <c r="AB81" s="9">
        <v>85.999999999999986</v>
      </c>
      <c r="AC81" s="13"/>
      <c r="AD81" s="13"/>
      <c r="AE81" s="13"/>
      <c r="AF81" s="13"/>
      <c r="AG81" s="13"/>
      <c r="AH81" s="13"/>
      <c r="AI81" s="9"/>
      <c r="AJ81" s="9"/>
      <c r="AK81" s="9"/>
      <c r="AL81" s="9"/>
      <c r="AM81" s="9"/>
      <c r="AN81" s="9"/>
      <c r="AO81" s="16">
        <f>Q81*参数!$D$3+W81</f>
        <v>-13.142857142857144</v>
      </c>
      <c r="AP81" s="16">
        <f>R81*参数!$D$3+X81</f>
        <v>25.565517241379304</v>
      </c>
      <c r="AQ81" s="16">
        <f>S81*参数!$D$3+Y81</f>
        <v>-2.8888888888888875</v>
      </c>
      <c r="AR81" s="16">
        <f>T81*参数!$D$3+Z81</f>
        <v>-25.500000000000007</v>
      </c>
      <c r="AS81" s="16">
        <f>U81*参数!$D$3+AA81</f>
        <v>2.3421052631578956</v>
      </c>
      <c r="AT81" s="16">
        <f>V81*参数!$D$3+AB81</f>
        <v>85.999999999999986</v>
      </c>
      <c r="AU81" s="16">
        <f>AC81*参数!$D$3+AI81</f>
        <v>0</v>
      </c>
      <c r="AV81" s="16">
        <f>AD81*参数!$D$3+AJ81</f>
        <v>0</v>
      </c>
      <c r="AW81" s="16">
        <f>AE81*参数!$D$3+AK81</f>
        <v>0</v>
      </c>
      <c r="AX81" s="16">
        <f>AF81*参数!$D$3+AL81</f>
        <v>0</v>
      </c>
      <c r="AY81" s="16">
        <f>AG81*参数!$D$3+AM81</f>
        <v>0</v>
      </c>
      <c r="AZ81" s="16">
        <f>AH81*参数!$D$3+AN81</f>
        <v>0</v>
      </c>
      <c r="BA81" s="10">
        <v>40</v>
      </c>
      <c r="BB81" s="10">
        <v>0</v>
      </c>
      <c r="BC81" s="10"/>
      <c r="BD81" s="10">
        <v>0</v>
      </c>
      <c r="BE81" s="10">
        <v>0</v>
      </c>
      <c r="BF81" s="10">
        <v>0</v>
      </c>
      <c r="BG81" s="10">
        <v>0</v>
      </c>
      <c r="BH81" s="10">
        <v>0</v>
      </c>
      <c r="BI81" s="10">
        <v>0</v>
      </c>
      <c r="BJ81" s="10"/>
      <c r="BK81" s="10">
        <v>0</v>
      </c>
      <c r="BL81" s="8">
        <v>40</v>
      </c>
      <c r="BM81" s="8">
        <f t="shared" si="22"/>
        <v>0</v>
      </c>
      <c r="BN81" s="8">
        <v>0</v>
      </c>
      <c r="BO81" s="8">
        <f t="shared" si="23"/>
        <v>0</v>
      </c>
      <c r="BP81" s="8"/>
      <c r="BQ81" s="8">
        <f t="shared" si="24"/>
        <v>0</v>
      </c>
      <c r="BR81" s="8"/>
      <c r="BS81" s="8">
        <f t="shared" si="31"/>
        <v>0</v>
      </c>
      <c r="BT81" s="8">
        <v>0</v>
      </c>
      <c r="BU81" s="8">
        <f t="shared" si="32"/>
        <v>0</v>
      </c>
      <c r="BV81" s="8">
        <v>0</v>
      </c>
      <c r="BW81" s="8">
        <f t="shared" si="33"/>
        <v>0</v>
      </c>
      <c r="BX81" s="8">
        <v>0</v>
      </c>
      <c r="BY81" s="8">
        <f t="shared" si="17"/>
        <v>0</v>
      </c>
      <c r="BZ81" s="8">
        <v>0</v>
      </c>
      <c r="CA81" s="8">
        <f t="shared" si="18"/>
        <v>0</v>
      </c>
      <c r="CB81" s="8">
        <v>0</v>
      </c>
      <c r="CC81" s="8">
        <f t="shared" si="34"/>
        <v>0</v>
      </c>
      <c r="CD81" s="8"/>
      <c r="CE81" s="8">
        <f t="shared" si="25"/>
        <v>0</v>
      </c>
      <c r="CF81" s="8">
        <v>0</v>
      </c>
      <c r="CG81" s="8">
        <f t="shared" si="19"/>
        <v>0</v>
      </c>
      <c r="CH81" s="8"/>
      <c r="CI81" s="8">
        <f t="shared" si="26"/>
        <v>0</v>
      </c>
      <c r="CJ81" s="8"/>
      <c r="CK81" s="8">
        <f t="shared" si="27"/>
        <v>0</v>
      </c>
      <c r="CL81" s="8"/>
      <c r="CM81" s="8">
        <f t="shared" si="28"/>
        <v>0</v>
      </c>
      <c r="CN81" s="8"/>
      <c r="CO81" s="8">
        <f t="shared" si="29"/>
        <v>0</v>
      </c>
      <c r="CP81" s="8"/>
      <c r="CQ81" s="8">
        <f t="shared" si="30"/>
        <v>0</v>
      </c>
      <c r="CR81" s="8">
        <v>0</v>
      </c>
      <c r="CS81" s="8">
        <f t="shared" ref="CS81:CS101" si="35">IF(CR81&lt;10,IF(CR81=$T81,1,0),IF(MOD(CR81,10)=$U81,1,0))</f>
        <v>0</v>
      </c>
      <c r="CT81" s="18"/>
    </row>
    <row r="82" spans="2:98" customFormat="1">
      <c r="B82" s="19">
        <v>42621</v>
      </c>
      <c r="C82" s="3">
        <v>6</v>
      </c>
      <c r="D82" s="3" t="s">
        <v>335</v>
      </c>
      <c r="E82" s="4">
        <v>42622.333333333336</v>
      </c>
      <c r="F82" s="3" t="s">
        <v>216</v>
      </c>
      <c r="G82" s="3" t="s">
        <v>250</v>
      </c>
      <c r="H82" s="3" t="s">
        <v>216</v>
      </c>
      <c r="I82" s="3" t="s">
        <v>250</v>
      </c>
      <c r="J82" s="6">
        <v>1.96</v>
      </c>
      <c r="K82" s="6">
        <v>3.05</v>
      </c>
      <c r="L82" s="6">
        <v>3.45</v>
      </c>
      <c r="M82" s="10">
        <v>4.1500000000000004</v>
      </c>
      <c r="N82" s="10">
        <v>3.7</v>
      </c>
      <c r="O82" s="10">
        <v>1.62</v>
      </c>
      <c r="P82" s="15">
        <v>-1</v>
      </c>
      <c r="Q82" s="13">
        <v>4</v>
      </c>
      <c r="R82" s="13">
        <v>1</v>
      </c>
      <c r="S82" s="13">
        <v>-1</v>
      </c>
      <c r="T82" s="13">
        <v>-1</v>
      </c>
      <c r="U82" s="13">
        <v>0</v>
      </c>
      <c r="V82" s="13">
        <v>-1</v>
      </c>
      <c r="W82" s="9">
        <v>12.862068965517222</v>
      </c>
      <c r="X82" s="9">
        <v>2.625954198473273</v>
      </c>
      <c r="Y82" s="9">
        <v>-3.9655172413793069</v>
      </c>
      <c r="Z82" s="9">
        <v>-1.5384615384615377</v>
      </c>
      <c r="AA82" s="9">
        <v>-0.77464788732393908</v>
      </c>
      <c r="AB82" s="9">
        <v>-2.9307692307692621</v>
      </c>
      <c r="AC82" s="13"/>
      <c r="AD82" s="13"/>
      <c r="AE82" s="13"/>
      <c r="AF82" s="13"/>
      <c r="AG82" s="13"/>
      <c r="AH82" s="13"/>
      <c r="AI82" s="9"/>
      <c r="AJ82" s="9"/>
      <c r="AK82" s="9"/>
      <c r="AL82" s="9"/>
      <c r="AM82" s="9"/>
      <c r="AN82" s="9"/>
      <c r="AO82" s="16">
        <f>Q82*参数!$D$3+W82</f>
        <v>12.862068965517222</v>
      </c>
      <c r="AP82" s="16">
        <f>R82*参数!$D$3+X82</f>
        <v>2.625954198473273</v>
      </c>
      <c r="AQ82" s="16">
        <f>S82*参数!$D$3+Y82</f>
        <v>-3.9655172413793069</v>
      </c>
      <c r="AR82" s="16">
        <f>T82*参数!$D$3+Z82</f>
        <v>-1.5384615384615377</v>
      </c>
      <c r="AS82" s="16">
        <f>U82*参数!$D$3+AA82</f>
        <v>-0.77464788732393908</v>
      </c>
      <c r="AT82" s="16">
        <f>V82*参数!$D$3+AB82</f>
        <v>-2.9307692307692621</v>
      </c>
      <c r="AU82" s="16">
        <f>AC82*参数!$D$3+AI82</f>
        <v>0</v>
      </c>
      <c r="AV82" s="16">
        <f>AD82*参数!$D$3+AJ82</f>
        <v>0</v>
      </c>
      <c r="AW82" s="16">
        <f>AE82*参数!$D$3+AK82</f>
        <v>0</v>
      </c>
      <c r="AX82" s="16">
        <f>AF82*参数!$D$3+AL82</f>
        <v>0</v>
      </c>
      <c r="AY82" s="16">
        <f>AG82*参数!$D$3+AM82</f>
        <v>0</v>
      </c>
      <c r="AZ82" s="16">
        <f>AH82*参数!$D$3+AN82</f>
        <v>0</v>
      </c>
      <c r="BA82" s="10">
        <v>3</v>
      </c>
      <c r="BB82" s="10">
        <v>3</v>
      </c>
      <c r="BC82" s="10">
        <v>3</v>
      </c>
      <c r="BD82" s="10">
        <v>3</v>
      </c>
      <c r="BE82" s="10">
        <v>3</v>
      </c>
      <c r="BF82" s="10">
        <v>3</v>
      </c>
      <c r="BG82" s="10">
        <v>3</v>
      </c>
      <c r="BH82" s="10">
        <v>3</v>
      </c>
      <c r="BI82" s="10">
        <v>3</v>
      </c>
      <c r="BJ82" s="10"/>
      <c r="BK82" s="10">
        <v>40</v>
      </c>
      <c r="BL82" s="8">
        <v>3</v>
      </c>
      <c r="BM82" s="8">
        <f t="shared" si="22"/>
        <v>0</v>
      </c>
      <c r="BN82" s="8">
        <v>3</v>
      </c>
      <c r="BO82" s="8">
        <f t="shared" si="23"/>
        <v>0</v>
      </c>
      <c r="BP82" s="8"/>
      <c r="BQ82" s="8">
        <f t="shared" si="24"/>
        <v>0</v>
      </c>
      <c r="BR82" s="8">
        <v>3</v>
      </c>
      <c r="BS82" s="8">
        <f t="shared" si="31"/>
        <v>0</v>
      </c>
      <c r="BT82" s="8">
        <v>3</v>
      </c>
      <c r="BU82" s="8">
        <f t="shared" si="32"/>
        <v>0</v>
      </c>
      <c r="BV82" s="8">
        <v>3</v>
      </c>
      <c r="BW82" s="8">
        <f t="shared" si="33"/>
        <v>0</v>
      </c>
      <c r="BX82" s="8">
        <v>3</v>
      </c>
      <c r="BY82" s="8">
        <f t="shared" si="17"/>
        <v>0</v>
      </c>
      <c r="BZ82" s="8">
        <v>3</v>
      </c>
      <c r="CA82" s="8">
        <f t="shared" si="18"/>
        <v>0</v>
      </c>
      <c r="CB82" s="8">
        <v>3</v>
      </c>
      <c r="CC82" s="8">
        <f t="shared" si="34"/>
        <v>0</v>
      </c>
      <c r="CD82" s="8"/>
      <c r="CE82" s="8">
        <f t="shared" si="25"/>
        <v>0</v>
      </c>
      <c r="CF82" s="8">
        <v>3</v>
      </c>
      <c r="CG82" s="8">
        <f t="shared" si="19"/>
        <v>0</v>
      </c>
      <c r="CH82" s="8"/>
      <c r="CI82" s="8">
        <f t="shared" si="26"/>
        <v>0</v>
      </c>
      <c r="CJ82" s="8"/>
      <c r="CK82" s="8">
        <f t="shared" si="27"/>
        <v>0</v>
      </c>
      <c r="CL82" s="8"/>
      <c r="CM82" s="8">
        <f t="shared" si="28"/>
        <v>0</v>
      </c>
      <c r="CN82" s="8"/>
      <c r="CO82" s="8">
        <f t="shared" si="29"/>
        <v>0</v>
      </c>
      <c r="CP82" s="8"/>
      <c r="CQ82" s="8">
        <f t="shared" si="30"/>
        <v>0</v>
      </c>
      <c r="CR82" s="8">
        <v>40</v>
      </c>
      <c r="CS82" s="8">
        <f t="shared" si="35"/>
        <v>1</v>
      </c>
      <c r="CT82" s="18"/>
    </row>
    <row r="83" spans="2:98" customFormat="1">
      <c r="B83" s="19">
        <v>42623</v>
      </c>
      <c r="C83" s="3">
        <v>1</v>
      </c>
      <c r="D83" s="3" t="s">
        <v>314</v>
      </c>
      <c r="E83" s="4">
        <v>42623.583333333336</v>
      </c>
      <c r="F83" s="3" t="s">
        <v>8</v>
      </c>
      <c r="G83" s="3" t="s">
        <v>318</v>
      </c>
      <c r="H83" s="3" t="s">
        <v>8</v>
      </c>
      <c r="I83" s="3" t="s">
        <v>318</v>
      </c>
      <c r="J83" s="6">
        <v>1.46</v>
      </c>
      <c r="K83" s="6">
        <v>3.9</v>
      </c>
      <c r="L83" s="6">
        <v>5.35</v>
      </c>
      <c r="M83" s="10">
        <v>2.4500000000000002</v>
      </c>
      <c r="N83" s="10">
        <v>3.6</v>
      </c>
      <c r="O83" s="10">
        <v>2.2599999999999998</v>
      </c>
      <c r="P83" s="15">
        <v>-1</v>
      </c>
      <c r="Q83" s="13">
        <v>-5</v>
      </c>
      <c r="R83" s="13">
        <v>3</v>
      </c>
      <c r="S83" s="13">
        <v>5</v>
      </c>
      <c r="T83" s="13">
        <v>5</v>
      </c>
      <c r="U83" s="13">
        <v>-1</v>
      </c>
      <c r="V83" s="13">
        <v>4</v>
      </c>
      <c r="W83" s="9">
        <v>-11.3921568627451</v>
      </c>
      <c r="X83" s="9">
        <v>7.666666666666667</v>
      </c>
      <c r="Y83" s="9">
        <v>11.125</v>
      </c>
      <c r="Z83" s="9">
        <v>11.631578947368416</v>
      </c>
      <c r="AA83" s="9">
        <v>-1.9447513812154777</v>
      </c>
      <c r="AB83" s="9">
        <v>10.901639344262293</v>
      </c>
      <c r="AC83" s="13"/>
      <c r="AD83" s="13"/>
      <c r="AE83" s="13"/>
      <c r="AF83" s="13"/>
      <c r="AG83" s="13"/>
      <c r="AH83" s="13"/>
      <c r="AI83" s="9"/>
      <c r="AJ83" s="9"/>
      <c r="AK83" s="9"/>
      <c r="AL83" s="9"/>
      <c r="AM83" s="9"/>
      <c r="AN83" s="9"/>
      <c r="AO83" s="16">
        <f>Q83*参数!$D$3+W83</f>
        <v>-11.3921568627451</v>
      </c>
      <c r="AP83" s="16">
        <f>R83*参数!$D$3+X83</f>
        <v>7.666666666666667</v>
      </c>
      <c r="AQ83" s="16">
        <f>S83*参数!$D$3+Y83</f>
        <v>11.125</v>
      </c>
      <c r="AR83" s="16">
        <f>T83*参数!$D$3+Z83</f>
        <v>11.631578947368416</v>
      </c>
      <c r="AS83" s="16">
        <f>U83*参数!$D$3+AA83</f>
        <v>-1.9447513812154777</v>
      </c>
      <c r="AT83" s="16">
        <f>V83*参数!$D$3+AB83</f>
        <v>10.901639344262293</v>
      </c>
      <c r="AU83" s="16">
        <f>AC83*参数!$D$3+AI83</f>
        <v>0</v>
      </c>
      <c r="AV83" s="16">
        <f>AD83*参数!$D$3+AJ83</f>
        <v>0</v>
      </c>
      <c r="AW83" s="16">
        <f>AE83*参数!$D$3+AK83</f>
        <v>0</v>
      </c>
      <c r="AX83" s="16">
        <f>AF83*参数!$D$3+AL83</f>
        <v>0</v>
      </c>
      <c r="AY83" s="16">
        <f>AG83*参数!$D$3+AM83</f>
        <v>0</v>
      </c>
      <c r="AZ83" s="16">
        <f>AH83*参数!$D$3+AN83</f>
        <v>0</v>
      </c>
      <c r="BA83" s="10">
        <v>40</v>
      </c>
      <c r="BB83" s="10">
        <v>40</v>
      </c>
      <c r="BC83" s="10"/>
      <c r="BD83" s="10">
        <v>40</v>
      </c>
      <c r="BE83" s="10">
        <v>3</v>
      </c>
      <c r="BF83" s="10">
        <v>40</v>
      </c>
      <c r="BG83" s="10">
        <v>40</v>
      </c>
      <c r="BH83" s="10"/>
      <c r="BI83" s="10"/>
      <c r="BJ83" s="10"/>
      <c r="BK83" s="10">
        <v>3</v>
      </c>
      <c r="BL83" s="8">
        <v>40</v>
      </c>
      <c r="BM83" s="8">
        <f t="shared" si="22"/>
        <v>0</v>
      </c>
      <c r="BN83" s="8">
        <v>40</v>
      </c>
      <c r="BO83" s="8">
        <f t="shared" si="23"/>
        <v>0</v>
      </c>
      <c r="BP83" s="8"/>
      <c r="BQ83" s="8">
        <f t="shared" si="24"/>
        <v>0</v>
      </c>
      <c r="BR83" s="8"/>
      <c r="BS83" s="8">
        <f t="shared" si="31"/>
        <v>0</v>
      </c>
      <c r="BT83" s="8">
        <v>40</v>
      </c>
      <c r="BU83" s="8">
        <f t="shared" si="32"/>
        <v>0</v>
      </c>
      <c r="BV83" s="8">
        <v>3</v>
      </c>
      <c r="BW83" s="8">
        <f t="shared" si="33"/>
        <v>0</v>
      </c>
      <c r="BX83" s="8">
        <v>40</v>
      </c>
      <c r="BY83" s="8">
        <f t="shared" si="17"/>
        <v>0</v>
      </c>
      <c r="BZ83" s="8">
        <v>40</v>
      </c>
      <c r="CA83" s="8">
        <f t="shared" si="18"/>
        <v>0</v>
      </c>
      <c r="CB83" s="8"/>
      <c r="CC83" s="8">
        <f t="shared" si="34"/>
        <v>0</v>
      </c>
      <c r="CD83" s="8"/>
      <c r="CE83" s="8">
        <f t="shared" si="25"/>
        <v>0</v>
      </c>
      <c r="CF83" s="8"/>
      <c r="CG83" s="8">
        <f t="shared" si="19"/>
        <v>0</v>
      </c>
      <c r="CH83" s="8"/>
      <c r="CI83" s="8">
        <f t="shared" si="26"/>
        <v>0</v>
      </c>
      <c r="CJ83" s="8"/>
      <c r="CK83" s="8">
        <f t="shared" si="27"/>
        <v>0</v>
      </c>
      <c r="CL83" s="8"/>
      <c r="CM83" s="8">
        <f t="shared" si="28"/>
        <v>0</v>
      </c>
      <c r="CN83" s="8"/>
      <c r="CO83" s="8">
        <f t="shared" si="29"/>
        <v>0</v>
      </c>
      <c r="CP83" s="8"/>
      <c r="CQ83" s="8">
        <f t="shared" si="30"/>
        <v>0</v>
      </c>
      <c r="CR83" s="8">
        <v>3</v>
      </c>
      <c r="CS83" s="8">
        <f t="shared" si="35"/>
        <v>0</v>
      </c>
      <c r="CT83" s="18"/>
    </row>
    <row r="84" spans="2:98" customFormat="1">
      <c r="B84" s="19">
        <v>42624</v>
      </c>
      <c r="C84" s="3">
        <v>34</v>
      </c>
      <c r="D84" s="3" t="s">
        <v>246</v>
      </c>
      <c r="E84" s="4">
        <v>42624.895833333336</v>
      </c>
      <c r="F84" s="3" t="s">
        <v>664</v>
      </c>
      <c r="G84" s="3" t="s">
        <v>665</v>
      </c>
      <c r="H84" s="3" t="s">
        <v>666</v>
      </c>
      <c r="I84" s="3" t="s">
        <v>665</v>
      </c>
      <c r="J84" s="6">
        <v>2.2000000000000002</v>
      </c>
      <c r="K84" s="6">
        <v>3.35</v>
      </c>
      <c r="L84" s="6">
        <v>2.66</v>
      </c>
      <c r="M84" s="10">
        <v>4.5999999999999996</v>
      </c>
      <c r="N84" s="10">
        <v>4.1500000000000004</v>
      </c>
      <c r="O84" s="10">
        <v>1.49</v>
      </c>
      <c r="P84" s="15">
        <v>-1</v>
      </c>
      <c r="Q84" s="13">
        <v>-2</v>
      </c>
      <c r="R84" s="13">
        <v>7</v>
      </c>
      <c r="S84" s="13">
        <v>-9</v>
      </c>
      <c r="T84" s="13">
        <v>2</v>
      </c>
      <c r="U84" s="13">
        <v>5</v>
      </c>
      <c r="V84" s="13">
        <v>-2</v>
      </c>
      <c r="W84" s="9">
        <v>-4.5164835164835067</v>
      </c>
      <c r="X84" s="9">
        <v>25.565517241379304</v>
      </c>
      <c r="Y84" s="9">
        <v>-24.159999999999997</v>
      </c>
      <c r="Z84" s="9">
        <v>5.7868852459016393</v>
      </c>
      <c r="AA84" s="9">
        <v>6.9508196721311464</v>
      </c>
      <c r="AB84" s="9">
        <v>-3.7200000000000033</v>
      </c>
      <c r="AC84" s="13"/>
      <c r="AD84" s="13"/>
      <c r="AE84" s="13"/>
      <c r="AF84" s="13"/>
      <c r="AG84" s="13"/>
      <c r="AH84" s="13"/>
      <c r="AI84" s="9"/>
      <c r="AJ84" s="9"/>
      <c r="AK84" s="9"/>
      <c r="AL84" s="9"/>
      <c r="AM84" s="9"/>
      <c r="AN84" s="9"/>
      <c r="AO84" s="16">
        <f>Q84*参数!$D$3+W84</f>
        <v>-4.5164835164835067</v>
      </c>
      <c r="AP84" s="16">
        <f>R84*参数!$D$3+X84</f>
        <v>25.565517241379304</v>
      </c>
      <c r="AQ84" s="16">
        <f>S84*参数!$D$3+Y84</f>
        <v>-24.159999999999997</v>
      </c>
      <c r="AR84" s="16">
        <f>T84*参数!$D$3+Z84</f>
        <v>5.7868852459016393</v>
      </c>
      <c r="AS84" s="16">
        <f>U84*参数!$D$3+AA84</f>
        <v>6.9508196721311464</v>
      </c>
      <c r="AT84" s="16">
        <f>V84*参数!$D$3+AB84</f>
        <v>-3.7200000000000033</v>
      </c>
      <c r="AU84" s="16">
        <f>AC84*参数!$D$3+AI84</f>
        <v>0</v>
      </c>
      <c r="AV84" s="16">
        <f>AD84*参数!$D$3+AJ84</f>
        <v>0</v>
      </c>
      <c r="AW84" s="16">
        <f>AE84*参数!$D$3+AK84</f>
        <v>0</v>
      </c>
      <c r="AX84" s="16">
        <f>AF84*参数!$D$3+AL84</f>
        <v>0</v>
      </c>
      <c r="AY84" s="16">
        <f>AG84*参数!$D$3+AM84</f>
        <v>0</v>
      </c>
      <c r="AZ84" s="16">
        <f>AH84*参数!$D$3+AN84</f>
        <v>0</v>
      </c>
      <c r="BA84" s="10">
        <v>40</v>
      </c>
      <c r="BB84" s="10">
        <v>40</v>
      </c>
      <c r="BC84" s="10"/>
      <c r="BD84" s="10">
        <v>40</v>
      </c>
      <c r="BE84" s="10">
        <v>40</v>
      </c>
      <c r="BF84" s="10">
        <v>40</v>
      </c>
      <c r="BG84" s="10"/>
      <c r="BH84" s="10">
        <v>40</v>
      </c>
      <c r="BI84" s="10"/>
      <c r="BJ84" s="10"/>
      <c r="BK84" s="10">
        <v>40</v>
      </c>
      <c r="BL84" s="8">
        <v>40</v>
      </c>
      <c r="BM84" s="8">
        <f t="shared" si="22"/>
        <v>0</v>
      </c>
      <c r="BN84" s="8">
        <v>40</v>
      </c>
      <c r="BO84" s="8">
        <f t="shared" si="23"/>
        <v>0</v>
      </c>
      <c r="BP84" s="8"/>
      <c r="BQ84" s="8">
        <f t="shared" si="24"/>
        <v>0</v>
      </c>
      <c r="BR84" s="8"/>
      <c r="BS84" s="8">
        <f t="shared" si="31"/>
        <v>0</v>
      </c>
      <c r="BT84" s="8">
        <v>40</v>
      </c>
      <c r="BU84" s="8">
        <f t="shared" si="32"/>
        <v>0</v>
      </c>
      <c r="BV84" s="8">
        <v>40</v>
      </c>
      <c r="BW84" s="8">
        <f t="shared" si="33"/>
        <v>0</v>
      </c>
      <c r="BX84" s="8">
        <v>40</v>
      </c>
      <c r="BY84" s="8">
        <f t="shared" si="17"/>
        <v>0</v>
      </c>
      <c r="BZ84" s="8"/>
      <c r="CA84" s="8">
        <f t="shared" si="18"/>
        <v>0</v>
      </c>
      <c r="CB84" s="8">
        <v>40</v>
      </c>
      <c r="CC84" s="8">
        <f t="shared" si="34"/>
        <v>0</v>
      </c>
      <c r="CD84" s="8"/>
      <c r="CE84" s="8">
        <f t="shared" si="25"/>
        <v>0</v>
      </c>
      <c r="CF84" s="8"/>
      <c r="CG84" s="8">
        <f t="shared" si="19"/>
        <v>0</v>
      </c>
      <c r="CH84" s="8"/>
      <c r="CI84" s="8">
        <f t="shared" si="26"/>
        <v>0</v>
      </c>
      <c r="CJ84" s="8"/>
      <c r="CK84" s="8">
        <f t="shared" si="27"/>
        <v>0</v>
      </c>
      <c r="CL84" s="8"/>
      <c r="CM84" s="8">
        <f t="shared" si="28"/>
        <v>0</v>
      </c>
      <c r="CN84" s="8"/>
      <c r="CO84" s="8">
        <f t="shared" si="29"/>
        <v>0</v>
      </c>
      <c r="CP84" s="8"/>
      <c r="CQ84" s="8">
        <f t="shared" si="30"/>
        <v>0</v>
      </c>
      <c r="CR84" s="8">
        <v>40</v>
      </c>
      <c r="CS84" s="8">
        <f t="shared" si="35"/>
        <v>0</v>
      </c>
      <c r="CT84" s="18"/>
    </row>
    <row r="85" spans="2:98" customFormat="1">
      <c r="B85" s="19">
        <v>42624</v>
      </c>
      <c r="C85" s="3">
        <v>35</v>
      </c>
      <c r="D85" s="3" t="s">
        <v>313</v>
      </c>
      <c r="E85" s="4">
        <v>42624.895833333336</v>
      </c>
      <c r="F85" s="3" t="s">
        <v>300</v>
      </c>
      <c r="G85" s="3" t="s">
        <v>299</v>
      </c>
      <c r="H85" s="3" t="s">
        <v>300</v>
      </c>
      <c r="I85" s="3" t="s">
        <v>299</v>
      </c>
      <c r="J85" s="6">
        <v>2.0299999999999998</v>
      </c>
      <c r="K85" s="6">
        <v>3.3</v>
      </c>
      <c r="L85" s="6">
        <v>3</v>
      </c>
      <c r="M85" s="10">
        <v>4.05</v>
      </c>
      <c r="N85" s="10">
        <v>4</v>
      </c>
      <c r="O85" s="10">
        <v>1.58</v>
      </c>
      <c r="P85" s="15">
        <v>-1</v>
      </c>
      <c r="Q85" s="13">
        <v>1</v>
      </c>
      <c r="R85" s="13">
        <v>-1</v>
      </c>
      <c r="S85" s="13">
        <v>1</v>
      </c>
      <c r="T85" s="13">
        <v>-3</v>
      </c>
      <c r="U85" s="13">
        <v>0</v>
      </c>
      <c r="V85" s="13">
        <v>2</v>
      </c>
      <c r="W85" s="9">
        <v>2.9999999999999911</v>
      </c>
      <c r="X85" s="9">
        <v>-1.7019867549668961</v>
      </c>
      <c r="Y85" s="9">
        <v>1.9821428571428479</v>
      </c>
      <c r="Z85" s="9">
        <v>-4.4444444444444446</v>
      </c>
      <c r="AA85" s="9">
        <v>-0.92647058823529749</v>
      </c>
      <c r="AB85" s="9">
        <v>6.2061068702290232</v>
      </c>
      <c r="AC85" s="13"/>
      <c r="AD85" s="13"/>
      <c r="AE85" s="13"/>
      <c r="AF85" s="13"/>
      <c r="AG85" s="13"/>
      <c r="AH85" s="13"/>
      <c r="AI85" s="9"/>
      <c r="AJ85" s="9"/>
      <c r="AK85" s="9"/>
      <c r="AL85" s="9"/>
      <c r="AM85" s="9"/>
      <c r="AN85" s="9"/>
      <c r="AO85" s="16">
        <f>Q85*参数!$D$3+W85</f>
        <v>2.9999999999999911</v>
      </c>
      <c r="AP85" s="16">
        <f>R85*参数!$D$3+X85</f>
        <v>-1.7019867549668961</v>
      </c>
      <c r="AQ85" s="16">
        <f>S85*参数!$D$3+Y85</f>
        <v>1.9821428571428479</v>
      </c>
      <c r="AR85" s="16">
        <f>T85*参数!$D$3+Z85</f>
        <v>-4.4444444444444446</v>
      </c>
      <c r="AS85" s="16">
        <f>U85*参数!$D$3+AA85</f>
        <v>-0.92647058823529749</v>
      </c>
      <c r="AT85" s="16">
        <f>V85*参数!$D$3+AB85</f>
        <v>6.2061068702290232</v>
      </c>
      <c r="AU85" s="16">
        <f>AC85*参数!$D$3+AI85</f>
        <v>0</v>
      </c>
      <c r="AV85" s="16">
        <f>AD85*参数!$D$3+AJ85</f>
        <v>0</v>
      </c>
      <c r="AW85" s="16">
        <f>AE85*参数!$D$3+AK85</f>
        <v>0</v>
      </c>
      <c r="AX85" s="16">
        <f>AF85*参数!$D$3+AL85</f>
        <v>0</v>
      </c>
      <c r="AY85" s="16">
        <f>AG85*参数!$D$3+AM85</f>
        <v>0</v>
      </c>
      <c r="AZ85" s="16">
        <f>AH85*参数!$D$3+AN85</f>
        <v>0</v>
      </c>
      <c r="BA85" s="10">
        <v>40</v>
      </c>
      <c r="BB85" s="10">
        <v>40</v>
      </c>
      <c r="BC85" s="10">
        <v>40</v>
      </c>
      <c r="BD85" s="10">
        <v>40</v>
      </c>
      <c r="BE85" s="10">
        <v>40</v>
      </c>
      <c r="BF85" s="10">
        <v>40</v>
      </c>
      <c r="BG85" s="10"/>
      <c r="BH85" s="10">
        <v>40</v>
      </c>
      <c r="BI85" s="10"/>
      <c r="BJ85" s="10"/>
      <c r="BK85" s="10">
        <v>3</v>
      </c>
      <c r="BL85" s="8">
        <v>40</v>
      </c>
      <c r="BM85" s="8">
        <f t="shared" si="22"/>
        <v>1</v>
      </c>
      <c r="BN85" s="8">
        <v>40</v>
      </c>
      <c r="BO85" s="8">
        <f t="shared" si="23"/>
        <v>1</v>
      </c>
      <c r="BP85" s="8"/>
      <c r="BQ85" s="8">
        <f t="shared" si="24"/>
        <v>0</v>
      </c>
      <c r="BR85" s="8">
        <v>40</v>
      </c>
      <c r="BS85" s="8">
        <f t="shared" si="31"/>
        <v>1</v>
      </c>
      <c r="BT85" s="8">
        <v>40</v>
      </c>
      <c r="BU85" s="8">
        <f t="shared" si="32"/>
        <v>1</v>
      </c>
      <c r="BV85" s="8">
        <v>40</v>
      </c>
      <c r="BW85" s="8">
        <f t="shared" si="33"/>
        <v>1</v>
      </c>
      <c r="BX85" s="8">
        <v>40</v>
      </c>
      <c r="BY85" s="8">
        <f t="shared" si="17"/>
        <v>1</v>
      </c>
      <c r="BZ85" s="8"/>
      <c r="CA85" s="8">
        <f t="shared" si="18"/>
        <v>0</v>
      </c>
      <c r="CB85" s="8">
        <v>40</v>
      </c>
      <c r="CC85" s="8">
        <f t="shared" si="34"/>
        <v>1</v>
      </c>
      <c r="CD85" s="8"/>
      <c r="CE85" s="8">
        <f t="shared" si="25"/>
        <v>0</v>
      </c>
      <c r="CF85" s="8"/>
      <c r="CG85" s="8">
        <f t="shared" si="19"/>
        <v>0</v>
      </c>
      <c r="CH85" s="8"/>
      <c r="CI85" s="8">
        <f t="shared" si="26"/>
        <v>0</v>
      </c>
      <c r="CJ85" s="8"/>
      <c r="CK85" s="8">
        <f t="shared" si="27"/>
        <v>0</v>
      </c>
      <c r="CL85" s="8"/>
      <c r="CM85" s="8">
        <f t="shared" si="28"/>
        <v>0</v>
      </c>
      <c r="CN85" s="8"/>
      <c r="CO85" s="8">
        <f t="shared" si="29"/>
        <v>0</v>
      </c>
      <c r="CP85" s="8"/>
      <c r="CQ85" s="8">
        <f t="shared" si="30"/>
        <v>0</v>
      </c>
      <c r="CR85" s="8">
        <v>3</v>
      </c>
      <c r="CS85" s="8">
        <f t="shared" si="35"/>
        <v>0</v>
      </c>
      <c r="CT85" s="18"/>
    </row>
    <row r="86" spans="2:98" customFormat="1">
      <c r="B86" s="19">
        <v>42624</v>
      </c>
      <c r="C86" s="3">
        <v>36</v>
      </c>
      <c r="D86" s="3" t="s">
        <v>306</v>
      </c>
      <c r="E86" s="4">
        <v>42624.895833333336</v>
      </c>
      <c r="F86" s="3" t="s">
        <v>310</v>
      </c>
      <c r="G86" s="3" t="s">
        <v>256</v>
      </c>
      <c r="H86" s="3" t="s">
        <v>310</v>
      </c>
      <c r="I86" s="3" t="s">
        <v>256</v>
      </c>
      <c r="J86" s="6">
        <v>1.99</v>
      </c>
      <c r="K86" s="6">
        <v>3.15</v>
      </c>
      <c r="L86" s="6">
        <v>3.25</v>
      </c>
      <c r="M86" s="10">
        <v>4.2</v>
      </c>
      <c r="N86" s="10">
        <v>3.8</v>
      </c>
      <c r="O86" s="10">
        <v>1.6</v>
      </c>
      <c r="P86" s="15">
        <v>-1</v>
      </c>
      <c r="Q86" s="13">
        <v>-2</v>
      </c>
      <c r="R86" s="13">
        <v>0</v>
      </c>
      <c r="S86" s="13">
        <v>-9</v>
      </c>
      <c r="T86" s="13">
        <v>-4</v>
      </c>
      <c r="U86" s="13">
        <v>-2</v>
      </c>
      <c r="V86" s="13">
        <v>-1</v>
      </c>
      <c r="W86" s="9">
        <v>-4.2499999999999991</v>
      </c>
      <c r="X86" s="9">
        <v>0.50331125827815515</v>
      </c>
      <c r="Y86" s="9">
        <v>-27.111111111111114</v>
      </c>
      <c r="Z86" s="9">
        <v>-5.8965517241379333</v>
      </c>
      <c r="AA86" s="9">
        <v>-6.5096774193548343</v>
      </c>
      <c r="AB86" s="9">
        <v>-2.5957446808510642</v>
      </c>
      <c r="AC86" s="13"/>
      <c r="AD86" s="13"/>
      <c r="AE86" s="13"/>
      <c r="AF86" s="13"/>
      <c r="AG86" s="13"/>
      <c r="AH86" s="13"/>
      <c r="AI86" s="9"/>
      <c r="AJ86" s="9"/>
      <c r="AK86" s="9"/>
      <c r="AL86" s="9"/>
      <c r="AM86" s="9"/>
      <c r="AN86" s="9"/>
      <c r="AO86" s="16">
        <f>Q86*参数!$D$3+W86</f>
        <v>-4.2499999999999991</v>
      </c>
      <c r="AP86" s="16">
        <f>R86*参数!$D$3+X86</f>
        <v>0.50331125827815515</v>
      </c>
      <c r="AQ86" s="16">
        <f>S86*参数!$D$3+Y86</f>
        <v>-27.111111111111114</v>
      </c>
      <c r="AR86" s="16">
        <f>T86*参数!$D$3+Z86</f>
        <v>-5.8965517241379333</v>
      </c>
      <c r="AS86" s="16">
        <f>U86*参数!$D$3+AA86</f>
        <v>-6.5096774193548343</v>
      </c>
      <c r="AT86" s="16">
        <f>V86*参数!$D$3+AB86</f>
        <v>-2.5957446808510642</v>
      </c>
      <c r="AU86" s="16">
        <f>AC86*参数!$D$3+AI86</f>
        <v>0</v>
      </c>
      <c r="AV86" s="16">
        <f>AD86*参数!$D$3+AJ86</f>
        <v>0</v>
      </c>
      <c r="AW86" s="16">
        <f>AE86*参数!$D$3+AK86</f>
        <v>0</v>
      </c>
      <c r="AX86" s="16">
        <f>AF86*参数!$D$3+AL86</f>
        <v>0</v>
      </c>
      <c r="AY86" s="16">
        <f>AG86*参数!$D$3+AM86</f>
        <v>0</v>
      </c>
      <c r="AZ86" s="16">
        <f>AH86*参数!$D$3+AN86</f>
        <v>0</v>
      </c>
      <c r="BA86" s="10">
        <v>3</v>
      </c>
      <c r="BB86" s="10">
        <v>3</v>
      </c>
      <c r="BC86" s="10"/>
      <c r="BD86" s="10">
        <v>40</v>
      </c>
      <c r="BE86" s="10">
        <v>40</v>
      </c>
      <c r="BF86" s="10">
        <v>40</v>
      </c>
      <c r="BG86" s="10"/>
      <c r="BH86" s="10">
        <v>40</v>
      </c>
      <c r="BI86" s="10"/>
      <c r="BJ86" s="10"/>
      <c r="BK86" s="10">
        <v>3</v>
      </c>
      <c r="BL86" s="8">
        <v>3</v>
      </c>
      <c r="BM86" s="8">
        <f t="shared" si="22"/>
        <v>0</v>
      </c>
      <c r="BN86" s="8">
        <v>3</v>
      </c>
      <c r="BO86" s="8">
        <f t="shared" si="23"/>
        <v>0</v>
      </c>
      <c r="BP86" s="8"/>
      <c r="BQ86" s="8">
        <f t="shared" si="24"/>
        <v>0</v>
      </c>
      <c r="BR86" s="8"/>
      <c r="BS86" s="8">
        <f t="shared" si="31"/>
        <v>0</v>
      </c>
      <c r="BT86" s="8">
        <v>40</v>
      </c>
      <c r="BU86" s="8">
        <f t="shared" si="32"/>
        <v>0</v>
      </c>
      <c r="BV86" s="8">
        <v>40</v>
      </c>
      <c r="BW86" s="8">
        <f t="shared" si="33"/>
        <v>0</v>
      </c>
      <c r="BX86" s="8">
        <v>40</v>
      </c>
      <c r="BY86" s="8">
        <f t="shared" si="17"/>
        <v>0</v>
      </c>
      <c r="BZ86" s="8"/>
      <c r="CA86" s="8">
        <f t="shared" si="18"/>
        <v>0</v>
      </c>
      <c r="CB86" s="8">
        <v>40</v>
      </c>
      <c r="CC86" s="8">
        <f t="shared" si="34"/>
        <v>0</v>
      </c>
      <c r="CD86" s="8"/>
      <c r="CE86" s="8">
        <f t="shared" si="25"/>
        <v>0</v>
      </c>
      <c r="CF86" s="8"/>
      <c r="CG86" s="8">
        <f t="shared" si="19"/>
        <v>0</v>
      </c>
      <c r="CH86" s="8"/>
      <c r="CI86" s="8">
        <f t="shared" si="26"/>
        <v>0</v>
      </c>
      <c r="CJ86" s="8"/>
      <c r="CK86" s="8">
        <f t="shared" si="27"/>
        <v>0</v>
      </c>
      <c r="CL86" s="8"/>
      <c r="CM86" s="8">
        <f t="shared" si="28"/>
        <v>0</v>
      </c>
      <c r="CN86" s="8"/>
      <c r="CO86" s="8">
        <f t="shared" si="29"/>
        <v>0</v>
      </c>
      <c r="CP86" s="8"/>
      <c r="CQ86" s="8">
        <f t="shared" si="30"/>
        <v>0</v>
      </c>
      <c r="CR86" s="8">
        <v>3</v>
      </c>
      <c r="CS86" s="8">
        <f t="shared" si="35"/>
        <v>0</v>
      </c>
      <c r="CT86" s="18"/>
    </row>
    <row r="87" spans="2:98" customFormat="1">
      <c r="B87" s="19">
        <v>42624</v>
      </c>
      <c r="C87" s="3">
        <v>37</v>
      </c>
      <c r="D87" s="3" t="s">
        <v>161</v>
      </c>
      <c r="E87" s="4">
        <v>42624.916666666664</v>
      </c>
      <c r="F87" s="3" t="s">
        <v>667</v>
      </c>
      <c r="G87" s="3" t="s">
        <v>668</v>
      </c>
      <c r="H87" s="3" t="s">
        <v>667</v>
      </c>
      <c r="I87" s="3" t="s">
        <v>668</v>
      </c>
      <c r="J87" s="6">
        <v>1.41</v>
      </c>
      <c r="K87" s="6">
        <v>4</v>
      </c>
      <c r="L87" s="6">
        <v>5.9</v>
      </c>
      <c r="M87" s="10">
        <v>2.4500000000000002</v>
      </c>
      <c r="N87" s="10">
        <v>3.3</v>
      </c>
      <c r="O87" s="10">
        <v>2.4</v>
      </c>
      <c r="P87" s="15">
        <v>-1</v>
      </c>
      <c r="Q87" s="13">
        <v>6</v>
      </c>
      <c r="R87" s="13">
        <v>12</v>
      </c>
      <c r="S87" s="13">
        <v>-4</v>
      </c>
      <c r="T87" s="13">
        <v>5</v>
      </c>
      <c r="U87" s="13">
        <v>0</v>
      </c>
      <c r="V87" s="13">
        <v>-9</v>
      </c>
      <c r="W87" s="9">
        <v>15.454545454545464</v>
      </c>
      <c r="X87" s="9">
        <v>28.74285714285714</v>
      </c>
      <c r="Y87" s="9">
        <v>-9.3157894736842106</v>
      </c>
      <c r="Z87" s="9">
        <v>11.631578947368416</v>
      </c>
      <c r="AA87" s="9">
        <v>-1.1200000000000012</v>
      </c>
      <c r="AB87" s="9">
        <v>-21.545454545454554</v>
      </c>
      <c r="AC87" s="13"/>
      <c r="AD87" s="13"/>
      <c r="AE87" s="13"/>
      <c r="AF87" s="13"/>
      <c r="AG87" s="13"/>
      <c r="AH87" s="13"/>
      <c r="AI87" s="9"/>
      <c r="AJ87" s="9"/>
      <c r="AK87" s="9"/>
      <c r="AL87" s="9"/>
      <c r="AM87" s="9"/>
      <c r="AN87" s="9"/>
      <c r="AO87" s="16">
        <f>Q87*参数!$D$3+W87</f>
        <v>15.454545454545464</v>
      </c>
      <c r="AP87" s="16">
        <f>R87*参数!$D$3+X87</f>
        <v>28.74285714285714</v>
      </c>
      <c r="AQ87" s="16">
        <f>S87*参数!$D$3+Y87</f>
        <v>-9.3157894736842106</v>
      </c>
      <c r="AR87" s="16">
        <f>T87*参数!$D$3+Z87</f>
        <v>11.631578947368416</v>
      </c>
      <c r="AS87" s="16">
        <f>U87*参数!$D$3+AA87</f>
        <v>-1.1200000000000012</v>
      </c>
      <c r="AT87" s="16">
        <f>V87*参数!$D$3+AB87</f>
        <v>-21.545454545454554</v>
      </c>
      <c r="AU87" s="16">
        <f>AC87*参数!$D$3+AI87</f>
        <v>0</v>
      </c>
      <c r="AV87" s="16">
        <f>AD87*参数!$D$3+AJ87</f>
        <v>0</v>
      </c>
      <c r="AW87" s="16">
        <f>AE87*参数!$D$3+AK87</f>
        <v>0</v>
      </c>
      <c r="AX87" s="16">
        <f>AF87*参数!$D$3+AL87</f>
        <v>0</v>
      </c>
      <c r="AY87" s="16">
        <f>AG87*参数!$D$3+AM87</f>
        <v>0</v>
      </c>
      <c r="AZ87" s="16">
        <f>AH87*参数!$D$3+AN87</f>
        <v>0</v>
      </c>
      <c r="BA87" s="10">
        <v>0</v>
      </c>
      <c r="BB87" s="10">
        <v>40</v>
      </c>
      <c r="BC87" s="10"/>
      <c r="BD87" s="10">
        <v>3</v>
      </c>
      <c r="BE87" s="10">
        <v>40</v>
      </c>
      <c r="BF87" s="10">
        <v>3</v>
      </c>
      <c r="BG87" s="10">
        <v>3</v>
      </c>
      <c r="BH87" s="10"/>
      <c r="BI87" s="10"/>
      <c r="BJ87" s="10"/>
      <c r="BK87" s="10">
        <v>3</v>
      </c>
      <c r="BL87" s="8">
        <v>0</v>
      </c>
      <c r="BM87" s="8">
        <f t="shared" si="22"/>
        <v>0</v>
      </c>
      <c r="BN87" s="8">
        <v>40</v>
      </c>
      <c r="BO87" s="8">
        <f t="shared" si="23"/>
        <v>1</v>
      </c>
      <c r="BP87" s="8"/>
      <c r="BQ87" s="8">
        <f t="shared" si="24"/>
        <v>0</v>
      </c>
      <c r="BR87" s="8"/>
      <c r="BS87" s="8">
        <f t="shared" si="31"/>
        <v>0</v>
      </c>
      <c r="BT87" s="8">
        <v>3</v>
      </c>
      <c r="BU87" s="8">
        <f t="shared" si="32"/>
        <v>0</v>
      </c>
      <c r="BV87" s="8">
        <v>40</v>
      </c>
      <c r="BW87" s="8">
        <f t="shared" si="33"/>
        <v>1</v>
      </c>
      <c r="BX87" s="8">
        <v>3</v>
      </c>
      <c r="BY87" s="8">
        <f t="shared" si="17"/>
        <v>0</v>
      </c>
      <c r="BZ87" s="8">
        <v>3</v>
      </c>
      <c r="CA87" s="8">
        <f t="shared" si="18"/>
        <v>0</v>
      </c>
      <c r="CB87" s="8"/>
      <c r="CC87" s="8">
        <f t="shared" si="34"/>
        <v>0</v>
      </c>
      <c r="CD87" s="8"/>
      <c r="CE87" s="8">
        <f t="shared" si="25"/>
        <v>0</v>
      </c>
      <c r="CF87" s="8"/>
      <c r="CG87" s="8">
        <f t="shared" si="19"/>
        <v>0</v>
      </c>
      <c r="CH87" s="8"/>
      <c r="CI87" s="8">
        <f t="shared" si="26"/>
        <v>0</v>
      </c>
      <c r="CJ87" s="8"/>
      <c r="CK87" s="8">
        <f t="shared" si="27"/>
        <v>0</v>
      </c>
      <c r="CL87" s="8"/>
      <c r="CM87" s="8">
        <f t="shared" si="28"/>
        <v>0</v>
      </c>
      <c r="CN87" s="8"/>
      <c r="CO87" s="8">
        <f t="shared" si="29"/>
        <v>0</v>
      </c>
      <c r="CP87" s="8"/>
      <c r="CQ87" s="8">
        <f t="shared" si="30"/>
        <v>0</v>
      </c>
      <c r="CR87" s="8">
        <v>3</v>
      </c>
      <c r="CS87" s="8">
        <f t="shared" si="35"/>
        <v>0</v>
      </c>
      <c r="CT87" s="18"/>
    </row>
    <row r="88" spans="2:98" customFormat="1">
      <c r="B88" s="19">
        <v>42624</v>
      </c>
      <c r="C88" s="3">
        <v>38</v>
      </c>
      <c r="D88" s="3" t="s">
        <v>335</v>
      </c>
      <c r="E88" s="4">
        <v>42624.916666666664</v>
      </c>
      <c r="F88" s="3" t="s">
        <v>251</v>
      </c>
      <c r="G88" s="3" t="s">
        <v>339</v>
      </c>
      <c r="H88" s="3" t="s">
        <v>251</v>
      </c>
      <c r="I88" s="3" t="s">
        <v>339</v>
      </c>
      <c r="J88" s="6">
        <v>1.34</v>
      </c>
      <c r="K88" s="6">
        <v>4.0999999999999996</v>
      </c>
      <c r="L88" s="6">
        <v>7.2</v>
      </c>
      <c r="M88" s="10">
        <v>2.25</v>
      </c>
      <c r="N88" s="10">
        <v>3.3</v>
      </c>
      <c r="O88" s="10">
        <v>2.62</v>
      </c>
      <c r="P88" s="15">
        <v>-1</v>
      </c>
      <c r="Q88" s="13">
        <v>-4</v>
      </c>
      <c r="R88" s="13">
        <v>-2</v>
      </c>
      <c r="S88" s="13">
        <v>1</v>
      </c>
      <c r="T88" s="13">
        <v>6</v>
      </c>
      <c r="U88" s="13">
        <v>0</v>
      </c>
      <c r="V88" s="13">
        <v>5</v>
      </c>
      <c r="W88" s="9">
        <v>-12.181102362204713</v>
      </c>
      <c r="X88" s="9">
        <v>-4.4782608695652186</v>
      </c>
      <c r="Y88" s="9">
        <v>3.4800000000000044</v>
      </c>
      <c r="Z88" s="9">
        <v>16.584905660377352</v>
      </c>
      <c r="AA88" s="9">
        <v>-1.1200000000000012</v>
      </c>
      <c r="AB88" s="9">
        <v>12.2</v>
      </c>
      <c r="AC88" s="13"/>
      <c r="AD88" s="13"/>
      <c r="AE88" s="13"/>
      <c r="AF88" s="13"/>
      <c r="AG88" s="13"/>
      <c r="AH88" s="13"/>
      <c r="AI88" s="9"/>
      <c r="AJ88" s="9"/>
      <c r="AK88" s="9"/>
      <c r="AL88" s="9"/>
      <c r="AM88" s="9"/>
      <c r="AN88" s="9"/>
      <c r="AO88" s="16">
        <f>Q88*参数!$D$3+W88</f>
        <v>-12.181102362204713</v>
      </c>
      <c r="AP88" s="16">
        <f>R88*参数!$D$3+X88</f>
        <v>-4.4782608695652186</v>
      </c>
      <c r="AQ88" s="16">
        <f>S88*参数!$D$3+Y88</f>
        <v>3.4800000000000044</v>
      </c>
      <c r="AR88" s="16">
        <f>T88*参数!$D$3+Z88</f>
        <v>16.584905660377352</v>
      </c>
      <c r="AS88" s="16">
        <f>U88*参数!$D$3+AA88</f>
        <v>-1.1200000000000012</v>
      </c>
      <c r="AT88" s="16">
        <f>V88*参数!$D$3+AB88</f>
        <v>12.2</v>
      </c>
      <c r="AU88" s="16">
        <f>AC88*参数!$D$3+AI88</f>
        <v>0</v>
      </c>
      <c r="AV88" s="16">
        <f>AD88*参数!$D$3+AJ88</f>
        <v>0</v>
      </c>
      <c r="AW88" s="16">
        <f>AE88*参数!$D$3+AK88</f>
        <v>0</v>
      </c>
      <c r="AX88" s="16">
        <f>AF88*参数!$D$3+AL88</f>
        <v>0</v>
      </c>
      <c r="AY88" s="16">
        <f>AG88*参数!$D$3+AM88</f>
        <v>0</v>
      </c>
      <c r="AZ88" s="16">
        <f>AH88*参数!$D$3+AN88</f>
        <v>0</v>
      </c>
      <c r="BA88" s="10">
        <v>43</v>
      </c>
      <c r="BB88" s="10">
        <v>3</v>
      </c>
      <c r="BC88" s="10"/>
      <c r="BD88" s="10">
        <v>40</v>
      </c>
      <c r="BE88" s="10">
        <v>3</v>
      </c>
      <c r="BF88" s="10">
        <v>40</v>
      </c>
      <c r="BG88" s="10">
        <v>40</v>
      </c>
      <c r="BH88" s="10"/>
      <c r="BI88" s="10"/>
      <c r="BJ88" s="10"/>
      <c r="BK88" s="10">
        <v>3</v>
      </c>
      <c r="BL88" s="8">
        <v>43</v>
      </c>
      <c r="BM88" s="8">
        <f t="shared" si="22"/>
        <v>0</v>
      </c>
      <c r="BN88" s="8">
        <v>3</v>
      </c>
      <c r="BO88" s="8">
        <f t="shared" si="23"/>
        <v>0</v>
      </c>
      <c r="BP88" s="8"/>
      <c r="BQ88" s="8">
        <f t="shared" si="24"/>
        <v>0</v>
      </c>
      <c r="BR88" s="8"/>
      <c r="BS88" s="8">
        <f t="shared" si="31"/>
        <v>0</v>
      </c>
      <c r="BT88" s="8">
        <v>40</v>
      </c>
      <c r="BU88" s="8">
        <f t="shared" si="32"/>
        <v>1</v>
      </c>
      <c r="BV88" s="8">
        <v>3</v>
      </c>
      <c r="BW88" s="8">
        <f t="shared" si="33"/>
        <v>0</v>
      </c>
      <c r="BX88" s="8">
        <v>40</v>
      </c>
      <c r="BY88" s="8">
        <f t="shared" si="17"/>
        <v>1</v>
      </c>
      <c r="BZ88" s="8">
        <v>40</v>
      </c>
      <c r="CA88" s="8">
        <f t="shared" si="18"/>
        <v>1</v>
      </c>
      <c r="CB88" s="8"/>
      <c r="CC88" s="8">
        <f t="shared" si="34"/>
        <v>0</v>
      </c>
      <c r="CD88" s="8"/>
      <c r="CE88" s="8">
        <f t="shared" si="25"/>
        <v>0</v>
      </c>
      <c r="CF88" s="8"/>
      <c r="CG88" s="8">
        <f t="shared" si="19"/>
        <v>0</v>
      </c>
      <c r="CH88" s="8"/>
      <c r="CI88" s="8">
        <f t="shared" si="26"/>
        <v>0</v>
      </c>
      <c r="CJ88" s="8"/>
      <c r="CK88" s="8">
        <f t="shared" si="27"/>
        <v>0</v>
      </c>
      <c r="CL88" s="8"/>
      <c r="CM88" s="8">
        <f t="shared" si="28"/>
        <v>0</v>
      </c>
      <c r="CN88" s="8"/>
      <c r="CO88" s="8">
        <f t="shared" si="29"/>
        <v>0</v>
      </c>
      <c r="CP88" s="8"/>
      <c r="CQ88" s="8">
        <f t="shared" si="30"/>
        <v>0</v>
      </c>
      <c r="CR88" s="8">
        <v>3</v>
      </c>
      <c r="CS88" s="8">
        <f t="shared" si="35"/>
        <v>0</v>
      </c>
      <c r="CT88" s="18"/>
    </row>
    <row r="89" spans="2:98" customFormat="1">
      <c r="B89" s="19">
        <v>42624</v>
      </c>
      <c r="C89" s="3">
        <v>39</v>
      </c>
      <c r="D89" s="3" t="s">
        <v>335</v>
      </c>
      <c r="E89" s="4">
        <v>42624.916666666664</v>
      </c>
      <c r="F89" s="3" t="s">
        <v>352</v>
      </c>
      <c r="G89" s="3" t="s">
        <v>355</v>
      </c>
      <c r="H89" s="3" t="s">
        <v>354</v>
      </c>
      <c r="I89" s="3" t="s">
        <v>355</v>
      </c>
      <c r="J89" s="6">
        <v>1.93</v>
      </c>
      <c r="K89" s="6">
        <v>3</v>
      </c>
      <c r="L89" s="6">
        <v>3.6</v>
      </c>
      <c r="M89" s="10">
        <v>4.1500000000000004</v>
      </c>
      <c r="N89" s="10">
        <v>3.6</v>
      </c>
      <c r="O89" s="10">
        <v>1.64</v>
      </c>
      <c r="P89" s="15">
        <v>-1</v>
      </c>
      <c r="Q89" s="13">
        <v>4</v>
      </c>
      <c r="R89" s="13">
        <v>0</v>
      </c>
      <c r="S89" s="13">
        <v>6</v>
      </c>
      <c r="T89" s="13">
        <v>-1</v>
      </c>
      <c r="U89" s="13">
        <v>-1</v>
      </c>
      <c r="V89" s="13">
        <v>-3</v>
      </c>
      <c r="W89" s="9">
        <v>10.274336283185843</v>
      </c>
      <c r="X89" s="9">
        <v>-0.8672566371681425</v>
      </c>
      <c r="Y89" s="9">
        <v>21.862068965517238</v>
      </c>
      <c r="Z89" s="9">
        <v>-1.5384615384615377</v>
      </c>
      <c r="AA89" s="9">
        <v>-1.9447513812154777</v>
      </c>
      <c r="AB89" s="9">
        <v>-8.0322580645161405</v>
      </c>
      <c r="AC89" s="13"/>
      <c r="AD89" s="13"/>
      <c r="AE89" s="13"/>
      <c r="AF89" s="13"/>
      <c r="AG89" s="13"/>
      <c r="AH89" s="13"/>
      <c r="AI89" s="9"/>
      <c r="AJ89" s="9"/>
      <c r="AK89" s="9"/>
      <c r="AL89" s="9"/>
      <c r="AM89" s="9"/>
      <c r="AN89" s="9"/>
      <c r="AO89" s="16">
        <f>Q89*参数!$D$3+W89</f>
        <v>10.274336283185843</v>
      </c>
      <c r="AP89" s="16">
        <f>R89*参数!$D$3+X89</f>
        <v>-0.8672566371681425</v>
      </c>
      <c r="AQ89" s="16">
        <f>S89*参数!$D$3+Y89</f>
        <v>21.862068965517238</v>
      </c>
      <c r="AR89" s="16">
        <f>T89*参数!$D$3+Z89</f>
        <v>-1.5384615384615377</v>
      </c>
      <c r="AS89" s="16">
        <f>U89*参数!$D$3+AA89</f>
        <v>-1.9447513812154777</v>
      </c>
      <c r="AT89" s="16">
        <f>V89*参数!$D$3+AB89</f>
        <v>-8.0322580645161405</v>
      </c>
      <c r="AU89" s="16">
        <f>AC89*参数!$D$3+AI89</f>
        <v>0</v>
      </c>
      <c r="AV89" s="16">
        <f>AD89*参数!$D$3+AJ89</f>
        <v>0</v>
      </c>
      <c r="AW89" s="16">
        <f>AE89*参数!$D$3+AK89</f>
        <v>0</v>
      </c>
      <c r="AX89" s="16">
        <f>AF89*参数!$D$3+AL89</f>
        <v>0</v>
      </c>
      <c r="AY89" s="16">
        <f>AG89*参数!$D$3+AM89</f>
        <v>0</v>
      </c>
      <c r="AZ89" s="16">
        <f>AH89*参数!$D$3+AN89</f>
        <v>0</v>
      </c>
      <c r="BA89" s="10">
        <v>0</v>
      </c>
      <c r="BB89" s="10">
        <v>40</v>
      </c>
      <c r="BC89" s="10"/>
      <c r="BD89" s="10">
        <v>3</v>
      </c>
      <c r="BE89" s="10">
        <v>40</v>
      </c>
      <c r="BF89" s="10">
        <v>3</v>
      </c>
      <c r="BG89" s="10">
        <v>3</v>
      </c>
      <c r="BH89" s="10"/>
      <c r="BI89" s="10"/>
      <c r="BJ89" s="10"/>
      <c r="BK89" s="10">
        <v>3</v>
      </c>
      <c r="BL89" s="8">
        <v>0</v>
      </c>
      <c r="BM89" s="8">
        <f t="shared" si="22"/>
        <v>0</v>
      </c>
      <c r="BN89" s="8">
        <v>40</v>
      </c>
      <c r="BO89" s="8">
        <f t="shared" si="23"/>
        <v>0</v>
      </c>
      <c r="BP89" s="8"/>
      <c r="BQ89" s="8">
        <f t="shared" si="24"/>
        <v>0</v>
      </c>
      <c r="BR89" s="8"/>
      <c r="BS89" s="8">
        <f t="shared" si="31"/>
        <v>0</v>
      </c>
      <c r="BT89" s="8">
        <v>3</v>
      </c>
      <c r="BU89" s="8">
        <f t="shared" si="32"/>
        <v>0</v>
      </c>
      <c r="BV89" s="8">
        <v>40</v>
      </c>
      <c r="BW89" s="8">
        <f t="shared" si="33"/>
        <v>0</v>
      </c>
      <c r="BX89" s="8">
        <v>3</v>
      </c>
      <c r="BY89" s="8">
        <f>IF(BX89&lt;10,IF(BX89=$T89,1,0),IF(MOD(BX89,10)=$U89,1,0))</f>
        <v>0</v>
      </c>
      <c r="BZ89" s="8">
        <v>3</v>
      </c>
      <c r="CA89" s="8">
        <f>IF(BZ89&lt;10,IF(BZ89=$T89,1,0),IF(MOD(BZ89,10)=$U89,1,0))</f>
        <v>0</v>
      </c>
      <c r="CB89" s="8"/>
      <c r="CC89" s="8">
        <f t="shared" si="34"/>
        <v>0</v>
      </c>
      <c r="CD89" s="8"/>
      <c r="CE89" s="8">
        <f t="shared" si="25"/>
        <v>0</v>
      </c>
      <c r="CF89" s="8"/>
      <c r="CG89" s="8">
        <f>IF(CF89&lt;10,IF(CF89=$T89,1,0),IF(MOD(CF89,10)=$U89,1,0))</f>
        <v>0</v>
      </c>
      <c r="CH89" s="8"/>
      <c r="CI89" s="8">
        <f t="shared" si="26"/>
        <v>0</v>
      </c>
      <c r="CJ89" s="8"/>
      <c r="CK89" s="8">
        <f t="shared" si="27"/>
        <v>0</v>
      </c>
      <c r="CL89" s="8"/>
      <c r="CM89" s="8">
        <f t="shared" si="28"/>
        <v>0</v>
      </c>
      <c r="CN89" s="8"/>
      <c r="CO89" s="8">
        <f t="shared" si="29"/>
        <v>0</v>
      </c>
      <c r="CP89" s="8"/>
      <c r="CQ89" s="8">
        <f t="shared" si="30"/>
        <v>0</v>
      </c>
      <c r="CR89" s="8">
        <v>3</v>
      </c>
      <c r="CS89" s="8">
        <f t="shared" si="35"/>
        <v>0</v>
      </c>
      <c r="CT89" s="18"/>
    </row>
    <row r="90" spans="2:98" customFormat="1">
      <c r="B90" s="19">
        <v>42625</v>
      </c>
      <c r="C90" s="3">
        <v>1</v>
      </c>
      <c r="D90" s="3" t="s">
        <v>306</v>
      </c>
      <c r="E90" s="4">
        <v>42626.020833333336</v>
      </c>
      <c r="F90" s="3" t="s">
        <v>669</v>
      </c>
      <c r="G90" s="3" t="s">
        <v>312</v>
      </c>
      <c r="H90" s="3" t="s">
        <v>670</v>
      </c>
      <c r="I90" s="3" t="s">
        <v>312</v>
      </c>
      <c r="J90" s="6">
        <v>1.55</v>
      </c>
      <c r="K90" s="6">
        <v>3.25</v>
      </c>
      <c r="L90" s="6">
        <v>5.65</v>
      </c>
      <c r="M90" s="10">
        <v>3.17</v>
      </c>
      <c r="N90" s="10">
        <v>3</v>
      </c>
      <c r="O90" s="10">
        <v>2.08</v>
      </c>
      <c r="P90" s="15">
        <v>-1</v>
      </c>
      <c r="Q90" s="13">
        <v>-10</v>
      </c>
      <c r="R90" s="13">
        <v>5</v>
      </c>
      <c r="S90" s="13">
        <v>-8</v>
      </c>
      <c r="T90" s="13">
        <v>-14</v>
      </c>
      <c r="U90" s="13">
        <v>-2</v>
      </c>
      <c r="V90" s="13">
        <v>4</v>
      </c>
      <c r="W90" s="9">
        <v>-22.172413793103445</v>
      </c>
      <c r="X90" s="9">
        <v>15.945205479452051</v>
      </c>
      <c r="Y90" s="9">
        <v>-20.999999999999996</v>
      </c>
      <c r="Z90" s="9">
        <v>-38.285714285714285</v>
      </c>
      <c r="AA90" s="9">
        <v>-18.45454545454545</v>
      </c>
      <c r="AB90" s="9">
        <v>13.153846153846141</v>
      </c>
      <c r="AC90" s="13"/>
      <c r="AD90" s="13"/>
      <c r="AE90" s="13"/>
      <c r="AF90" s="13"/>
      <c r="AG90" s="13"/>
      <c r="AH90" s="13"/>
      <c r="AI90" s="9"/>
      <c r="AJ90" s="9"/>
      <c r="AK90" s="9"/>
      <c r="AL90" s="9"/>
      <c r="AM90" s="9"/>
      <c r="AN90" s="9"/>
      <c r="AO90" s="16">
        <f>Q90*参数!$D$3+W90</f>
        <v>-22.172413793103445</v>
      </c>
      <c r="AP90" s="16">
        <f>R90*参数!$D$3+X90</f>
        <v>15.945205479452051</v>
      </c>
      <c r="AQ90" s="16">
        <f>S90*参数!$D$3+Y90</f>
        <v>-20.999999999999996</v>
      </c>
      <c r="AR90" s="16">
        <f>T90*参数!$D$3+Z90</f>
        <v>-38.285714285714285</v>
      </c>
      <c r="AS90" s="16">
        <f>U90*参数!$D$3+AA90</f>
        <v>-18.45454545454545</v>
      </c>
      <c r="AT90" s="16">
        <f>V90*参数!$D$3+AB90</f>
        <v>13.153846153846141</v>
      </c>
      <c r="AU90" s="16">
        <f>AC90*参数!$D$3+AI90</f>
        <v>0</v>
      </c>
      <c r="AV90" s="16">
        <f>AD90*参数!$D$3+AJ90</f>
        <v>0</v>
      </c>
      <c r="AW90" s="16">
        <f>AE90*参数!$D$3+AK90</f>
        <v>0</v>
      </c>
      <c r="AX90" s="16">
        <f>AF90*参数!$D$3+AL90</f>
        <v>0</v>
      </c>
      <c r="AY90" s="16">
        <f>AG90*参数!$D$3+AM90</f>
        <v>0</v>
      </c>
      <c r="AZ90" s="16">
        <f>AH90*参数!$D$3+AN90</f>
        <v>0</v>
      </c>
      <c r="BA90" s="10">
        <v>40</v>
      </c>
      <c r="BB90" s="10">
        <v>40</v>
      </c>
      <c r="BC90" s="10"/>
      <c r="BD90" s="10">
        <v>40</v>
      </c>
      <c r="BE90" s="10">
        <v>40</v>
      </c>
      <c r="BF90" s="10">
        <v>40</v>
      </c>
      <c r="BG90" s="10"/>
      <c r="BH90" s="10">
        <v>40</v>
      </c>
      <c r="BI90" s="10"/>
      <c r="BJ90" s="10"/>
      <c r="BK90" s="10">
        <v>3</v>
      </c>
      <c r="BL90" s="8"/>
      <c r="BM90" s="8">
        <f t="shared" si="22"/>
        <v>0</v>
      </c>
      <c r="BN90" s="8"/>
      <c r="BO90" s="8">
        <f t="shared" si="23"/>
        <v>0</v>
      </c>
      <c r="BP90" s="8"/>
      <c r="BQ90" s="8">
        <f t="shared" si="24"/>
        <v>0</v>
      </c>
      <c r="BR90" s="8"/>
      <c r="BS90" s="8">
        <f t="shared" si="31"/>
        <v>0</v>
      </c>
      <c r="BT90" s="8"/>
      <c r="BU90" s="8">
        <f t="shared" si="32"/>
        <v>0</v>
      </c>
      <c r="BV90" s="8"/>
      <c r="BW90" s="8">
        <f t="shared" si="33"/>
        <v>0</v>
      </c>
      <c r="BX90" s="8"/>
      <c r="BY90" s="8">
        <f t="shared" ref="BY90:BY106" si="36">IF(BX90&lt;10,IF(BX90=$T90,1,0),IF(MOD(BX90,10)=$U90,1,0))</f>
        <v>0</v>
      </c>
      <c r="BZ90" s="8"/>
      <c r="CA90" s="8">
        <f t="shared" ref="CA90:CA106" si="37">IF(BZ90&lt;10,IF(BZ90=$T90,1,0),IF(MOD(BZ90,10)=$U90,1,0))</f>
        <v>0</v>
      </c>
      <c r="CB90" s="8"/>
      <c r="CC90" s="8">
        <f t="shared" si="34"/>
        <v>0</v>
      </c>
      <c r="CD90" s="8"/>
      <c r="CE90" s="8">
        <f t="shared" si="25"/>
        <v>0</v>
      </c>
      <c r="CF90" s="8"/>
      <c r="CG90" s="8">
        <f t="shared" ref="CG90:CG106" si="38">IF(CF90&lt;10,IF(CF90=$T90,1,0),IF(MOD(CF90,10)=$U90,1,0))</f>
        <v>0</v>
      </c>
      <c r="CH90" s="8"/>
      <c r="CI90" s="8">
        <f t="shared" si="26"/>
        <v>0</v>
      </c>
      <c r="CJ90" s="8"/>
      <c r="CK90" s="8">
        <f t="shared" si="27"/>
        <v>0</v>
      </c>
      <c r="CL90" s="8"/>
      <c r="CM90" s="8">
        <f t="shared" si="28"/>
        <v>0</v>
      </c>
      <c r="CN90" s="8"/>
      <c r="CO90" s="8">
        <f t="shared" si="29"/>
        <v>0</v>
      </c>
      <c r="CP90" s="8"/>
      <c r="CQ90" s="8">
        <f t="shared" si="30"/>
        <v>0</v>
      </c>
      <c r="CR90" s="8"/>
      <c r="CS90" s="8">
        <f t="shared" si="35"/>
        <v>0</v>
      </c>
      <c r="CT90" s="18"/>
    </row>
    <row r="91" spans="2:98" customFormat="1">
      <c r="B91" s="19">
        <v>42625</v>
      </c>
      <c r="C91" s="3">
        <v>2</v>
      </c>
      <c r="D91" s="3" t="s">
        <v>331</v>
      </c>
      <c r="E91" s="4">
        <v>42626.041666666664</v>
      </c>
      <c r="F91" s="3" t="s">
        <v>675</v>
      </c>
      <c r="G91" s="3" t="s">
        <v>309</v>
      </c>
      <c r="H91" s="3" t="s">
        <v>675</v>
      </c>
      <c r="I91" s="3" t="s">
        <v>309</v>
      </c>
      <c r="J91" s="6">
        <v>4.3</v>
      </c>
      <c r="K91" s="6">
        <v>3.8</v>
      </c>
      <c r="L91" s="6">
        <v>1.58</v>
      </c>
      <c r="M91" s="10">
        <v>2.02</v>
      </c>
      <c r="N91" s="10">
        <v>3.7</v>
      </c>
      <c r="O91" s="10">
        <v>2.75</v>
      </c>
      <c r="P91" s="15">
        <v>1</v>
      </c>
      <c r="Q91" s="13">
        <v>5</v>
      </c>
      <c r="R91" s="13">
        <v>9</v>
      </c>
      <c r="S91" s="13">
        <v>13</v>
      </c>
      <c r="T91" s="13">
        <v>-10</v>
      </c>
      <c r="U91" s="13">
        <v>0</v>
      </c>
      <c r="V91" s="13">
        <v>12</v>
      </c>
      <c r="W91" s="9">
        <v>16.857142857142858</v>
      </c>
      <c r="X91" s="9">
        <v>26.999999999999996</v>
      </c>
      <c r="Y91" s="9">
        <v>40.999999999999993</v>
      </c>
      <c r="Z91" s="9">
        <v>-30.333333333333339</v>
      </c>
      <c r="AA91" s="9">
        <v>-0.77464788732393908</v>
      </c>
      <c r="AB91" s="9">
        <v>24.90909090909091</v>
      </c>
      <c r="AC91" s="13"/>
      <c r="AD91" s="13"/>
      <c r="AE91" s="13"/>
      <c r="AF91" s="13"/>
      <c r="AG91" s="13"/>
      <c r="AH91" s="13"/>
      <c r="AI91" s="9"/>
      <c r="AJ91" s="9"/>
      <c r="AK91" s="9"/>
      <c r="AL91" s="9"/>
      <c r="AM91" s="9"/>
      <c r="AN91" s="9"/>
      <c r="AO91" s="16">
        <f>Q91*参数!$D$3+W91</f>
        <v>16.857142857142858</v>
      </c>
      <c r="AP91" s="16">
        <f>R91*参数!$D$3+X91</f>
        <v>26.999999999999996</v>
      </c>
      <c r="AQ91" s="16">
        <f>S91*参数!$D$3+Y91</f>
        <v>40.999999999999993</v>
      </c>
      <c r="AR91" s="16">
        <f>T91*参数!$D$3+Z91</f>
        <v>-30.333333333333339</v>
      </c>
      <c r="AS91" s="16">
        <f>U91*参数!$D$3+AA91</f>
        <v>-0.77464788732393908</v>
      </c>
      <c r="AT91" s="16">
        <f>V91*参数!$D$3+AB91</f>
        <v>24.90909090909091</v>
      </c>
      <c r="AU91" s="16">
        <f>AC91*参数!$D$3+AI91</f>
        <v>0</v>
      </c>
      <c r="AV91" s="16">
        <f>AD91*参数!$D$3+AJ91</f>
        <v>0</v>
      </c>
      <c r="AW91" s="16">
        <f>AE91*参数!$D$3+AK91</f>
        <v>0</v>
      </c>
      <c r="AX91" s="16">
        <f>AF91*参数!$D$3+AL91</f>
        <v>0</v>
      </c>
      <c r="AY91" s="16">
        <f>AG91*参数!$D$3+AM91</f>
        <v>0</v>
      </c>
      <c r="AZ91" s="16">
        <f>AH91*参数!$D$3+AN91</f>
        <v>0</v>
      </c>
      <c r="BA91" s="10">
        <v>0</v>
      </c>
      <c r="BB91" s="10">
        <v>0</v>
      </c>
      <c r="BC91" s="10">
        <v>0</v>
      </c>
      <c r="BD91" s="10">
        <v>0</v>
      </c>
      <c r="BE91" s="10">
        <v>0</v>
      </c>
      <c r="BF91" s="10">
        <v>0</v>
      </c>
      <c r="BG91" s="10">
        <v>0</v>
      </c>
      <c r="BH91" s="10">
        <v>0</v>
      </c>
      <c r="BI91" s="10">
        <v>0</v>
      </c>
      <c r="BJ91" s="10"/>
      <c r="BK91" s="10">
        <v>0</v>
      </c>
      <c r="BL91" s="8"/>
      <c r="BM91" s="8">
        <f t="shared" si="22"/>
        <v>0</v>
      </c>
      <c r="BN91" s="8"/>
      <c r="BO91" s="8">
        <f t="shared" si="23"/>
        <v>0</v>
      </c>
      <c r="BP91" s="8"/>
      <c r="BQ91" s="8">
        <f t="shared" si="24"/>
        <v>0</v>
      </c>
      <c r="BR91" s="8"/>
      <c r="BS91" s="8">
        <f t="shared" si="31"/>
        <v>0</v>
      </c>
      <c r="BT91" s="8"/>
      <c r="BU91" s="8">
        <f t="shared" si="32"/>
        <v>0</v>
      </c>
      <c r="BV91" s="8"/>
      <c r="BW91" s="8">
        <f t="shared" si="33"/>
        <v>0</v>
      </c>
      <c r="BX91" s="8"/>
      <c r="BY91" s="8">
        <f t="shared" si="36"/>
        <v>0</v>
      </c>
      <c r="BZ91" s="8"/>
      <c r="CA91" s="8">
        <f t="shared" si="37"/>
        <v>0</v>
      </c>
      <c r="CB91" s="8"/>
      <c r="CC91" s="8">
        <f t="shared" si="34"/>
        <v>0</v>
      </c>
      <c r="CD91" s="8"/>
      <c r="CE91" s="8">
        <f t="shared" si="25"/>
        <v>0</v>
      </c>
      <c r="CF91" s="8"/>
      <c r="CG91" s="8">
        <f t="shared" si="38"/>
        <v>0</v>
      </c>
      <c r="CH91" s="8"/>
      <c r="CI91" s="8">
        <f t="shared" si="26"/>
        <v>0</v>
      </c>
      <c r="CJ91" s="8"/>
      <c r="CK91" s="8">
        <f t="shared" si="27"/>
        <v>0</v>
      </c>
      <c r="CL91" s="8"/>
      <c r="CM91" s="8">
        <f t="shared" si="28"/>
        <v>0</v>
      </c>
      <c r="CN91" s="8"/>
      <c r="CO91" s="8">
        <f t="shared" si="29"/>
        <v>0</v>
      </c>
      <c r="CP91" s="8"/>
      <c r="CQ91" s="8">
        <f t="shared" si="30"/>
        <v>0</v>
      </c>
      <c r="CR91" s="8"/>
      <c r="CS91" s="8">
        <f t="shared" si="35"/>
        <v>0</v>
      </c>
      <c r="CT91" s="18"/>
    </row>
    <row r="92" spans="2:98" customFormat="1">
      <c r="B92" s="19">
        <v>42625</v>
      </c>
      <c r="C92" s="3">
        <v>3</v>
      </c>
      <c r="D92" s="3" t="s">
        <v>331</v>
      </c>
      <c r="E92" s="4">
        <v>42626.041666666664</v>
      </c>
      <c r="F92" s="3" t="s">
        <v>291</v>
      </c>
      <c r="G92" s="3" t="s">
        <v>252</v>
      </c>
      <c r="H92" s="3" t="s">
        <v>291</v>
      </c>
      <c r="I92" s="3" t="s">
        <v>253</v>
      </c>
      <c r="J92" s="6">
        <v>1.68</v>
      </c>
      <c r="K92" s="6">
        <v>3.7509999999999999</v>
      </c>
      <c r="L92" s="6">
        <v>3.75</v>
      </c>
      <c r="M92" s="10">
        <v>3</v>
      </c>
      <c r="N92" s="10">
        <v>3.8</v>
      </c>
      <c r="O92" s="10">
        <v>1.88</v>
      </c>
      <c r="P92" s="15">
        <v>-1</v>
      </c>
      <c r="Q92" s="13">
        <v>5</v>
      </c>
      <c r="R92" s="13">
        <v>5</v>
      </c>
      <c r="S92" s="13">
        <v>-2</v>
      </c>
      <c r="T92" s="13">
        <v>6</v>
      </c>
      <c r="U92" s="13">
        <v>-2</v>
      </c>
      <c r="V92" s="13">
        <v>-4</v>
      </c>
      <c r="W92" s="9">
        <v>14.975609756097558</v>
      </c>
      <c r="X92" s="9">
        <v>13.800000000000006</v>
      </c>
      <c r="Y92" s="9">
        <v>-6.1034482758620658</v>
      </c>
      <c r="Z92" s="9">
        <v>15.919999999999993</v>
      </c>
      <c r="AA92" s="9">
        <v>-6.5096774193548343</v>
      </c>
      <c r="AB92" s="9">
        <v>-8.6338028169014081</v>
      </c>
      <c r="AC92" s="13"/>
      <c r="AD92" s="13"/>
      <c r="AE92" s="13"/>
      <c r="AF92" s="13"/>
      <c r="AG92" s="13"/>
      <c r="AH92" s="13"/>
      <c r="AI92" s="9"/>
      <c r="AJ92" s="9"/>
      <c r="AK92" s="9"/>
      <c r="AL92" s="9"/>
      <c r="AM92" s="9"/>
      <c r="AN92" s="9"/>
      <c r="AO92" s="16">
        <f>Q92*参数!$D$3+W92</f>
        <v>14.975609756097558</v>
      </c>
      <c r="AP92" s="16">
        <f>R92*参数!$D$3+X92</f>
        <v>13.800000000000006</v>
      </c>
      <c r="AQ92" s="16">
        <f>S92*参数!$D$3+Y92</f>
        <v>-6.1034482758620658</v>
      </c>
      <c r="AR92" s="16">
        <f>T92*参数!$D$3+Z92</f>
        <v>15.919999999999993</v>
      </c>
      <c r="AS92" s="16">
        <f>U92*参数!$D$3+AA92</f>
        <v>-6.5096774193548343</v>
      </c>
      <c r="AT92" s="16">
        <f>V92*参数!$D$3+AB92</f>
        <v>-8.6338028169014081</v>
      </c>
      <c r="AU92" s="16">
        <f>AC92*参数!$D$3+AI92</f>
        <v>0</v>
      </c>
      <c r="AV92" s="16">
        <f>AD92*参数!$D$3+AJ92</f>
        <v>0</v>
      </c>
      <c r="AW92" s="16">
        <f>AE92*参数!$D$3+AK92</f>
        <v>0</v>
      </c>
      <c r="AX92" s="16">
        <f>AF92*参数!$D$3+AL92</f>
        <v>0</v>
      </c>
      <c r="AY92" s="16">
        <f>AG92*参数!$D$3+AM92</f>
        <v>0</v>
      </c>
      <c r="AZ92" s="16">
        <f>AH92*参数!$D$3+AN92</f>
        <v>0</v>
      </c>
      <c r="BA92" s="10">
        <v>43</v>
      </c>
      <c r="BB92" s="10">
        <v>3</v>
      </c>
      <c r="BC92" s="10"/>
      <c r="BD92" s="10">
        <v>3</v>
      </c>
      <c r="BE92" s="10">
        <v>3</v>
      </c>
      <c r="BF92" s="10">
        <v>3</v>
      </c>
      <c r="BG92" s="10">
        <v>3</v>
      </c>
      <c r="BH92" s="10">
        <v>3</v>
      </c>
      <c r="BI92" s="10">
        <v>3</v>
      </c>
      <c r="BJ92" s="10"/>
      <c r="BK92" s="10">
        <v>3</v>
      </c>
      <c r="BL92" s="8"/>
      <c r="BM92" s="8">
        <f t="shared" si="22"/>
        <v>0</v>
      </c>
      <c r="BN92" s="8"/>
      <c r="BO92" s="8">
        <f t="shared" si="23"/>
        <v>0</v>
      </c>
      <c r="BP92" s="8"/>
      <c r="BQ92" s="8">
        <f t="shared" si="24"/>
        <v>0</v>
      </c>
      <c r="BR92" s="8"/>
      <c r="BS92" s="8">
        <f t="shared" si="31"/>
        <v>0</v>
      </c>
      <c r="BT92" s="8"/>
      <c r="BU92" s="8">
        <f t="shared" si="32"/>
        <v>0</v>
      </c>
      <c r="BV92" s="8"/>
      <c r="BW92" s="8">
        <f t="shared" si="33"/>
        <v>0</v>
      </c>
      <c r="BX92" s="8"/>
      <c r="BY92" s="8">
        <f t="shared" si="36"/>
        <v>0</v>
      </c>
      <c r="BZ92" s="8"/>
      <c r="CA92" s="8">
        <f t="shared" si="37"/>
        <v>0</v>
      </c>
      <c r="CB92" s="8"/>
      <c r="CC92" s="8">
        <f t="shared" si="34"/>
        <v>0</v>
      </c>
      <c r="CD92" s="8"/>
      <c r="CE92" s="8">
        <f t="shared" si="25"/>
        <v>0</v>
      </c>
      <c r="CF92" s="8"/>
      <c r="CG92" s="8">
        <f t="shared" si="38"/>
        <v>0</v>
      </c>
      <c r="CH92" s="8"/>
      <c r="CI92" s="8">
        <f t="shared" si="26"/>
        <v>0</v>
      </c>
      <c r="CJ92" s="8"/>
      <c r="CK92" s="8">
        <f t="shared" si="27"/>
        <v>0</v>
      </c>
      <c r="CL92" s="8"/>
      <c r="CM92" s="8">
        <f t="shared" si="28"/>
        <v>0</v>
      </c>
      <c r="CN92" s="8"/>
      <c r="CO92" s="8">
        <f t="shared" si="29"/>
        <v>0</v>
      </c>
      <c r="CP92" s="8"/>
      <c r="CQ92" s="8">
        <f t="shared" si="30"/>
        <v>0</v>
      </c>
      <c r="CR92" s="8"/>
      <c r="CS92" s="8">
        <f t="shared" si="35"/>
        <v>0</v>
      </c>
      <c r="CT92" s="18"/>
    </row>
    <row r="93" spans="2:98" customFormat="1">
      <c r="B93" s="19">
        <v>42625</v>
      </c>
      <c r="C93" s="3">
        <v>4</v>
      </c>
      <c r="D93" s="3" t="s">
        <v>331</v>
      </c>
      <c r="E93" s="4">
        <v>42626.041666666664</v>
      </c>
      <c r="F93" s="3" t="s">
        <v>259</v>
      </c>
      <c r="G93" s="3" t="s">
        <v>258</v>
      </c>
      <c r="H93" s="3" t="s">
        <v>259</v>
      </c>
      <c r="I93" s="3" t="s">
        <v>258</v>
      </c>
      <c r="J93" s="6">
        <v>1.62</v>
      </c>
      <c r="K93" s="6">
        <v>3.5</v>
      </c>
      <c r="L93" s="6">
        <v>4.45</v>
      </c>
      <c r="M93" s="10">
        <v>2.96</v>
      </c>
      <c r="N93" s="10">
        <v>3.55</v>
      </c>
      <c r="O93" s="10">
        <v>1.96</v>
      </c>
      <c r="P93" s="15">
        <v>-1</v>
      </c>
      <c r="Q93" s="13">
        <v>-5</v>
      </c>
      <c r="R93" s="13">
        <v>-1</v>
      </c>
      <c r="S93" s="13">
        <v>11</v>
      </c>
      <c r="T93" s="13">
        <v>2</v>
      </c>
      <c r="U93" s="13">
        <v>-1</v>
      </c>
      <c r="V93" s="13">
        <v>-5</v>
      </c>
      <c r="W93" s="9">
        <v>-16.235294117647076</v>
      </c>
      <c r="X93" s="9">
        <v>-3.8000000000000034</v>
      </c>
      <c r="Y93" s="9">
        <v>28.142857142857153</v>
      </c>
      <c r="Z93" s="9">
        <v>4.6129032258064617</v>
      </c>
      <c r="AA93" s="9">
        <v>-2.7513812154696096</v>
      </c>
      <c r="AB93" s="9">
        <v>-14.439024390243908</v>
      </c>
      <c r="AC93" s="13"/>
      <c r="AD93" s="13"/>
      <c r="AE93" s="13"/>
      <c r="AF93" s="13"/>
      <c r="AG93" s="13"/>
      <c r="AH93" s="13"/>
      <c r="AI93" s="9"/>
      <c r="AJ93" s="9"/>
      <c r="AK93" s="9"/>
      <c r="AL93" s="9"/>
      <c r="AM93" s="9"/>
      <c r="AN93" s="9"/>
      <c r="AO93" s="16">
        <f>Q93*参数!$D$3+W93</f>
        <v>-16.235294117647076</v>
      </c>
      <c r="AP93" s="16">
        <f>R93*参数!$D$3+X93</f>
        <v>-3.8000000000000034</v>
      </c>
      <c r="AQ93" s="16">
        <f>S93*参数!$D$3+Y93</f>
        <v>28.142857142857153</v>
      </c>
      <c r="AR93" s="16">
        <f>T93*参数!$D$3+Z93</f>
        <v>4.6129032258064617</v>
      </c>
      <c r="AS93" s="16">
        <f>U93*参数!$D$3+AA93</f>
        <v>-2.7513812154696096</v>
      </c>
      <c r="AT93" s="16">
        <f>V93*参数!$D$3+AB93</f>
        <v>-14.439024390243908</v>
      </c>
      <c r="AU93" s="16">
        <f>AC93*参数!$D$3+AI93</f>
        <v>0</v>
      </c>
      <c r="AV93" s="16">
        <f>AD93*参数!$D$3+AJ93</f>
        <v>0</v>
      </c>
      <c r="AW93" s="16">
        <f>AE93*参数!$D$3+AK93</f>
        <v>0</v>
      </c>
      <c r="AX93" s="16">
        <f>AF93*参数!$D$3+AL93</f>
        <v>0</v>
      </c>
      <c r="AY93" s="16">
        <f>AG93*参数!$D$3+AM93</f>
        <v>0</v>
      </c>
      <c r="AZ93" s="16">
        <f>AH93*参数!$D$3+AN93</f>
        <v>0</v>
      </c>
      <c r="BA93" s="10">
        <v>0</v>
      </c>
      <c r="BB93" s="10">
        <v>40</v>
      </c>
      <c r="BC93" s="10" t="str">
        <f>IF(ABS(MAX(AO93:AT93))&gt;ABS(MIN(AO93:AT93)),IF(P93&lt;0,IF(AO93=MAX(AO93:AT93),3,IF(AT93=MAX(AO93:AT93),40,"")),IF(AQ93=MAX(AO93:AT93),0,IF(AR93=MAX(AO93:AT93),43,""))),IF(P93&lt;0,IF(AO93=MIN(AO93:AT93),40,IF(AT93=MIN(AO93:AT93),3,"")),IF(AQ93=MIN(AO93:AT93),43,IF(AR93=MIN(AO93:AT93),0,""))))</f>
        <v/>
      </c>
      <c r="BD93" s="10">
        <f xml:space="preserve">
IF(P93&lt;0,
 IF(AO93&gt;AT93,3,40),
 IF(AQ93&gt;AR93,0,43)
)</f>
        <v>40</v>
      </c>
      <c r="BE93" s="10">
        <f xml:space="preserve">
IF(P93&lt;0,
 IF(OR(AO93=MAX(AO93:AT93),AR93=MAX(AO93:AT93),AS93=MAX(AO93:AT93)),
  3,40),
 IF(OR(AO93=MAX(AO93:AT93),AP93=MAX(AO93:AT93),AR93=MAX(AO93:AT93)),
  43,0)
)</f>
        <v>40</v>
      </c>
      <c r="BF93" s="10">
        <f xml:space="preserve">
IF(P93&lt;0,
 IF(OR(AO93=MIN(AO93:AT93),AR93=MIN(AO93:AT93),AS93=MIN(AO93:AT93)),
  40,3),
 IF(OR(AO93=MIN(AO93:AT93),AP93=MIN(AO93:AT93),AR93=MIN(AO93:AT93)),
  0,43)
)</f>
        <v>40</v>
      </c>
      <c r="BG93" s="10">
        <f xml:space="preserve">
IF(P93&lt;0,
 IF(AO93=MIN(AO93:AT93),
  40,
  IF(AT93=MIN(AO93:AT93),
  3,"")),
 IF(AQ93=MIN(AO93:AT93),
  43,
  IF(AR93=MIN(AO93:AT93),
  0,""))
)</f>
        <v>40</v>
      </c>
      <c r="BH93" s="10">
        <f>IF(COUNTIF(BD93:BF93,"="&amp;BD93)=3,BD93,"")</f>
        <v>40</v>
      </c>
      <c r="BI93" s="10">
        <f>IF(COUNTIF(BD93:BG93,"="&amp;BD93)=4,BD93,"")</f>
        <v>40</v>
      </c>
      <c r="BJ93" s="10"/>
      <c r="BK93" s="10">
        <v>3</v>
      </c>
      <c r="BL93" s="8"/>
      <c r="BM93" s="8">
        <f t="shared" si="22"/>
        <v>0</v>
      </c>
      <c r="BN93" s="8"/>
      <c r="BO93" s="8">
        <f t="shared" si="23"/>
        <v>0</v>
      </c>
      <c r="BP93" s="8"/>
      <c r="BQ93" s="8">
        <f t="shared" si="24"/>
        <v>0</v>
      </c>
      <c r="BR93" s="8"/>
      <c r="BS93" s="8">
        <f t="shared" si="31"/>
        <v>0</v>
      </c>
      <c r="BT93" s="8"/>
      <c r="BU93" s="8">
        <f t="shared" si="32"/>
        <v>0</v>
      </c>
      <c r="BV93" s="8"/>
      <c r="BW93" s="8">
        <f t="shared" si="33"/>
        <v>0</v>
      </c>
      <c r="BX93" s="8"/>
      <c r="BY93" s="8">
        <f t="shared" si="36"/>
        <v>0</v>
      </c>
      <c r="BZ93" s="8"/>
      <c r="CA93" s="8">
        <f t="shared" si="37"/>
        <v>0</v>
      </c>
      <c r="CB93" s="8"/>
      <c r="CC93" s="8">
        <f t="shared" si="34"/>
        <v>0</v>
      </c>
      <c r="CD93" s="8"/>
      <c r="CE93" s="8">
        <f t="shared" si="25"/>
        <v>0</v>
      </c>
      <c r="CF93" s="8"/>
      <c r="CG93" s="8">
        <f t="shared" si="38"/>
        <v>0</v>
      </c>
      <c r="CH93" s="8"/>
      <c r="CI93" s="8">
        <f t="shared" si="26"/>
        <v>0</v>
      </c>
      <c r="CJ93" s="8"/>
      <c r="CK93" s="8">
        <f t="shared" si="27"/>
        <v>0</v>
      </c>
      <c r="CL93" s="8"/>
      <c r="CM93" s="8">
        <f t="shared" si="28"/>
        <v>0</v>
      </c>
      <c r="CN93" s="8"/>
      <c r="CO93" s="8">
        <f t="shared" si="29"/>
        <v>0</v>
      </c>
      <c r="CP93" s="8"/>
      <c r="CQ93" s="8">
        <f t="shared" si="30"/>
        <v>0</v>
      </c>
      <c r="CR93" s="8"/>
      <c r="CS93" s="8">
        <f t="shared" si="35"/>
        <v>0</v>
      </c>
      <c r="CT93" s="18"/>
    </row>
    <row r="94" spans="2:98" customFormat="1">
      <c r="B94" s="19">
        <v>42625</v>
      </c>
      <c r="C94" s="3">
        <v>5</v>
      </c>
      <c r="D94" s="3" t="s">
        <v>222</v>
      </c>
      <c r="E94" s="4">
        <v>42626.083333333336</v>
      </c>
      <c r="F94" s="3" t="s">
        <v>676</v>
      </c>
      <c r="G94" s="3" t="s">
        <v>328</v>
      </c>
      <c r="H94" s="3" t="s">
        <v>676</v>
      </c>
      <c r="I94" s="3" t="s">
        <v>224</v>
      </c>
      <c r="J94" s="6">
        <v>1.28</v>
      </c>
      <c r="K94" s="6">
        <v>5.05</v>
      </c>
      <c r="L94" s="6">
        <v>6.65</v>
      </c>
      <c r="M94" s="10">
        <v>1.95</v>
      </c>
      <c r="N94" s="10">
        <v>3.7</v>
      </c>
      <c r="O94" s="10">
        <v>2.9</v>
      </c>
      <c r="P94" s="15">
        <v>-1</v>
      </c>
      <c r="Q94" s="13">
        <v>-3</v>
      </c>
      <c r="R94" s="13">
        <v>2</v>
      </c>
      <c r="S94" s="13">
        <v>1</v>
      </c>
      <c r="T94" s="13">
        <v>-5</v>
      </c>
      <c r="U94" s="13">
        <v>0</v>
      </c>
      <c r="V94" s="13">
        <v>-7</v>
      </c>
      <c r="W94" s="9">
        <v>-9.0624999999999982</v>
      </c>
      <c r="X94" s="9">
        <v>6.1111111111111107</v>
      </c>
      <c r="Y94" s="9">
        <v>2.0077519379844997</v>
      </c>
      <c r="Z94" s="9">
        <v>-15.250000000000004</v>
      </c>
      <c r="AA94" s="9">
        <v>-0.77464788732393908</v>
      </c>
      <c r="AB94" s="9">
        <v>-16.238095238095237</v>
      </c>
      <c r="AC94" s="13"/>
      <c r="AD94" s="13"/>
      <c r="AE94" s="13"/>
      <c r="AF94" s="13"/>
      <c r="AG94" s="13"/>
      <c r="AH94" s="13"/>
      <c r="AI94" s="9"/>
      <c r="AJ94" s="9"/>
      <c r="AK94" s="9"/>
      <c r="AL94" s="9"/>
      <c r="AM94" s="9"/>
      <c r="AN94" s="9"/>
      <c r="AO94" s="16">
        <f>Q94*参数!$D$3+W94</f>
        <v>-9.0624999999999982</v>
      </c>
      <c r="AP94" s="16">
        <f>R94*参数!$D$3+X94</f>
        <v>6.1111111111111107</v>
      </c>
      <c r="AQ94" s="16">
        <f>S94*参数!$D$3+Y94</f>
        <v>2.0077519379844997</v>
      </c>
      <c r="AR94" s="16">
        <f>T94*参数!$D$3+Z94</f>
        <v>-15.250000000000004</v>
      </c>
      <c r="AS94" s="16">
        <f>U94*参数!$D$3+AA94</f>
        <v>-0.77464788732393908</v>
      </c>
      <c r="AT94" s="16">
        <f>V94*参数!$D$3+AB94</f>
        <v>-16.238095238095237</v>
      </c>
      <c r="AU94" s="16">
        <f>AC94*参数!$D$3+AI94</f>
        <v>0</v>
      </c>
      <c r="AV94" s="16">
        <f>AD94*参数!$D$3+AJ94</f>
        <v>0</v>
      </c>
      <c r="AW94" s="16">
        <f>AE94*参数!$D$3+AK94</f>
        <v>0</v>
      </c>
      <c r="AX94" s="16">
        <f>AF94*参数!$D$3+AL94</f>
        <v>0</v>
      </c>
      <c r="AY94" s="16">
        <f>AG94*参数!$D$3+AM94</f>
        <v>0</v>
      </c>
      <c r="AZ94" s="16">
        <f>AH94*参数!$D$3+AN94</f>
        <v>0</v>
      </c>
      <c r="BA94" s="10">
        <v>0</v>
      </c>
      <c r="BB94" s="10">
        <v>3</v>
      </c>
      <c r="BC94" s="10">
        <f t="shared" ref="BC94:BC155" si="39">IF(ABS(MAX(AO94:AT94))&gt;ABS(MIN(AO94:AT94)),IF(P94&lt;0,IF(AO94=MAX(AO94:AT94),3,IF(AT94=MAX(AO94:AT94),40,"")),IF(AQ94=MAX(AO94:AT94),0,IF(AR94=MAX(AO94:AT94),43,""))),IF(P94&lt;0,IF(AO94=MIN(AO94:AT94),40,IF(AT94=MIN(AO94:AT94),3,"")),IF(AQ94=MIN(AO94:AT94),43,IF(AR94=MIN(AO94:AT94),0,""))))</f>
        <v>3</v>
      </c>
      <c r="BD94" s="10">
        <f xml:space="preserve">
IF(P94&lt;0,
 IF(AO94&gt;AT94,3,40),
 IF(AQ94&gt;AR94,0,43)
)</f>
        <v>3</v>
      </c>
      <c r="BE94" s="10">
        <f xml:space="preserve">
IF(P94&lt;0,
 IF(OR(AO94=MAX(AO94:AT94),AR94=MAX(AO94:AT94),AS94=MAX(AO94:AT94)),
  3,40),
 IF(OR(AO94=MAX(AO94:AT94),AP94=MAX(AO94:AT94),AR94=MAX(AO94:AT94)),
  43,0)
)</f>
        <v>40</v>
      </c>
      <c r="BF94" s="10">
        <f xml:space="preserve">
IF(P94&lt;0,
 IF(OR(AO94=MIN(AO94:AT94),AR94=MIN(AO94:AT94),AS94=MIN(AO94:AT94)),
  40,3),
 IF(OR(AO94=MIN(AO94:AT94),AP94=MIN(AO94:AT94),AR94=MIN(AO94:AT94)),
  0,43)
)</f>
        <v>3</v>
      </c>
      <c r="BG94" s="10">
        <f xml:space="preserve">
IF(P94&lt;0,
 IF(AO94=MIN(AO94:AT94),
  40,
  IF(AT94=MIN(AO94:AT94),
  3,"")),
 IF(AQ94=MIN(AO94:AT94),
  43,
  IF(AR94=MIN(AO94:AT94),
  0,""))
)</f>
        <v>3</v>
      </c>
      <c r="BH94" s="10" t="str">
        <f>IF(COUNTIF(BD94:BF94,"="&amp;BD94)=3,BD94,"")</f>
        <v/>
      </c>
      <c r="BI94" s="10" t="str">
        <f>IF(COUNTIF(BD94:BG94,"="&amp;BD94)=4,BD94,"")</f>
        <v/>
      </c>
      <c r="BJ94" s="10"/>
      <c r="BK94" s="10">
        <v>3</v>
      </c>
      <c r="BL94" s="8"/>
      <c r="BM94" s="8">
        <f t="shared" si="22"/>
        <v>0</v>
      </c>
      <c r="BN94" s="8"/>
      <c r="BO94" s="8">
        <f t="shared" si="23"/>
        <v>0</v>
      </c>
      <c r="BP94" s="8"/>
      <c r="BQ94" s="8">
        <f t="shared" si="24"/>
        <v>0</v>
      </c>
      <c r="BR94" s="8"/>
      <c r="BS94" s="8">
        <f t="shared" si="31"/>
        <v>0</v>
      </c>
      <c r="BT94" s="8"/>
      <c r="BU94" s="8">
        <f t="shared" si="32"/>
        <v>0</v>
      </c>
      <c r="BV94" s="8"/>
      <c r="BW94" s="8">
        <f t="shared" si="33"/>
        <v>0</v>
      </c>
      <c r="BX94" s="8"/>
      <c r="BY94" s="8">
        <f t="shared" si="36"/>
        <v>0</v>
      </c>
      <c r="BZ94" s="8"/>
      <c r="CA94" s="8">
        <f t="shared" si="37"/>
        <v>0</v>
      </c>
      <c r="CB94" s="8"/>
      <c r="CC94" s="8">
        <f t="shared" si="34"/>
        <v>0</v>
      </c>
      <c r="CD94" s="8"/>
      <c r="CE94" s="8">
        <f t="shared" si="25"/>
        <v>0</v>
      </c>
      <c r="CF94" s="8"/>
      <c r="CG94" s="8">
        <f t="shared" si="38"/>
        <v>0</v>
      </c>
      <c r="CH94" s="8"/>
      <c r="CI94" s="8">
        <f t="shared" si="26"/>
        <v>0</v>
      </c>
      <c r="CJ94" s="8"/>
      <c r="CK94" s="8">
        <f t="shared" si="27"/>
        <v>0</v>
      </c>
      <c r="CL94" s="8"/>
      <c r="CM94" s="8">
        <f t="shared" si="28"/>
        <v>0</v>
      </c>
      <c r="CN94" s="8"/>
      <c r="CO94" s="8">
        <f t="shared" si="29"/>
        <v>0</v>
      </c>
      <c r="CP94" s="8"/>
      <c r="CQ94" s="8">
        <f t="shared" si="30"/>
        <v>0</v>
      </c>
      <c r="CR94" s="8"/>
      <c r="CS94" s="8">
        <f t="shared" si="35"/>
        <v>0</v>
      </c>
      <c r="CT94" s="18"/>
    </row>
    <row r="95" spans="2:98" customFormat="1">
      <c r="B95" s="19">
        <v>42625</v>
      </c>
      <c r="C95" s="3">
        <v>6</v>
      </c>
      <c r="D95" s="3" t="s">
        <v>222</v>
      </c>
      <c r="E95" s="4">
        <v>42626.083333333336</v>
      </c>
      <c r="F95" s="3" t="s">
        <v>677</v>
      </c>
      <c r="G95" s="3" t="s">
        <v>678</v>
      </c>
      <c r="H95" s="3" t="s">
        <v>679</v>
      </c>
      <c r="I95" s="3" t="s">
        <v>680</v>
      </c>
      <c r="J95" s="6">
        <v>2.42</v>
      </c>
      <c r="K95" s="6">
        <v>3.55</v>
      </c>
      <c r="L95" s="6">
        <v>2.2999999999999998</v>
      </c>
      <c r="M95" s="10">
        <v>5.05</v>
      </c>
      <c r="N95" s="10">
        <v>4.5999999999999996</v>
      </c>
      <c r="O95" s="10">
        <v>1.4</v>
      </c>
      <c r="P95" s="15">
        <v>-1</v>
      </c>
      <c r="Q95" s="13">
        <v>-4</v>
      </c>
      <c r="R95" s="13">
        <v>-5</v>
      </c>
      <c r="S95" s="13">
        <v>-3</v>
      </c>
      <c r="T95" s="13">
        <v>3</v>
      </c>
      <c r="U95" s="13">
        <v>-14</v>
      </c>
      <c r="V95" s="13">
        <v>8</v>
      </c>
      <c r="W95" s="9">
        <v>-10.869565217391303</v>
      </c>
      <c r="X95" s="9">
        <v>-18.319999999999993</v>
      </c>
      <c r="Y95" s="9">
        <v>-7.8524590163934418</v>
      </c>
      <c r="Z95" s="9">
        <v>7.3298969072164972</v>
      </c>
      <c r="AA95" s="9">
        <v>-47.92307692307692</v>
      </c>
      <c r="AB95" s="9">
        <v>17.75</v>
      </c>
      <c r="AC95" s="13"/>
      <c r="AD95" s="13"/>
      <c r="AE95" s="13"/>
      <c r="AF95" s="13"/>
      <c r="AG95" s="13"/>
      <c r="AH95" s="13"/>
      <c r="AI95" s="9"/>
      <c r="AJ95" s="9"/>
      <c r="AK95" s="9"/>
      <c r="AL95" s="9"/>
      <c r="AM95" s="9"/>
      <c r="AN95" s="9"/>
      <c r="AO95" s="16">
        <f>Q95*参数!$D$3+W95</f>
        <v>-10.869565217391303</v>
      </c>
      <c r="AP95" s="16">
        <f>R95*参数!$D$3+X95</f>
        <v>-18.319999999999993</v>
      </c>
      <c r="AQ95" s="16">
        <f>S95*参数!$D$3+Y95</f>
        <v>-7.8524590163934418</v>
      </c>
      <c r="AR95" s="16">
        <f>T95*参数!$D$3+Z95</f>
        <v>7.3298969072164972</v>
      </c>
      <c r="AS95" s="16">
        <f>U95*参数!$D$3+AA95</f>
        <v>-47.92307692307692</v>
      </c>
      <c r="AT95" s="16">
        <f>V95*参数!$D$3+AB95</f>
        <v>17.75</v>
      </c>
      <c r="AU95" s="16">
        <f>AC95*参数!$D$3+AI95</f>
        <v>0</v>
      </c>
      <c r="AV95" s="16">
        <f>AD95*参数!$D$3+AJ95</f>
        <v>0</v>
      </c>
      <c r="AW95" s="16">
        <f>AE95*参数!$D$3+AK95</f>
        <v>0</v>
      </c>
      <c r="AX95" s="16">
        <f>AF95*参数!$D$3+AL95</f>
        <v>0</v>
      </c>
      <c r="AY95" s="16">
        <f>AG95*参数!$D$3+AM95</f>
        <v>0</v>
      </c>
      <c r="AZ95" s="16">
        <f>AH95*参数!$D$3+AN95</f>
        <v>0</v>
      </c>
      <c r="BA95" s="10">
        <v>40</v>
      </c>
      <c r="BB95" s="10">
        <v>40</v>
      </c>
      <c r="BC95" s="10" t="str">
        <f t="shared" si="39"/>
        <v/>
      </c>
      <c r="BD95" s="10">
        <f t="shared" ref="BD95:BD155" si="40" xml:space="preserve">
IF(P95&lt;0,
 IF(AO95&gt;AT95,3,40),
 IF(AQ95&gt;AR95,0,43)
)</f>
        <v>40</v>
      </c>
      <c r="BE95" s="10">
        <f t="shared" ref="BE95:BE155" si="41" xml:space="preserve">
IF(P95&lt;0,
 IF(OR(AO95=MAX(AO95:AT95),AR95=MAX(AO95:AT95),AS95=MAX(AO95:AT95)),
  3,40),
 IF(OR(AO95=MAX(AO95:AT95),AP95=MAX(AO95:AT95),AR95=MAX(AO95:AT95)),
  43,0)
)</f>
        <v>40</v>
      </c>
      <c r="BF95" s="10">
        <f t="shared" ref="BF95:BF155" si="42" xml:space="preserve">
IF(P95&lt;0,
 IF(OR(AO95=MIN(AO95:AT95),AR95=MIN(AO95:AT95),AS95=MIN(AO95:AT95)),
  40,3),
 IF(OR(AO95=MIN(AO95:AT95),AP95=MIN(AO95:AT95),AR95=MIN(AO95:AT95)),
  0,43)
)</f>
        <v>40</v>
      </c>
      <c r="BG95" s="10" t="str">
        <f t="shared" ref="BG95:BG155" si="43" xml:space="preserve">
IF(P95&lt;0,
 IF(AO95=MIN(AO95:AT95),
  40,
  IF(AT95=MIN(AO95:AT95),
  3,"")),
 IF(AQ95=MIN(AO95:AT95),
  43,
  IF(AR95=MIN(AO95:AT95),
  0,""))
)</f>
        <v/>
      </c>
      <c r="BH95" s="10">
        <f t="shared" ref="BH95:BH155" si="44">IF(COUNTIF(BD95:BF95,"="&amp;BD95)=3,BD95,"")</f>
        <v>40</v>
      </c>
      <c r="BI95" s="10" t="str">
        <f t="shared" ref="BI95:BI155" si="45">IF(COUNTIF(BD95:BG95,"="&amp;BD95)=4,BD95,"")</f>
        <v/>
      </c>
      <c r="BJ95" s="10"/>
      <c r="BK95" s="10">
        <v>40</v>
      </c>
      <c r="BL95" s="8"/>
      <c r="BM95" s="8">
        <f t="shared" si="22"/>
        <v>0</v>
      </c>
      <c r="BN95" s="8"/>
      <c r="BO95" s="8">
        <f t="shared" si="23"/>
        <v>0</v>
      </c>
      <c r="BP95" s="8"/>
      <c r="BQ95" s="8">
        <f t="shared" si="24"/>
        <v>0</v>
      </c>
      <c r="BR95" s="8"/>
      <c r="BS95" s="8">
        <f t="shared" si="31"/>
        <v>0</v>
      </c>
      <c r="BT95" s="8"/>
      <c r="BU95" s="8">
        <f t="shared" si="32"/>
        <v>0</v>
      </c>
      <c r="BV95" s="8"/>
      <c r="BW95" s="8">
        <f t="shared" si="33"/>
        <v>0</v>
      </c>
      <c r="BX95" s="8"/>
      <c r="BY95" s="8">
        <f t="shared" si="36"/>
        <v>0</v>
      </c>
      <c r="BZ95" s="8"/>
      <c r="CA95" s="8">
        <f t="shared" si="37"/>
        <v>0</v>
      </c>
      <c r="CB95" s="8"/>
      <c r="CC95" s="8">
        <f t="shared" si="34"/>
        <v>0</v>
      </c>
      <c r="CD95" s="8"/>
      <c r="CE95" s="8">
        <f t="shared" si="25"/>
        <v>0</v>
      </c>
      <c r="CF95" s="8"/>
      <c r="CG95" s="8">
        <f t="shared" si="38"/>
        <v>0</v>
      </c>
      <c r="CH95" s="8"/>
      <c r="CI95" s="8">
        <f t="shared" si="26"/>
        <v>0</v>
      </c>
      <c r="CJ95" s="8"/>
      <c r="CK95" s="8">
        <f t="shared" si="27"/>
        <v>0</v>
      </c>
      <c r="CL95" s="8"/>
      <c r="CM95" s="8">
        <f t="shared" si="28"/>
        <v>0</v>
      </c>
      <c r="CN95" s="8"/>
      <c r="CO95" s="8">
        <f t="shared" si="29"/>
        <v>0</v>
      </c>
      <c r="CP95" s="8"/>
      <c r="CQ95" s="8">
        <f t="shared" si="30"/>
        <v>0</v>
      </c>
      <c r="CR95" s="8"/>
      <c r="CS95" s="8">
        <f t="shared" si="35"/>
        <v>0</v>
      </c>
      <c r="CT95" s="18"/>
    </row>
    <row r="96" spans="2:98" customFormat="1">
      <c r="B96" s="19">
        <v>42625</v>
      </c>
      <c r="C96" s="3">
        <v>7</v>
      </c>
      <c r="D96" s="3" t="s">
        <v>261</v>
      </c>
      <c r="E96" s="4">
        <v>42626.09375</v>
      </c>
      <c r="F96" s="3" t="s">
        <v>227</v>
      </c>
      <c r="G96" s="3" t="s">
        <v>681</v>
      </c>
      <c r="H96" s="3" t="s">
        <v>227</v>
      </c>
      <c r="I96" s="3" t="s">
        <v>681</v>
      </c>
      <c r="J96" s="6">
        <v>2</v>
      </c>
      <c r="K96" s="6">
        <v>3.15</v>
      </c>
      <c r="L96" s="6">
        <v>3.21</v>
      </c>
      <c r="M96" s="10">
        <v>4.2</v>
      </c>
      <c r="N96" s="10">
        <v>3.75</v>
      </c>
      <c r="O96" s="10">
        <v>1.6</v>
      </c>
      <c r="P96" s="15">
        <v>-1</v>
      </c>
      <c r="Q96" s="13">
        <v>-3</v>
      </c>
      <c r="R96" s="13">
        <v>0</v>
      </c>
      <c r="S96" s="13">
        <v>-11</v>
      </c>
      <c r="T96" s="13">
        <v>-4</v>
      </c>
      <c r="U96" s="13">
        <v>-3</v>
      </c>
      <c r="V96" s="13">
        <v>-1</v>
      </c>
      <c r="W96" s="9">
        <v>-10.265625000000002</v>
      </c>
      <c r="X96" s="9">
        <v>0.50331125827815515</v>
      </c>
      <c r="Y96" s="9">
        <v>-34.062500000000007</v>
      </c>
      <c r="Z96" s="9">
        <v>-5.8965517241379333</v>
      </c>
      <c r="AA96" s="9">
        <v>-7.855263157894731</v>
      </c>
      <c r="AB96" s="9">
        <v>-2.5957446808510642</v>
      </c>
      <c r="AC96" s="13"/>
      <c r="AD96" s="13"/>
      <c r="AE96" s="13"/>
      <c r="AF96" s="13"/>
      <c r="AG96" s="13"/>
      <c r="AH96" s="13"/>
      <c r="AI96" s="9"/>
      <c r="AJ96" s="9"/>
      <c r="AK96" s="9"/>
      <c r="AL96" s="9"/>
      <c r="AM96" s="9"/>
      <c r="AN96" s="9"/>
      <c r="AO96" s="16">
        <f>Q96*参数!$D$3+W96</f>
        <v>-10.265625000000002</v>
      </c>
      <c r="AP96" s="16">
        <f>R96*参数!$D$3+X96</f>
        <v>0.50331125827815515</v>
      </c>
      <c r="AQ96" s="16">
        <f>S96*参数!$D$3+Y96</f>
        <v>-34.062500000000007</v>
      </c>
      <c r="AR96" s="16">
        <f>T96*参数!$D$3+Z96</f>
        <v>-5.8965517241379333</v>
      </c>
      <c r="AS96" s="16">
        <f>U96*参数!$D$3+AA96</f>
        <v>-7.855263157894731</v>
      </c>
      <c r="AT96" s="16">
        <f>V96*参数!$D$3+AB96</f>
        <v>-2.5957446808510642</v>
      </c>
      <c r="AU96" s="16">
        <f>AC96*参数!$D$3+AI96</f>
        <v>0</v>
      </c>
      <c r="AV96" s="16">
        <f>AD96*参数!$D$3+AJ96</f>
        <v>0</v>
      </c>
      <c r="AW96" s="16">
        <f>AE96*参数!$D$3+AK96</f>
        <v>0</v>
      </c>
      <c r="AX96" s="16">
        <f>AF96*参数!$D$3+AL96</f>
        <v>0</v>
      </c>
      <c r="AY96" s="16">
        <f>AG96*参数!$D$3+AM96</f>
        <v>0</v>
      </c>
      <c r="AZ96" s="16">
        <f>AH96*参数!$D$3+AN96</f>
        <v>0</v>
      </c>
      <c r="BA96" s="10">
        <v>3</v>
      </c>
      <c r="BB96" s="10">
        <v>3</v>
      </c>
      <c r="BC96" s="10" t="str">
        <f t="shared" si="39"/>
        <v/>
      </c>
      <c r="BD96" s="10">
        <f t="shared" si="40"/>
        <v>40</v>
      </c>
      <c r="BE96" s="10">
        <f t="shared" si="41"/>
        <v>40</v>
      </c>
      <c r="BF96" s="10">
        <f t="shared" si="42"/>
        <v>3</v>
      </c>
      <c r="BG96" s="10" t="str">
        <f t="shared" si="43"/>
        <v/>
      </c>
      <c r="BH96" s="10" t="str">
        <f t="shared" si="44"/>
        <v/>
      </c>
      <c r="BI96" s="10" t="str">
        <f t="shared" si="45"/>
        <v/>
      </c>
      <c r="BJ96" s="10"/>
      <c r="BK96" s="10">
        <v>40</v>
      </c>
      <c r="BL96" s="8"/>
      <c r="BM96" s="8">
        <f t="shared" si="22"/>
        <v>0</v>
      </c>
      <c r="BN96" s="8"/>
      <c r="BO96" s="8">
        <f t="shared" si="23"/>
        <v>0</v>
      </c>
      <c r="BP96" s="8"/>
      <c r="BQ96" s="8">
        <f t="shared" si="24"/>
        <v>0</v>
      </c>
      <c r="BR96" s="8"/>
      <c r="BS96" s="8">
        <f t="shared" si="31"/>
        <v>0</v>
      </c>
      <c r="BT96" s="8"/>
      <c r="BU96" s="8">
        <f t="shared" si="32"/>
        <v>0</v>
      </c>
      <c r="BV96" s="8"/>
      <c r="BW96" s="8">
        <f t="shared" si="33"/>
        <v>0</v>
      </c>
      <c r="BX96" s="8"/>
      <c r="BY96" s="8">
        <f t="shared" si="36"/>
        <v>0</v>
      </c>
      <c r="BZ96" s="8"/>
      <c r="CA96" s="8">
        <f t="shared" si="37"/>
        <v>0</v>
      </c>
      <c r="CB96" s="8"/>
      <c r="CC96" s="8">
        <f t="shared" si="34"/>
        <v>0</v>
      </c>
      <c r="CD96" s="8"/>
      <c r="CE96" s="8">
        <f t="shared" si="25"/>
        <v>0</v>
      </c>
      <c r="CF96" s="8"/>
      <c r="CG96" s="8">
        <f t="shared" si="38"/>
        <v>0</v>
      </c>
      <c r="CH96" s="8"/>
      <c r="CI96" s="8">
        <f t="shared" si="26"/>
        <v>0</v>
      </c>
      <c r="CJ96" s="8"/>
      <c r="CK96" s="8">
        <f t="shared" si="27"/>
        <v>0</v>
      </c>
      <c r="CL96" s="8"/>
      <c r="CM96" s="8">
        <f t="shared" si="28"/>
        <v>0</v>
      </c>
      <c r="CN96" s="8"/>
      <c r="CO96" s="8">
        <f t="shared" si="29"/>
        <v>0</v>
      </c>
      <c r="CP96" s="8"/>
      <c r="CQ96" s="8">
        <f t="shared" si="30"/>
        <v>0</v>
      </c>
      <c r="CR96" s="8"/>
      <c r="CS96" s="8">
        <f t="shared" si="35"/>
        <v>0</v>
      </c>
      <c r="CT96" s="18"/>
    </row>
    <row r="97" spans="2:98" customFormat="1">
      <c r="B97" s="19">
        <v>42625</v>
      </c>
      <c r="C97" s="3">
        <v>8</v>
      </c>
      <c r="D97" s="3" t="s">
        <v>682</v>
      </c>
      <c r="E97" s="4">
        <v>42626.104166666664</v>
      </c>
      <c r="F97" s="3" t="s">
        <v>683</v>
      </c>
      <c r="G97" s="3" t="s">
        <v>684</v>
      </c>
      <c r="H97" s="3" t="s">
        <v>683</v>
      </c>
      <c r="I97" s="3" t="s">
        <v>684</v>
      </c>
      <c r="J97" s="6">
        <v>1.64</v>
      </c>
      <c r="K97" s="6">
        <v>2.95</v>
      </c>
      <c r="L97" s="6">
        <v>5.55</v>
      </c>
      <c r="M97" s="10">
        <v>3.25</v>
      </c>
      <c r="N97" s="10">
        <v>3.3</v>
      </c>
      <c r="O97" s="10">
        <v>1.93</v>
      </c>
      <c r="P97" s="15">
        <v>-1</v>
      </c>
      <c r="Q97" s="13">
        <v>5</v>
      </c>
      <c r="R97" s="13">
        <v>4</v>
      </c>
      <c r="S97" s="13">
        <v>-1</v>
      </c>
      <c r="T97" s="13">
        <v>-2</v>
      </c>
      <c r="U97" s="13">
        <v>0</v>
      </c>
      <c r="V97" s="13">
        <v>-6</v>
      </c>
      <c r="W97" s="9">
        <v>14.066666666666654</v>
      </c>
      <c r="X97" s="9">
        <v>10.399999999999993</v>
      </c>
      <c r="Y97" s="9">
        <v>-3.0705882352941196</v>
      </c>
      <c r="Z97" s="9">
        <v>-7.3548387096774199</v>
      </c>
      <c r="AA97" s="9">
        <v>-1.1200000000000012</v>
      </c>
      <c r="AB97" s="9">
        <v>-17.181818181818173</v>
      </c>
      <c r="AC97" s="13"/>
      <c r="AD97" s="13"/>
      <c r="AE97" s="13"/>
      <c r="AF97" s="13"/>
      <c r="AG97" s="13"/>
      <c r="AH97" s="13"/>
      <c r="AI97" s="9"/>
      <c r="AJ97" s="9"/>
      <c r="AK97" s="9"/>
      <c r="AL97" s="9"/>
      <c r="AM97" s="9"/>
      <c r="AN97" s="9"/>
      <c r="AO97" s="16">
        <f>Q97*参数!$D$3+W97</f>
        <v>14.066666666666654</v>
      </c>
      <c r="AP97" s="16">
        <f>R97*参数!$D$3+X97</f>
        <v>10.399999999999993</v>
      </c>
      <c r="AQ97" s="16">
        <f>S97*参数!$D$3+Y97</f>
        <v>-3.0705882352941196</v>
      </c>
      <c r="AR97" s="16">
        <f>T97*参数!$D$3+Z97</f>
        <v>-7.3548387096774199</v>
      </c>
      <c r="AS97" s="16">
        <f>U97*参数!$D$3+AA97</f>
        <v>-1.1200000000000012</v>
      </c>
      <c r="AT97" s="16">
        <f>V97*参数!$D$3+AB97</f>
        <v>-17.181818181818173</v>
      </c>
      <c r="AU97" s="16">
        <f>AC97*参数!$D$3+AI97</f>
        <v>0</v>
      </c>
      <c r="AV97" s="16">
        <f>AD97*参数!$D$3+AJ97</f>
        <v>0</v>
      </c>
      <c r="AW97" s="16">
        <f>AE97*参数!$D$3+AK97</f>
        <v>0</v>
      </c>
      <c r="AX97" s="16">
        <f>AF97*参数!$D$3+AL97</f>
        <v>0</v>
      </c>
      <c r="AY97" s="16">
        <f>AG97*参数!$D$3+AM97</f>
        <v>0</v>
      </c>
      <c r="AZ97" s="16">
        <f>AH97*参数!$D$3+AN97</f>
        <v>0</v>
      </c>
      <c r="BA97" s="10">
        <v>3</v>
      </c>
      <c r="BB97" s="10">
        <v>3</v>
      </c>
      <c r="BC97" s="10">
        <f t="shared" si="39"/>
        <v>3</v>
      </c>
      <c r="BD97" s="10">
        <f t="shared" si="40"/>
        <v>3</v>
      </c>
      <c r="BE97" s="10">
        <f t="shared" si="41"/>
        <v>3</v>
      </c>
      <c r="BF97" s="10">
        <f t="shared" si="42"/>
        <v>3</v>
      </c>
      <c r="BG97" s="10">
        <f t="shared" si="43"/>
        <v>3</v>
      </c>
      <c r="BH97" s="10">
        <f t="shared" si="44"/>
        <v>3</v>
      </c>
      <c r="BI97" s="10">
        <f t="shared" si="45"/>
        <v>3</v>
      </c>
      <c r="BJ97" s="10"/>
      <c r="BK97" s="10">
        <v>3</v>
      </c>
      <c r="BL97" s="8"/>
      <c r="BM97" s="8">
        <f t="shared" si="22"/>
        <v>0</v>
      </c>
      <c r="BN97" s="8"/>
      <c r="BO97" s="8">
        <f t="shared" si="23"/>
        <v>0</v>
      </c>
      <c r="BP97" s="8"/>
      <c r="BQ97" s="8">
        <f t="shared" si="24"/>
        <v>0</v>
      </c>
      <c r="BR97" s="8"/>
      <c r="BS97" s="8">
        <f t="shared" si="31"/>
        <v>0</v>
      </c>
      <c r="BT97" s="8"/>
      <c r="BU97" s="8">
        <f t="shared" si="32"/>
        <v>0</v>
      </c>
      <c r="BV97" s="8"/>
      <c r="BW97" s="8">
        <f t="shared" si="33"/>
        <v>0</v>
      </c>
      <c r="BX97" s="8"/>
      <c r="BY97" s="8">
        <f t="shared" si="36"/>
        <v>0</v>
      </c>
      <c r="BZ97" s="8"/>
      <c r="CA97" s="8">
        <f t="shared" si="37"/>
        <v>0</v>
      </c>
      <c r="CB97" s="8"/>
      <c r="CC97" s="8">
        <f t="shared" si="34"/>
        <v>0</v>
      </c>
      <c r="CD97" s="8"/>
      <c r="CE97" s="8">
        <f t="shared" si="25"/>
        <v>0</v>
      </c>
      <c r="CF97" s="8"/>
      <c r="CG97" s="8">
        <f t="shared" si="38"/>
        <v>0</v>
      </c>
      <c r="CH97" s="8"/>
      <c r="CI97" s="8">
        <f t="shared" si="26"/>
        <v>0</v>
      </c>
      <c r="CJ97" s="8"/>
      <c r="CK97" s="8">
        <f t="shared" si="27"/>
        <v>0</v>
      </c>
      <c r="CL97" s="8"/>
      <c r="CM97" s="8">
        <f t="shared" si="28"/>
        <v>0</v>
      </c>
      <c r="CN97" s="8"/>
      <c r="CO97" s="8">
        <f t="shared" si="29"/>
        <v>0</v>
      </c>
      <c r="CP97" s="8"/>
      <c r="CQ97" s="8">
        <f t="shared" si="30"/>
        <v>0</v>
      </c>
      <c r="CR97" s="8"/>
      <c r="CS97" s="8">
        <f t="shared" si="35"/>
        <v>0</v>
      </c>
      <c r="CT97" s="18"/>
    </row>
    <row r="98" spans="2:98" customFormat="1">
      <c r="B98" s="19">
        <v>42625</v>
      </c>
      <c r="C98" s="3">
        <v>9</v>
      </c>
      <c r="D98" s="3" t="s">
        <v>174</v>
      </c>
      <c r="E98" s="4">
        <v>42626.114583333336</v>
      </c>
      <c r="F98" s="3" t="s">
        <v>186</v>
      </c>
      <c r="G98" s="3" t="s">
        <v>350</v>
      </c>
      <c r="H98" s="3" t="s">
        <v>186</v>
      </c>
      <c r="I98" s="3" t="s">
        <v>350</v>
      </c>
      <c r="J98" s="6">
        <v>1.5</v>
      </c>
      <c r="K98" s="6">
        <v>3.55</v>
      </c>
      <c r="L98" s="6">
        <v>5.56</v>
      </c>
      <c r="M98" s="10">
        <v>2.7</v>
      </c>
      <c r="N98" s="10">
        <v>3.35</v>
      </c>
      <c r="O98" s="10">
        <v>2.17</v>
      </c>
      <c r="P98" s="15">
        <v>-1</v>
      </c>
      <c r="Q98" s="13">
        <v>-4</v>
      </c>
      <c r="R98" s="13">
        <v>-5</v>
      </c>
      <c r="S98" s="13">
        <v>-2</v>
      </c>
      <c r="T98" s="13">
        <v>3</v>
      </c>
      <c r="U98" s="13">
        <v>-1</v>
      </c>
      <c r="V98" s="13">
        <v>9</v>
      </c>
      <c r="W98" s="9">
        <v>-9.5964912280701746</v>
      </c>
      <c r="X98" s="9">
        <v>-18.319999999999993</v>
      </c>
      <c r="Y98" s="9">
        <v>-5.5949367088607573</v>
      </c>
      <c r="Z98" s="9">
        <v>6.7499999999999947</v>
      </c>
      <c r="AA98" s="9">
        <v>-3.4919354838709675</v>
      </c>
      <c r="AB98" s="9">
        <v>31.282608695652183</v>
      </c>
      <c r="AC98" s="13"/>
      <c r="AD98" s="13"/>
      <c r="AE98" s="13"/>
      <c r="AF98" s="13"/>
      <c r="AG98" s="13"/>
      <c r="AH98" s="13"/>
      <c r="AI98" s="9"/>
      <c r="AJ98" s="9"/>
      <c r="AK98" s="9"/>
      <c r="AL98" s="9"/>
      <c r="AM98" s="9"/>
      <c r="AN98" s="9"/>
      <c r="AO98" s="16">
        <f>Q98*参数!$D$3+W98</f>
        <v>-9.5964912280701746</v>
      </c>
      <c r="AP98" s="16">
        <f>R98*参数!$D$3+X98</f>
        <v>-18.319999999999993</v>
      </c>
      <c r="AQ98" s="16">
        <f>S98*参数!$D$3+Y98</f>
        <v>-5.5949367088607573</v>
      </c>
      <c r="AR98" s="16">
        <f>T98*参数!$D$3+Z98</f>
        <v>6.7499999999999947</v>
      </c>
      <c r="AS98" s="16">
        <f>U98*参数!$D$3+AA98</f>
        <v>-3.4919354838709675</v>
      </c>
      <c r="AT98" s="16">
        <f>V98*参数!$D$3+AB98</f>
        <v>31.282608695652183</v>
      </c>
      <c r="AU98" s="16">
        <f>AC98*参数!$D$3+AI98</f>
        <v>0</v>
      </c>
      <c r="AV98" s="16">
        <f>AD98*参数!$D$3+AJ98</f>
        <v>0</v>
      </c>
      <c r="AW98" s="16">
        <f>AE98*参数!$D$3+AK98</f>
        <v>0</v>
      </c>
      <c r="AX98" s="16">
        <f>AF98*参数!$D$3+AL98</f>
        <v>0</v>
      </c>
      <c r="AY98" s="16">
        <f>AG98*参数!$D$3+AM98</f>
        <v>0</v>
      </c>
      <c r="AZ98" s="16">
        <f>AH98*参数!$D$3+AN98</f>
        <v>0</v>
      </c>
      <c r="BA98" s="10">
        <v>40</v>
      </c>
      <c r="BB98" s="10">
        <v>40</v>
      </c>
      <c r="BC98" s="10">
        <f t="shared" si="39"/>
        <v>40</v>
      </c>
      <c r="BD98" s="10">
        <f t="shared" si="40"/>
        <v>40</v>
      </c>
      <c r="BE98" s="10">
        <f t="shared" si="41"/>
        <v>40</v>
      </c>
      <c r="BF98" s="10">
        <f t="shared" si="42"/>
        <v>3</v>
      </c>
      <c r="BG98" s="10" t="str">
        <f t="shared" si="43"/>
        <v/>
      </c>
      <c r="BH98" s="10" t="str">
        <f t="shared" si="44"/>
        <v/>
      </c>
      <c r="BI98" s="10" t="str">
        <f t="shared" si="45"/>
        <v/>
      </c>
      <c r="BJ98" s="10"/>
      <c r="BK98" s="10">
        <v>40</v>
      </c>
      <c r="BL98" s="8"/>
      <c r="BM98" s="8">
        <f t="shared" si="22"/>
        <v>0</v>
      </c>
      <c r="BN98" s="8"/>
      <c r="BO98" s="8">
        <f t="shared" si="23"/>
        <v>0</v>
      </c>
      <c r="BP98" s="8"/>
      <c r="BQ98" s="8">
        <f t="shared" si="24"/>
        <v>0</v>
      </c>
      <c r="BR98" s="8"/>
      <c r="BS98" s="8">
        <f t="shared" si="31"/>
        <v>0</v>
      </c>
      <c r="BT98" s="8"/>
      <c r="BU98" s="8">
        <f t="shared" si="32"/>
        <v>0</v>
      </c>
      <c r="BV98" s="8"/>
      <c r="BW98" s="8">
        <f t="shared" si="33"/>
        <v>0</v>
      </c>
      <c r="BX98" s="8"/>
      <c r="BY98" s="8">
        <f t="shared" si="36"/>
        <v>0</v>
      </c>
      <c r="BZ98" s="8"/>
      <c r="CA98" s="8">
        <f t="shared" si="37"/>
        <v>0</v>
      </c>
      <c r="CB98" s="8"/>
      <c r="CC98" s="8">
        <f t="shared" si="34"/>
        <v>0</v>
      </c>
      <c r="CD98" s="8"/>
      <c r="CE98" s="8">
        <f t="shared" si="25"/>
        <v>0</v>
      </c>
      <c r="CF98" s="8"/>
      <c r="CG98" s="8">
        <f t="shared" si="38"/>
        <v>0</v>
      </c>
      <c r="CH98" s="8"/>
      <c r="CI98" s="8">
        <f t="shared" si="26"/>
        <v>0</v>
      </c>
      <c r="CJ98" s="8"/>
      <c r="CK98" s="8">
        <f t="shared" si="27"/>
        <v>0</v>
      </c>
      <c r="CL98" s="8"/>
      <c r="CM98" s="8">
        <f t="shared" si="28"/>
        <v>0</v>
      </c>
      <c r="CN98" s="8"/>
      <c r="CO98" s="8">
        <f t="shared" si="29"/>
        <v>0</v>
      </c>
      <c r="CP98" s="8"/>
      <c r="CQ98" s="8">
        <f t="shared" si="30"/>
        <v>0</v>
      </c>
      <c r="CR98" s="8"/>
      <c r="CS98" s="8">
        <f t="shared" si="35"/>
        <v>0</v>
      </c>
      <c r="CT98" s="18"/>
    </row>
    <row r="99" spans="2:98" customFormat="1">
      <c r="B99" s="19">
        <v>42625</v>
      </c>
      <c r="C99" s="3">
        <v>10</v>
      </c>
      <c r="D99" s="3" t="s">
        <v>3</v>
      </c>
      <c r="E99" s="4">
        <v>42626.125</v>
      </c>
      <c r="F99" s="3" t="s">
        <v>685</v>
      </c>
      <c r="G99" s="3" t="s">
        <v>686</v>
      </c>
      <c r="H99" s="3" t="s">
        <v>685</v>
      </c>
      <c r="I99" s="3" t="s">
        <v>686</v>
      </c>
      <c r="J99" s="6">
        <v>3.38</v>
      </c>
      <c r="K99" s="6">
        <v>3</v>
      </c>
      <c r="L99" s="6">
        <v>2</v>
      </c>
      <c r="M99" s="10">
        <v>1.59</v>
      </c>
      <c r="N99" s="10">
        <v>3.75</v>
      </c>
      <c r="O99" s="10">
        <v>4.3</v>
      </c>
      <c r="P99" s="15">
        <v>1</v>
      </c>
      <c r="Q99" s="13">
        <v>-10</v>
      </c>
      <c r="R99" s="13">
        <v>0</v>
      </c>
      <c r="S99" s="13">
        <v>3</v>
      </c>
      <c r="T99" s="13">
        <v>-4</v>
      </c>
      <c r="U99" s="13">
        <v>-3</v>
      </c>
      <c r="V99" s="13">
        <v>-4</v>
      </c>
      <c r="W99" s="9">
        <v>-40.5</v>
      </c>
      <c r="X99" s="9">
        <v>-0.8672566371681425</v>
      </c>
      <c r="Y99" s="9">
        <v>9.0344827586206939</v>
      </c>
      <c r="Z99" s="9">
        <v>-12.220930232558119</v>
      </c>
      <c r="AA99" s="9">
        <v>-7.855263157894731</v>
      </c>
      <c r="AB99" s="9">
        <v>-14.749999999999996</v>
      </c>
      <c r="AC99" s="13"/>
      <c r="AD99" s="13"/>
      <c r="AE99" s="13"/>
      <c r="AF99" s="13"/>
      <c r="AG99" s="13"/>
      <c r="AH99" s="13"/>
      <c r="AI99" s="9"/>
      <c r="AJ99" s="9"/>
      <c r="AK99" s="9"/>
      <c r="AL99" s="9"/>
      <c r="AM99" s="9"/>
      <c r="AN99" s="9"/>
      <c r="AO99" s="16">
        <f>Q99*参数!$D$3+W99</f>
        <v>-40.5</v>
      </c>
      <c r="AP99" s="16">
        <f>R99*参数!$D$3+X99</f>
        <v>-0.8672566371681425</v>
      </c>
      <c r="AQ99" s="16">
        <f>S99*参数!$D$3+Y99</f>
        <v>9.0344827586206939</v>
      </c>
      <c r="AR99" s="16">
        <f>T99*参数!$D$3+Z99</f>
        <v>-12.220930232558119</v>
      </c>
      <c r="AS99" s="16">
        <f>U99*参数!$D$3+AA99</f>
        <v>-7.855263157894731</v>
      </c>
      <c r="AT99" s="16">
        <f>V99*参数!$D$3+AB99</f>
        <v>-14.749999999999996</v>
      </c>
      <c r="AU99" s="16">
        <f>AC99*参数!$D$3+AI99</f>
        <v>0</v>
      </c>
      <c r="AV99" s="16">
        <f>AD99*参数!$D$3+AJ99</f>
        <v>0</v>
      </c>
      <c r="AW99" s="16">
        <f>AE99*参数!$D$3+AK99</f>
        <v>0</v>
      </c>
      <c r="AX99" s="16">
        <f>AF99*参数!$D$3+AL99</f>
        <v>0</v>
      </c>
      <c r="AY99" s="16">
        <f>AG99*参数!$D$3+AM99</f>
        <v>0</v>
      </c>
      <c r="AZ99" s="16">
        <f>AH99*参数!$D$3+AN99</f>
        <v>0</v>
      </c>
      <c r="BA99" s="10">
        <v>0</v>
      </c>
      <c r="BB99" s="10">
        <v>0</v>
      </c>
      <c r="BC99" s="10" t="str">
        <f t="shared" si="39"/>
        <v/>
      </c>
      <c r="BD99" s="10">
        <f t="shared" si="40"/>
        <v>0</v>
      </c>
      <c r="BE99" s="10">
        <f t="shared" si="41"/>
        <v>0</v>
      </c>
      <c r="BF99" s="10">
        <f t="shared" si="42"/>
        <v>0</v>
      </c>
      <c r="BG99" s="10" t="str">
        <f t="shared" si="43"/>
        <v/>
      </c>
      <c r="BH99" s="10">
        <f t="shared" si="44"/>
        <v>0</v>
      </c>
      <c r="BI99" s="10" t="str">
        <f t="shared" si="45"/>
        <v/>
      </c>
      <c r="BJ99" s="10"/>
      <c r="BK99" s="10"/>
      <c r="BL99" s="8"/>
      <c r="BM99" s="8">
        <f t="shared" si="22"/>
        <v>0</v>
      </c>
      <c r="BN99" s="8"/>
      <c r="BO99" s="8">
        <f t="shared" si="23"/>
        <v>0</v>
      </c>
      <c r="BP99" s="8"/>
      <c r="BQ99" s="8">
        <f t="shared" si="24"/>
        <v>0</v>
      </c>
      <c r="BR99" s="8"/>
      <c r="BS99" s="8">
        <f t="shared" si="31"/>
        <v>0</v>
      </c>
      <c r="BT99" s="8"/>
      <c r="BU99" s="8">
        <f t="shared" si="32"/>
        <v>0</v>
      </c>
      <c r="BV99" s="8"/>
      <c r="BW99" s="8">
        <f t="shared" si="33"/>
        <v>0</v>
      </c>
      <c r="BX99" s="8"/>
      <c r="BY99" s="8">
        <f t="shared" si="36"/>
        <v>0</v>
      </c>
      <c r="BZ99" s="8"/>
      <c r="CA99" s="8">
        <f t="shared" si="37"/>
        <v>0</v>
      </c>
      <c r="CB99" s="8"/>
      <c r="CC99" s="8">
        <f t="shared" si="34"/>
        <v>0</v>
      </c>
      <c r="CD99" s="8"/>
      <c r="CE99" s="8">
        <f t="shared" si="25"/>
        <v>0</v>
      </c>
      <c r="CF99" s="8"/>
      <c r="CG99" s="8">
        <f t="shared" si="38"/>
        <v>0</v>
      </c>
      <c r="CH99" s="8"/>
      <c r="CI99" s="8">
        <f t="shared" si="26"/>
        <v>0</v>
      </c>
      <c r="CJ99" s="8"/>
      <c r="CK99" s="8">
        <f t="shared" si="27"/>
        <v>0</v>
      </c>
      <c r="CL99" s="8"/>
      <c r="CM99" s="8">
        <f t="shared" si="28"/>
        <v>0</v>
      </c>
      <c r="CN99" s="8"/>
      <c r="CO99" s="8">
        <f t="shared" si="29"/>
        <v>0</v>
      </c>
      <c r="CP99" s="8"/>
      <c r="CQ99" s="8">
        <f t="shared" si="30"/>
        <v>0</v>
      </c>
      <c r="CR99" s="8"/>
      <c r="CS99" s="8">
        <f t="shared" si="35"/>
        <v>0</v>
      </c>
      <c r="CT99" s="18"/>
    </row>
    <row r="100" spans="2:98" customFormat="1">
      <c r="B100" s="19">
        <v>42625</v>
      </c>
      <c r="C100" s="3">
        <v>11</v>
      </c>
      <c r="D100" s="3" t="s">
        <v>82</v>
      </c>
      <c r="E100" s="4">
        <v>42626.125</v>
      </c>
      <c r="F100" s="3" t="s">
        <v>249</v>
      </c>
      <c r="G100" s="3" t="s">
        <v>697</v>
      </c>
      <c r="H100" s="3" t="s">
        <v>249</v>
      </c>
      <c r="I100" s="3" t="s">
        <v>697</v>
      </c>
      <c r="J100" s="6">
        <v>2.25</v>
      </c>
      <c r="K100" s="6">
        <v>2.8</v>
      </c>
      <c r="L100" s="6">
        <v>3.05</v>
      </c>
      <c r="M100" s="10">
        <v>5.4</v>
      </c>
      <c r="N100" s="10">
        <v>3.85</v>
      </c>
      <c r="O100" s="10">
        <v>1.46</v>
      </c>
      <c r="P100" s="15">
        <v>-1</v>
      </c>
      <c r="Q100" s="13">
        <v>-3</v>
      </c>
      <c r="R100" s="13">
        <v>8</v>
      </c>
      <c r="S100" s="13">
        <v>0</v>
      </c>
      <c r="T100" s="13">
        <v>0</v>
      </c>
      <c r="U100" s="13">
        <v>-3</v>
      </c>
      <c r="V100" s="13">
        <v>-1</v>
      </c>
      <c r="W100" s="9">
        <v>-7.1978021978022033</v>
      </c>
      <c r="X100" s="9">
        <v>19.310344827586214</v>
      </c>
      <c r="Y100" s="9">
        <v>0.15909090909090001</v>
      </c>
      <c r="Z100" s="9">
        <v>-1.0217391304347794</v>
      </c>
      <c r="AA100" s="9">
        <v>-6.4961832061068669</v>
      </c>
      <c r="AB100" s="9">
        <v>-1.5555555555555456</v>
      </c>
      <c r="AC100" s="13"/>
      <c r="AD100" s="13"/>
      <c r="AE100" s="13"/>
      <c r="AF100" s="13"/>
      <c r="AG100" s="13"/>
      <c r="AH100" s="13"/>
      <c r="AI100" s="9"/>
      <c r="AJ100" s="9"/>
      <c r="AK100" s="9"/>
      <c r="AL100" s="9"/>
      <c r="AM100" s="9"/>
      <c r="AN100" s="9"/>
      <c r="AO100" s="16">
        <f>Q100*参数!$D$3+W100</f>
        <v>-7.1978021978022033</v>
      </c>
      <c r="AP100" s="16">
        <f>R100*参数!$D$3+X100</f>
        <v>19.310344827586214</v>
      </c>
      <c r="AQ100" s="16">
        <f>S100*参数!$D$3+Y100</f>
        <v>0.15909090909090001</v>
      </c>
      <c r="AR100" s="16">
        <f>T100*参数!$D$3+Z100</f>
        <v>-1.0217391304347794</v>
      </c>
      <c r="AS100" s="16">
        <f>U100*参数!$D$3+AA100</f>
        <v>-6.4961832061068669</v>
      </c>
      <c r="AT100" s="16">
        <f>V100*参数!$D$3+AB100</f>
        <v>-1.5555555555555456</v>
      </c>
      <c r="AU100" s="16">
        <f>AC100*参数!$D$3+AI100</f>
        <v>0</v>
      </c>
      <c r="AV100" s="16">
        <f>AD100*参数!$D$3+AJ100</f>
        <v>0</v>
      </c>
      <c r="AW100" s="16">
        <f>AE100*参数!$D$3+AK100</f>
        <v>0</v>
      </c>
      <c r="AX100" s="16">
        <f>AF100*参数!$D$3+AL100</f>
        <v>0</v>
      </c>
      <c r="AY100" s="16">
        <f>AG100*参数!$D$3+AM100</f>
        <v>0</v>
      </c>
      <c r="AZ100" s="16">
        <f>AH100*参数!$D$3+AN100</f>
        <v>0</v>
      </c>
      <c r="BA100" s="10">
        <v>40</v>
      </c>
      <c r="BB100" s="10">
        <v>40</v>
      </c>
      <c r="BC100" s="10" t="str">
        <f t="shared" si="39"/>
        <v/>
      </c>
      <c r="BD100" s="10">
        <f t="shared" si="40"/>
        <v>40</v>
      </c>
      <c r="BE100" s="10">
        <f t="shared" si="41"/>
        <v>40</v>
      </c>
      <c r="BF100" s="10">
        <f t="shared" si="42"/>
        <v>40</v>
      </c>
      <c r="BG100" s="10">
        <f t="shared" si="43"/>
        <v>40</v>
      </c>
      <c r="BH100" s="10">
        <f t="shared" si="44"/>
        <v>40</v>
      </c>
      <c r="BI100" s="10">
        <f t="shared" si="45"/>
        <v>40</v>
      </c>
      <c r="BJ100" s="10"/>
      <c r="BK100" s="10">
        <v>3</v>
      </c>
      <c r="BL100" s="8"/>
      <c r="BM100" s="8">
        <f t="shared" si="22"/>
        <v>1</v>
      </c>
      <c r="BN100" s="8"/>
      <c r="BO100" s="8">
        <f t="shared" si="23"/>
        <v>1</v>
      </c>
      <c r="BP100" s="8"/>
      <c r="BQ100" s="8">
        <f t="shared" si="24"/>
        <v>1</v>
      </c>
      <c r="BR100" s="8"/>
      <c r="BS100" s="8">
        <f t="shared" si="31"/>
        <v>1</v>
      </c>
      <c r="BT100" s="8"/>
      <c r="BU100" s="8">
        <f t="shared" si="32"/>
        <v>1</v>
      </c>
      <c r="BV100" s="8"/>
      <c r="BW100" s="8">
        <f t="shared" si="33"/>
        <v>1</v>
      </c>
      <c r="BX100" s="8"/>
      <c r="BY100" s="8">
        <f t="shared" si="36"/>
        <v>1</v>
      </c>
      <c r="BZ100" s="8"/>
      <c r="CA100" s="8">
        <f t="shared" si="37"/>
        <v>1</v>
      </c>
      <c r="CB100" s="8"/>
      <c r="CC100" s="8">
        <f t="shared" si="34"/>
        <v>1</v>
      </c>
      <c r="CD100" s="8"/>
      <c r="CE100" s="8">
        <f t="shared" si="25"/>
        <v>1</v>
      </c>
      <c r="CF100" s="8"/>
      <c r="CG100" s="8">
        <f t="shared" si="38"/>
        <v>1</v>
      </c>
      <c r="CH100" s="8"/>
      <c r="CI100" s="8">
        <f t="shared" si="26"/>
        <v>1</v>
      </c>
      <c r="CJ100" s="8"/>
      <c r="CK100" s="8">
        <f t="shared" si="27"/>
        <v>1</v>
      </c>
      <c r="CL100" s="8"/>
      <c r="CM100" s="8">
        <f t="shared" si="28"/>
        <v>1</v>
      </c>
      <c r="CN100" s="8"/>
      <c r="CO100" s="8">
        <f t="shared" si="29"/>
        <v>1</v>
      </c>
      <c r="CP100" s="8"/>
      <c r="CQ100" s="8">
        <f t="shared" si="30"/>
        <v>1</v>
      </c>
      <c r="CR100" s="8"/>
      <c r="CS100" s="8">
        <f t="shared" si="35"/>
        <v>1</v>
      </c>
      <c r="CT100" s="18"/>
    </row>
    <row r="101" spans="2:98" customFormat="1">
      <c r="B101" s="19">
        <v>42625</v>
      </c>
      <c r="C101" s="3">
        <v>12</v>
      </c>
      <c r="D101" s="3" t="s">
        <v>265</v>
      </c>
      <c r="E101" s="4">
        <v>42626.25</v>
      </c>
      <c r="F101" s="3" t="s">
        <v>698</v>
      </c>
      <c r="G101" s="3" t="s">
        <v>699</v>
      </c>
      <c r="H101" s="3" t="s">
        <v>698</v>
      </c>
      <c r="I101" s="3" t="s">
        <v>699</v>
      </c>
      <c r="J101" s="6">
        <v>2.2799999999999998</v>
      </c>
      <c r="K101" s="6">
        <v>2.9</v>
      </c>
      <c r="L101" s="6">
        <v>2.9009999999999998</v>
      </c>
      <c r="M101" s="10">
        <v>5.35</v>
      </c>
      <c r="N101" s="10">
        <v>3.95</v>
      </c>
      <c r="O101" s="10">
        <v>1.45</v>
      </c>
      <c r="P101" s="15">
        <v>-1</v>
      </c>
      <c r="Q101" s="13">
        <v>-5</v>
      </c>
      <c r="R101" s="13">
        <v>5</v>
      </c>
      <c r="S101" s="13">
        <v>3</v>
      </c>
      <c r="T101" s="13">
        <v>-4</v>
      </c>
      <c r="U101" s="13">
        <v>-1</v>
      </c>
      <c r="V101" s="13">
        <v>-2</v>
      </c>
      <c r="W101" s="9">
        <v>-12.954545454545441</v>
      </c>
      <c r="X101" s="9">
        <v>11.307692307692315</v>
      </c>
      <c r="Y101" s="9">
        <v>6.602739726027397</v>
      </c>
      <c r="Z101" s="9">
        <v>-8.3235294117647065</v>
      </c>
      <c r="AA101" s="9">
        <v>-2.2574257425742563</v>
      </c>
      <c r="AB101" s="9">
        <v>-3.5247524752475274</v>
      </c>
      <c r="AC101" s="13"/>
      <c r="AD101" s="13"/>
      <c r="AE101" s="13"/>
      <c r="AF101" s="13"/>
      <c r="AG101" s="13"/>
      <c r="AH101" s="13"/>
      <c r="AI101" s="9"/>
      <c r="AJ101" s="9"/>
      <c r="AK101" s="9"/>
      <c r="AL101" s="9"/>
      <c r="AM101" s="9"/>
      <c r="AN101" s="9"/>
      <c r="AO101" s="16">
        <f>Q101*参数!$D$3+W101</f>
        <v>-12.954545454545441</v>
      </c>
      <c r="AP101" s="16">
        <f>R101*参数!$D$3+X101</f>
        <v>11.307692307692315</v>
      </c>
      <c r="AQ101" s="16">
        <f>S101*参数!$D$3+Y101</f>
        <v>6.602739726027397</v>
      </c>
      <c r="AR101" s="16">
        <f>T101*参数!$D$3+Z101</f>
        <v>-8.3235294117647065</v>
      </c>
      <c r="AS101" s="16">
        <f>U101*参数!$D$3+AA101</f>
        <v>-2.2574257425742563</v>
      </c>
      <c r="AT101" s="16">
        <f>V101*参数!$D$3+AB101</f>
        <v>-3.5247524752475274</v>
      </c>
      <c r="AU101" s="16">
        <f>AC101*参数!$D$3+AI101</f>
        <v>0</v>
      </c>
      <c r="AV101" s="16">
        <f>AD101*参数!$D$3+AJ101</f>
        <v>0</v>
      </c>
      <c r="AW101" s="16">
        <f>AE101*参数!$D$3+AK101</f>
        <v>0</v>
      </c>
      <c r="AX101" s="16">
        <f>AF101*参数!$D$3+AL101</f>
        <v>0</v>
      </c>
      <c r="AY101" s="16">
        <f>AG101*参数!$D$3+AM101</f>
        <v>0</v>
      </c>
      <c r="AZ101" s="16">
        <f>AH101*参数!$D$3+AN101</f>
        <v>0</v>
      </c>
      <c r="BA101" s="10">
        <v>40</v>
      </c>
      <c r="BB101" s="10">
        <v>40</v>
      </c>
      <c r="BC101" s="10">
        <f t="shared" si="39"/>
        <v>40</v>
      </c>
      <c r="BD101" s="10">
        <f t="shared" si="40"/>
        <v>40</v>
      </c>
      <c r="BE101" s="10">
        <f t="shared" si="41"/>
        <v>40</v>
      </c>
      <c r="BF101" s="10">
        <f t="shared" si="42"/>
        <v>40</v>
      </c>
      <c r="BG101" s="10">
        <f t="shared" si="43"/>
        <v>40</v>
      </c>
      <c r="BH101" s="10">
        <f t="shared" si="44"/>
        <v>40</v>
      </c>
      <c r="BI101" s="10">
        <f t="shared" si="45"/>
        <v>40</v>
      </c>
      <c r="BJ101" s="10"/>
      <c r="BK101" s="10">
        <v>3</v>
      </c>
      <c r="BL101" s="8"/>
      <c r="BM101" s="8">
        <f t="shared" si="22"/>
        <v>0</v>
      </c>
      <c r="BN101" s="8"/>
      <c r="BO101" s="8">
        <f t="shared" si="23"/>
        <v>0</v>
      </c>
      <c r="BP101" s="8"/>
      <c r="BQ101" s="8">
        <f t="shared" si="24"/>
        <v>0</v>
      </c>
      <c r="BR101" s="8"/>
      <c r="BS101" s="8">
        <f t="shared" si="31"/>
        <v>0</v>
      </c>
      <c r="BT101" s="8"/>
      <c r="BU101" s="8">
        <f t="shared" si="32"/>
        <v>0</v>
      </c>
      <c r="BV101" s="8"/>
      <c r="BW101" s="8">
        <f t="shared" si="33"/>
        <v>0</v>
      </c>
      <c r="BX101" s="8"/>
      <c r="BY101" s="8">
        <f t="shared" si="36"/>
        <v>0</v>
      </c>
      <c r="BZ101" s="8"/>
      <c r="CA101" s="8">
        <f t="shared" si="37"/>
        <v>0</v>
      </c>
      <c r="CB101" s="8"/>
      <c r="CC101" s="8">
        <f t="shared" si="34"/>
        <v>0</v>
      </c>
      <c r="CD101" s="8"/>
      <c r="CE101" s="8">
        <f t="shared" si="25"/>
        <v>0</v>
      </c>
      <c r="CF101" s="8"/>
      <c r="CG101" s="8">
        <f t="shared" si="38"/>
        <v>0</v>
      </c>
      <c r="CH101" s="8"/>
      <c r="CI101" s="8">
        <f t="shared" si="26"/>
        <v>0</v>
      </c>
      <c r="CJ101" s="8"/>
      <c r="CK101" s="8">
        <f t="shared" si="27"/>
        <v>0</v>
      </c>
      <c r="CL101" s="8"/>
      <c r="CM101" s="8">
        <f t="shared" si="28"/>
        <v>0</v>
      </c>
      <c r="CN101" s="8"/>
      <c r="CO101" s="8">
        <f t="shared" si="29"/>
        <v>0</v>
      </c>
      <c r="CP101" s="8"/>
      <c r="CQ101" s="8">
        <f t="shared" si="30"/>
        <v>0</v>
      </c>
      <c r="CR101" s="8"/>
      <c r="CS101" s="8">
        <f t="shared" si="35"/>
        <v>0</v>
      </c>
      <c r="CT101" s="18"/>
    </row>
    <row r="102" spans="2:98" customFormat="1">
      <c r="B102" s="19">
        <v>42625</v>
      </c>
      <c r="C102" s="3">
        <v>13</v>
      </c>
      <c r="D102" s="3" t="s">
        <v>335</v>
      </c>
      <c r="E102" s="4">
        <v>42626.291666666664</v>
      </c>
      <c r="F102" s="3" t="s">
        <v>239</v>
      </c>
      <c r="G102" s="3" t="s">
        <v>215</v>
      </c>
      <c r="H102" s="3" t="s">
        <v>239</v>
      </c>
      <c r="I102" s="3" t="s">
        <v>215</v>
      </c>
      <c r="J102" s="6">
        <v>2.23</v>
      </c>
      <c r="K102" s="6">
        <v>3.15</v>
      </c>
      <c r="L102" s="6">
        <v>2.75</v>
      </c>
      <c r="M102" s="10">
        <v>4.95</v>
      </c>
      <c r="N102" s="10">
        <v>4.05</v>
      </c>
      <c r="O102" s="10">
        <v>1.47</v>
      </c>
      <c r="P102" s="15">
        <v>-1</v>
      </c>
      <c r="Q102" s="13">
        <v>-1</v>
      </c>
      <c r="R102" s="13">
        <v>0</v>
      </c>
      <c r="S102" s="13">
        <v>-7</v>
      </c>
      <c r="T102" s="13">
        <v>1</v>
      </c>
      <c r="U102" s="13">
        <v>-3</v>
      </c>
      <c r="V102" s="13">
        <v>3</v>
      </c>
      <c r="W102" s="9">
        <v>-2.6513761467889916</v>
      </c>
      <c r="X102" s="9">
        <v>0.50331125827815515</v>
      </c>
      <c r="Y102" s="9">
        <v>-14.31343283582089</v>
      </c>
      <c r="Z102" s="9">
        <v>2.1428571428571419</v>
      </c>
      <c r="AA102" s="9">
        <v>-4.0281690140845043</v>
      </c>
      <c r="AB102" s="9">
        <v>5.698795180722902</v>
      </c>
      <c r="AC102" s="13"/>
      <c r="AD102" s="13"/>
      <c r="AE102" s="13"/>
      <c r="AF102" s="13"/>
      <c r="AG102" s="13"/>
      <c r="AH102" s="13"/>
      <c r="AI102" s="9"/>
      <c r="AJ102" s="9"/>
      <c r="AK102" s="9"/>
      <c r="AL102" s="9"/>
      <c r="AM102" s="9"/>
      <c r="AN102" s="9"/>
      <c r="AO102" s="16">
        <f>Q102*参数!$D$3+W102</f>
        <v>-2.6513761467889916</v>
      </c>
      <c r="AP102" s="16">
        <f>R102*参数!$D$3+X102</f>
        <v>0.50331125827815515</v>
      </c>
      <c r="AQ102" s="16">
        <f>S102*参数!$D$3+Y102</f>
        <v>-14.31343283582089</v>
      </c>
      <c r="AR102" s="16">
        <f>T102*参数!$D$3+Z102</f>
        <v>2.1428571428571419</v>
      </c>
      <c r="AS102" s="16">
        <f>U102*参数!$D$3+AA102</f>
        <v>-4.0281690140845043</v>
      </c>
      <c r="AT102" s="16">
        <f>V102*参数!$D$3+AB102</f>
        <v>5.698795180722902</v>
      </c>
      <c r="AU102" s="16">
        <f>AC102*参数!$D$3+AI102</f>
        <v>0</v>
      </c>
      <c r="AV102" s="16">
        <f>AD102*参数!$D$3+AJ102</f>
        <v>0</v>
      </c>
      <c r="AW102" s="16">
        <f>AE102*参数!$D$3+AK102</f>
        <v>0</v>
      </c>
      <c r="AX102" s="16">
        <f>AF102*参数!$D$3+AL102</f>
        <v>0</v>
      </c>
      <c r="AY102" s="16">
        <f>AG102*参数!$D$3+AM102</f>
        <v>0</v>
      </c>
      <c r="AZ102" s="16">
        <f>AH102*参数!$D$3+AN102</f>
        <v>0</v>
      </c>
      <c r="BA102" s="10">
        <v>40</v>
      </c>
      <c r="BB102" s="10">
        <v>3</v>
      </c>
      <c r="BC102" s="10" t="str">
        <f t="shared" si="39"/>
        <v/>
      </c>
      <c r="BD102" s="10">
        <f t="shared" si="40"/>
        <v>40</v>
      </c>
      <c r="BE102" s="10">
        <f t="shared" si="41"/>
        <v>40</v>
      </c>
      <c r="BF102" s="10">
        <f t="shared" si="42"/>
        <v>3</v>
      </c>
      <c r="BG102" s="10" t="str">
        <f t="shared" si="43"/>
        <v/>
      </c>
      <c r="BH102" s="10" t="str">
        <f t="shared" si="44"/>
        <v/>
      </c>
      <c r="BI102" s="10" t="str">
        <f t="shared" si="45"/>
        <v/>
      </c>
      <c r="BJ102" s="10"/>
      <c r="BK102" s="10">
        <v>3</v>
      </c>
      <c r="BL102" s="8"/>
      <c r="BM102" s="8">
        <f t="shared" ref="BM102:BM137" si="46">IF(BL102&lt;10,IF(BL102=$T102,1,0),IF(MOD(BL102,10)=$U102,1,0))</f>
        <v>0</v>
      </c>
      <c r="BN102" s="8"/>
      <c r="BO102" s="8">
        <f t="shared" ref="BO102:BO137" si="47">IF(BN102&lt;10,IF(BN102=$T102,1,0),IF(MOD(BN102,10)=$U102,1,0))</f>
        <v>0</v>
      </c>
      <c r="BP102" s="8"/>
      <c r="BQ102" s="8">
        <f t="shared" ref="BQ102:BQ137" si="48">IF(BP102&lt;10,IF(BP102=$T102,1,0),IF(MOD(BP102,10)=$U102,1,0))</f>
        <v>0</v>
      </c>
      <c r="BR102" s="8"/>
      <c r="BS102" s="8">
        <f t="shared" ref="BS102:BS137" si="49">IF(BR102&lt;10,IF(BR102=$T102,1,0),IF(MOD(BR102,10)=$U102,1,0))</f>
        <v>0</v>
      </c>
      <c r="BT102" s="8"/>
      <c r="BU102" s="8">
        <f t="shared" ref="BU102:BU137" si="50">IF(BT102&lt;10,IF(BT102=$T102,1,0),IF(MOD(BT102,10)=$U102,1,0))</f>
        <v>0</v>
      </c>
      <c r="BV102" s="8"/>
      <c r="BW102" s="8">
        <f t="shared" ref="BW102:BW137" si="51">IF(BV102&lt;10,IF(BV102=$T102,1,0),IF(MOD(BV102,10)=$U102,1,0))</f>
        <v>0</v>
      </c>
      <c r="BX102" s="8"/>
      <c r="BY102" s="8">
        <f t="shared" si="36"/>
        <v>0</v>
      </c>
      <c r="BZ102" s="8"/>
      <c r="CA102" s="8">
        <f t="shared" si="37"/>
        <v>0</v>
      </c>
      <c r="CB102" s="8"/>
      <c r="CC102" s="8">
        <f t="shared" ref="CC102:CC137" si="52">IF(CB102&lt;10,IF(CB102=$T102,1,0),IF(MOD(CB102,10)=$U102,1,0))</f>
        <v>0</v>
      </c>
      <c r="CD102" s="8"/>
      <c r="CE102" s="8">
        <f t="shared" ref="CE102:CE137" si="53">IF(CD102&lt;10,IF(CD102=$T102,1,0),IF(MOD(CD102,10)=$U102,1,0))</f>
        <v>0</v>
      </c>
      <c r="CF102" s="8"/>
      <c r="CG102" s="8">
        <f t="shared" si="38"/>
        <v>0</v>
      </c>
      <c r="CH102" s="8"/>
      <c r="CI102" s="8">
        <f t="shared" ref="CI102:CI137" si="54">IF(CH102&lt;10,IF(CH102=$T102,1,0),IF(MOD(CH102,10)=$U102,1,0))</f>
        <v>0</v>
      </c>
      <c r="CJ102" s="8"/>
      <c r="CK102" s="8">
        <f t="shared" ref="CK102:CK137" si="55">IF(CJ102&lt;10,IF(CJ102=$T102,1,0),IF(MOD(CJ102,10)=$U102,1,0))</f>
        <v>0</v>
      </c>
      <c r="CL102" s="8"/>
      <c r="CM102" s="8">
        <f t="shared" ref="CM102:CM137" si="56">IF(CL102&lt;10,IF(CL102=$T102,1,0),IF(MOD(CL102,10)=$U102,1,0))</f>
        <v>0</v>
      </c>
      <c r="CN102" s="8"/>
      <c r="CO102" s="8">
        <f t="shared" ref="CO102:CO137" si="57">IF(CN102&lt;10,IF(CN102=$T102,1,0),IF(MOD(CN102,10)=$U102,1,0))</f>
        <v>0</v>
      </c>
      <c r="CP102" s="8"/>
      <c r="CQ102" s="8">
        <f t="shared" ref="CQ102:CQ137" si="58">IF(CP102&lt;10,IF(CP102=$T102,1,0),IF(MOD(CP102,10)=$U102,1,0))</f>
        <v>0</v>
      </c>
      <c r="CR102" s="8"/>
      <c r="CS102" s="8">
        <f t="shared" ref="CS102:CS137" si="59">IF(CR102&lt;10,IF(CR102=$T102,1,0),IF(MOD(CR102,10)=$U102,1,0))</f>
        <v>0</v>
      </c>
      <c r="CT102" s="18"/>
    </row>
    <row r="103" spans="2:98" customFormat="1">
      <c r="B103" s="19">
        <v>42625</v>
      </c>
      <c r="C103" s="3">
        <v>14</v>
      </c>
      <c r="D103" s="3" t="s">
        <v>206</v>
      </c>
      <c r="E103" s="4">
        <v>42626.3125</v>
      </c>
      <c r="F103" s="3" t="s">
        <v>242</v>
      </c>
      <c r="G103" s="3" t="s">
        <v>700</v>
      </c>
      <c r="H103" s="3" t="s">
        <v>243</v>
      </c>
      <c r="I103" s="3" t="s">
        <v>700</v>
      </c>
      <c r="J103" s="6">
        <v>2.2799999999999998</v>
      </c>
      <c r="K103" s="6">
        <v>3.35</v>
      </c>
      <c r="L103" s="6">
        <v>2.5499999999999998</v>
      </c>
      <c r="M103" s="10">
        <v>4.8</v>
      </c>
      <c r="N103" s="10">
        <v>4.3499999999999996</v>
      </c>
      <c r="O103" s="10">
        <v>1.45</v>
      </c>
      <c r="P103" s="15">
        <v>-1</v>
      </c>
      <c r="Q103" s="13">
        <v>-5</v>
      </c>
      <c r="R103" s="13">
        <v>7</v>
      </c>
      <c r="S103" s="13">
        <v>9</v>
      </c>
      <c r="T103" s="13">
        <v>-4</v>
      </c>
      <c r="U103" s="13">
        <v>-4</v>
      </c>
      <c r="V103" s="13">
        <v>-2</v>
      </c>
      <c r="W103" s="9">
        <v>-12.954545454545441</v>
      </c>
      <c r="X103" s="9">
        <v>25.565517241379304</v>
      </c>
      <c r="Y103" s="9">
        <v>21.507462686567163</v>
      </c>
      <c r="Z103" s="9">
        <v>-14.122807017543861</v>
      </c>
      <c r="AA103" s="9">
        <v>-14.433734939759033</v>
      </c>
      <c r="AB103" s="9">
        <v>-3.5247524752475274</v>
      </c>
      <c r="AC103" s="13"/>
      <c r="AD103" s="13"/>
      <c r="AE103" s="13"/>
      <c r="AF103" s="13"/>
      <c r="AG103" s="13"/>
      <c r="AH103" s="13"/>
      <c r="AI103" s="9"/>
      <c r="AJ103" s="9"/>
      <c r="AK103" s="9"/>
      <c r="AL103" s="9"/>
      <c r="AM103" s="9"/>
      <c r="AN103" s="9"/>
      <c r="AO103" s="16">
        <f>Q103*参数!$D$3+W103</f>
        <v>-12.954545454545441</v>
      </c>
      <c r="AP103" s="16">
        <f>R103*参数!$D$3+X103</f>
        <v>25.565517241379304</v>
      </c>
      <c r="AQ103" s="16">
        <f>S103*参数!$D$3+Y103</f>
        <v>21.507462686567163</v>
      </c>
      <c r="AR103" s="16">
        <f>T103*参数!$D$3+Z103</f>
        <v>-14.122807017543861</v>
      </c>
      <c r="AS103" s="16">
        <f>U103*参数!$D$3+AA103</f>
        <v>-14.433734939759033</v>
      </c>
      <c r="AT103" s="16">
        <f>V103*参数!$D$3+AB103</f>
        <v>-3.5247524752475274</v>
      </c>
      <c r="AU103" s="16">
        <f>AC103*参数!$D$3+AI103</f>
        <v>0</v>
      </c>
      <c r="AV103" s="16">
        <f>AD103*参数!$D$3+AJ103</f>
        <v>0</v>
      </c>
      <c r="AW103" s="16">
        <f>AE103*参数!$D$3+AK103</f>
        <v>0</v>
      </c>
      <c r="AX103" s="16">
        <f>AF103*参数!$D$3+AL103</f>
        <v>0</v>
      </c>
      <c r="AY103" s="16">
        <f>AG103*参数!$D$3+AM103</f>
        <v>0</v>
      </c>
      <c r="AZ103" s="16">
        <f>AH103*参数!$D$3+AN103</f>
        <v>0</v>
      </c>
      <c r="BA103" s="10">
        <v>40</v>
      </c>
      <c r="BB103" s="10">
        <v>40</v>
      </c>
      <c r="BC103" s="10" t="str">
        <f t="shared" si="39"/>
        <v/>
      </c>
      <c r="BD103" s="10">
        <f t="shared" si="40"/>
        <v>40</v>
      </c>
      <c r="BE103" s="10">
        <f t="shared" si="41"/>
        <v>40</v>
      </c>
      <c r="BF103" s="10">
        <f t="shared" si="42"/>
        <v>40</v>
      </c>
      <c r="BG103" s="10" t="str">
        <f t="shared" si="43"/>
        <v/>
      </c>
      <c r="BH103" s="10">
        <f t="shared" si="44"/>
        <v>40</v>
      </c>
      <c r="BI103" s="10" t="str">
        <f t="shared" si="45"/>
        <v/>
      </c>
      <c r="BJ103" s="10"/>
      <c r="BK103" s="10">
        <v>40</v>
      </c>
      <c r="BL103" s="8"/>
      <c r="BM103" s="8">
        <f t="shared" si="46"/>
        <v>0</v>
      </c>
      <c r="BN103" s="8"/>
      <c r="BO103" s="8">
        <f t="shared" si="47"/>
        <v>0</v>
      </c>
      <c r="BP103" s="8"/>
      <c r="BQ103" s="8">
        <f t="shared" si="48"/>
        <v>0</v>
      </c>
      <c r="BR103" s="8"/>
      <c r="BS103" s="8">
        <f t="shared" si="49"/>
        <v>0</v>
      </c>
      <c r="BT103" s="8"/>
      <c r="BU103" s="8">
        <f t="shared" si="50"/>
        <v>0</v>
      </c>
      <c r="BV103" s="8"/>
      <c r="BW103" s="8">
        <f t="shared" si="51"/>
        <v>0</v>
      </c>
      <c r="BX103" s="8"/>
      <c r="BY103" s="8">
        <f t="shared" si="36"/>
        <v>0</v>
      </c>
      <c r="BZ103" s="8"/>
      <c r="CA103" s="8">
        <f t="shared" si="37"/>
        <v>0</v>
      </c>
      <c r="CB103" s="8"/>
      <c r="CC103" s="8">
        <f t="shared" si="52"/>
        <v>0</v>
      </c>
      <c r="CD103" s="8"/>
      <c r="CE103" s="8">
        <f t="shared" si="53"/>
        <v>0</v>
      </c>
      <c r="CF103" s="8"/>
      <c r="CG103" s="8">
        <f t="shared" si="38"/>
        <v>0</v>
      </c>
      <c r="CH103" s="8"/>
      <c r="CI103" s="8">
        <f t="shared" si="54"/>
        <v>0</v>
      </c>
      <c r="CJ103" s="8"/>
      <c r="CK103" s="8">
        <f t="shared" si="55"/>
        <v>0</v>
      </c>
      <c r="CL103" s="8"/>
      <c r="CM103" s="8">
        <f t="shared" si="56"/>
        <v>0</v>
      </c>
      <c r="CN103" s="8"/>
      <c r="CO103" s="8">
        <f t="shared" si="57"/>
        <v>0</v>
      </c>
      <c r="CP103" s="8"/>
      <c r="CQ103" s="8">
        <f t="shared" si="58"/>
        <v>0</v>
      </c>
      <c r="CR103" s="8"/>
      <c r="CS103" s="8">
        <f t="shared" si="59"/>
        <v>0</v>
      </c>
      <c r="CT103" s="18"/>
    </row>
    <row r="104" spans="2:98" customFormat="1">
      <c r="B104" s="19">
        <v>42625</v>
      </c>
      <c r="C104" s="3">
        <v>15</v>
      </c>
      <c r="D104" s="3" t="s">
        <v>265</v>
      </c>
      <c r="E104" s="4">
        <v>42626.34375</v>
      </c>
      <c r="F104" s="3" t="s">
        <v>431</v>
      </c>
      <c r="G104" s="3" t="s">
        <v>701</v>
      </c>
      <c r="H104" s="3" t="s">
        <v>431</v>
      </c>
      <c r="I104" s="3" t="s">
        <v>702</v>
      </c>
      <c r="J104" s="6">
        <v>2.2400000000000002</v>
      </c>
      <c r="K104" s="6">
        <v>2.8</v>
      </c>
      <c r="L104" s="6">
        <v>3.08</v>
      </c>
      <c r="M104" s="10">
        <v>5.4</v>
      </c>
      <c r="N104" s="10">
        <v>3.8</v>
      </c>
      <c r="O104" s="10">
        <v>1.47</v>
      </c>
      <c r="P104" s="15">
        <v>-1</v>
      </c>
      <c r="Q104" s="13">
        <v>-3</v>
      </c>
      <c r="R104" s="13">
        <v>8</v>
      </c>
      <c r="S104" s="13">
        <v>0</v>
      </c>
      <c r="T104" s="13">
        <v>0</v>
      </c>
      <c r="U104" s="13">
        <v>-2</v>
      </c>
      <c r="V104" s="13">
        <v>3</v>
      </c>
      <c r="W104" s="9">
        <v>-8.4725274725274744</v>
      </c>
      <c r="X104" s="9">
        <v>19.310344827586214</v>
      </c>
      <c r="Y104" s="9">
        <v>-0.50000000000000089</v>
      </c>
      <c r="Z104" s="9">
        <v>-1.0217391304347794</v>
      </c>
      <c r="AA104" s="9">
        <v>-6.5096774193548343</v>
      </c>
      <c r="AB104" s="9">
        <v>5.698795180722902</v>
      </c>
      <c r="AC104" s="13"/>
      <c r="AD104" s="13"/>
      <c r="AE104" s="13"/>
      <c r="AF104" s="13"/>
      <c r="AG104" s="13"/>
      <c r="AH104" s="13"/>
      <c r="AI104" s="9"/>
      <c r="AJ104" s="9"/>
      <c r="AK104" s="9"/>
      <c r="AL104" s="9"/>
      <c r="AM104" s="9"/>
      <c r="AN104" s="9"/>
      <c r="AO104" s="16">
        <f>Q104*参数!$D$3+W104</f>
        <v>-8.4725274725274744</v>
      </c>
      <c r="AP104" s="16">
        <f>R104*参数!$D$3+X104</f>
        <v>19.310344827586214</v>
      </c>
      <c r="AQ104" s="16">
        <f>S104*参数!$D$3+Y104</f>
        <v>-0.50000000000000089</v>
      </c>
      <c r="AR104" s="16">
        <f>T104*参数!$D$3+Z104</f>
        <v>-1.0217391304347794</v>
      </c>
      <c r="AS104" s="16">
        <f>U104*参数!$D$3+AA104</f>
        <v>-6.5096774193548343</v>
      </c>
      <c r="AT104" s="16">
        <f>V104*参数!$D$3+AB104</f>
        <v>5.698795180722902</v>
      </c>
      <c r="AU104" s="16">
        <f>AC104*参数!$D$3+AI104</f>
        <v>0</v>
      </c>
      <c r="AV104" s="16">
        <f>AD104*参数!$D$3+AJ104</f>
        <v>0</v>
      </c>
      <c r="AW104" s="16">
        <f>AE104*参数!$D$3+AK104</f>
        <v>0</v>
      </c>
      <c r="AX104" s="16">
        <f>AF104*参数!$D$3+AL104</f>
        <v>0</v>
      </c>
      <c r="AY104" s="16">
        <f>AG104*参数!$D$3+AM104</f>
        <v>0</v>
      </c>
      <c r="AZ104" s="16">
        <f>AH104*参数!$D$3+AN104</f>
        <v>0</v>
      </c>
      <c r="BA104" s="10">
        <v>40</v>
      </c>
      <c r="BB104" s="10">
        <v>40</v>
      </c>
      <c r="BC104" s="10" t="str">
        <f t="shared" si="39"/>
        <v/>
      </c>
      <c r="BD104" s="10">
        <f t="shared" si="40"/>
        <v>40</v>
      </c>
      <c r="BE104" s="10">
        <f t="shared" si="41"/>
        <v>40</v>
      </c>
      <c r="BF104" s="10">
        <f t="shared" si="42"/>
        <v>40</v>
      </c>
      <c r="BG104" s="10">
        <f t="shared" si="43"/>
        <v>40</v>
      </c>
      <c r="BH104" s="10">
        <f t="shared" si="44"/>
        <v>40</v>
      </c>
      <c r="BI104" s="10">
        <f t="shared" si="45"/>
        <v>40</v>
      </c>
      <c r="BJ104" s="10"/>
      <c r="BK104" s="10">
        <v>40</v>
      </c>
      <c r="BL104" s="8"/>
      <c r="BM104" s="8">
        <f t="shared" si="46"/>
        <v>1</v>
      </c>
      <c r="BN104" s="8"/>
      <c r="BO104" s="8">
        <f t="shared" si="47"/>
        <v>1</v>
      </c>
      <c r="BP104" s="8"/>
      <c r="BQ104" s="8">
        <f t="shared" si="48"/>
        <v>1</v>
      </c>
      <c r="BR104" s="8"/>
      <c r="BS104" s="8">
        <f t="shared" si="49"/>
        <v>1</v>
      </c>
      <c r="BT104" s="8"/>
      <c r="BU104" s="8">
        <f t="shared" si="50"/>
        <v>1</v>
      </c>
      <c r="BV104" s="8"/>
      <c r="BW104" s="8">
        <f t="shared" si="51"/>
        <v>1</v>
      </c>
      <c r="BX104" s="8"/>
      <c r="BY104" s="8">
        <f t="shared" si="36"/>
        <v>1</v>
      </c>
      <c r="BZ104" s="8"/>
      <c r="CA104" s="8">
        <f t="shared" si="37"/>
        <v>1</v>
      </c>
      <c r="CB104" s="8"/>
      <c r="CC104" s="8">
        <f t="shared" si="52"/>
        <v>1</v>
      </c>
      <c r="CD104" s="8"/>
      <c r="CE104" s="8">
        <f t="shared" si="53"/>
        <v>1</v>
      </c>
      <c r="CF104" s="8"/>
      <c r="CG104" s="8">
        <f t="shared" si="38"/>
        <v>1</v>
      </c>
      <c r="CH104" s="8"/>
      <c r="CI104" s="8">
        <f t="shared" si="54"/>
        <v>1</v>
      </c>
      <c r="CJ104" s="8"/>
      <c r="CK104" s="8">
        <f t="shared" si="55"/>
        <v>1</v>
      </c>
      <c r="CL104" s="8"/>
      <c r="CM104" s="8">
        <f t="shared" si="56"/>
        <v>1</v>
      </c>
      <c r="CN104" s="8"/>
      <c r="CO104" s="8">
        <f t="shared" si="57"/>
        <v>1</v>
      </c>
      <c r="CP104" s="8"/>
      <c r="CQ104" s="8">
        <f t="shared" si="58"/>
        <v>1</v>
      </c>
      <c r="CR104" s="8"/>
      <c r="CS104" s="8">
        <f t="shared" si="59"/>
        <v>1</v>
      </c>
      <c r="CT104" s="18"/>
    </row>
    <row r="105" spans="2:98" customFormat="1">
      <c r="B105" s="19">
        <v>42626</v>
      </c>
      <c r="C105" s="3">
        <v>1</v>
      </c>
      <c r="D105" s="3" t="s">
        <v>7</v>
      </c>
      <c r="E105" s="4">
        <v>42626.75</v>
      </c>
      <c r="F105" s="3" t="s">
        <v>8</v>
      </c>
      <c r="G105" s="3" t="s">
        <v>703</v>
      </c>
      <c r="H105" s="3" t="s">
        <v>8</v>
      </c>
      <c r="I105" s="3" t="s">
        <v>703</v>
      </c>
      <c r="J105" s="6">
        <v>1.5</v>
      </c>
      <c r="K105" s="6">
        <v>3.65</v>
      </c>
      <c r="L105" s="6">
        <v>5.3</v>
      </c>
      <c r="M105" s="10">
        <v>2.63</v>
      </c>
      <c r="N105" s="10">
        <v>3.45</v>
      </c>
      <c r="O105" s="10">
        <v>2.1800000000000002</v>
      </c>
      <c r="P105" s="15">
        <v>-1</v>
      </c>
      <c r="Q105" s="13">
        <v>-4</v>
      </c>
      <c r="R105" s="13">
        <v>1</v>
      </c>
      <c r="S105" s="13">
        <v>9</v>
      </c>
      <c r="T105" s="13">
        <v>-1</v>
      </c>
      <c r="U105" s="13">
        <v>3</v>
      </c>
      <c r="V105" s="13">
        <v>8</v>
      </c>
      <c r="W105" s="9">
        <v>-9.5964912280701746</v>
      </c>
      <c r="X105" s="9">
        <v>1.8918918918918992</v>
      </c>
      <c r="Y105" s="9">
        <v>23.736842105263154</v>
      </c>
      <c r="Z105" s="9">
        <v>-1.7096774193548405</v>
      </c>
      <c r="AA105" s="9">
        <v>12.571428571428566</v>
      </c>
      <c r="AB105" s="9">
        <v>20.083333333333321</v>
      </c>
      <c r="AC105" s="13"/>
      <c r="AD105" s="13"/>
      <c r="AE105" s="13"/>
      <c r="AF105" s="13"/>
      <c r="AG105" s="13"/>
      <c r="AH105" s="13"/>
      <c r="AI105" s="9"/>
      <c r="AJ105" s="9"/>
      <c r="AK105" s="9"/>
      <c r="AL105" s="9"/>
      <c r="AM105" s="9"/>
      <c r="AN105" s="9"/>
      <c r="AO105" s="16">
        <f>Q105*参数!$D$3+W105</f>
        <v>-9.5964912280701746</v>
      </c>
      <c r="AP105" s="16">
        <f>R105*参数!$D$3+X105</f>
        <v>1.8918918918918992</v>
      </c>
      <c r="AQ105" s="16">
        <f>S105*参数!$D$3+Y105</f>
        <v>23.736842105263154</v>
      </c>
      <c r="AR105" s="16">
        <f>T105*参数!$D$3+Z105</f>
        <v>-1.7096774193548405</v>
      </c>
      <c r="AS105" s="16">
        <f>U105*参数!$D$3+AA105</f>
        <v>12.571428571428566</v>
      </c>
      <c r="AT105" s="16">
        <f>V105*参数!$D$3+AB105</f>
        <v>20.083333333333321</v>
      </c>
      <c r="AU105" s="16">
        <f>AC105*参数!$D$3+AI105</f>
        <v>0</v>
      </c>
      <c r="AV105" s="16">
        <f>AD105*参数!$D$3+AJ105</f>
        <v>0</v>
      </c>
      <c r="AW105" s="16">
        <f>AE105*参数!$D$3+AK105</f>
        <v>0</v>
      </c>
      <c r="AX105" s="16">
        <f>AF105*参数!$D$3+AL105</f>
        <v>0</v>
      </c>
      <c r="AY105" s="16">
        <f>AG105*参数!$D$3+AM105</f>
        <v>0</v>
      </c>
      <c r="AZ105" s="16">
        <f>AH105*参数!$D$3+AN105</f>
        <v>0</v>
      </c>
      <c r="BA105" s="10">
        <v>0</v>
      </c>
      <c r="BB105" s="10">
        <v>40</v>
      </c>
      <c r="BC105" s="10" t="str">
        <f t="shared" si="39"/>
        <v/>
      </c>
      <c r="BD105" s="10">
        <f t="shared" si="40"/>
        <v>40</v>
      </c>
      <c r="BE105" s="10">
        <f t="shared" si="41"/>
        <v>40</v>
      </c>
      <c r="BF105" s="10">
        <f t="shared" si="42"/>
        <v>40</v>
      </c>
      <c r="BG105" s="10">
        <f t="shared" si="43"/>
        <v>40</v>
      </c>
      <c r="BH105" s="10">
        <f t="shared" si="44"/>
        <v>40</v>
      </c>
      <c r="BI105" s="10">
        <f t="shared" si="45"/>
        <v>40</v>
      </c>
      <c r="BJ105" s="10"/>
      <c r="BK105" s="10">
        <v>3</v>
      </c>
      <c r="BL105" s="8"/>
      <c r="BM105" s="8">
        <f t="shared" si="46"/>
        <v>0</v>
      </c>
      <c r="BN105" s="8"/>
      <c r="BO105" s="8">
        <f t="shared" si="47"/>
        <v>0</v>
      </c>
      <c r="BP105" s="8"/>
      <c r="BQ105" s="8">
        <f t="shared" si="48"/>
        <v>0</v>
      </c>
      <c r="BR105" s="8"/>
      <c r="BS105" s="8">
        <f t="shared" si="49"/>
        <v>0</v>
      </c>
      <c r="BT105" s="8"/>
      <c r="BU105" s="8">
        <f t="shared" si="50"/>
        <v>0</v>
      </c>
      <c r="BV105" s="8"/>
      <c r="BW105" s="8">
        <f t="shared" si="51"/>
        <v>0</v>
      </c>
      <c r="BX105" s="8"/>
      <c r="BY105" s="8">
        <f t="shared" si="36"/>
        <v>0</v>
      </c>
      <c r="BZ105" s="8"/>
      <c r="CA105" s="8">
        <f t="shared" si="37"/>
        <v>0</v>
      </c>
      <c r="CB105" s="8"/>
      <c r="CC105" s="8">
        <f t="shared" si="52"/>
        <v>0</v>
      </c>
      <c r="CD105" s="8"/>
      <c r="CE105" s="8">
        <f t="shared" si="53"/>
        <v>0</v>
      </c>
      <c r="CF105" s="8"/>
      <c r="CG105" s="8">
        <f t="shared" si="38"/>
        <v>0</v>
      </c>
      <c r="CH105" s="8"/>
      <c r="CI105" s="8">
        <f t="shared" si="54"/>
        <v>0</v>
      </c>
      <c r="CJ105" s="8"/>
      <c r="CK105" s="8">
        <f t="shared" si="55"/>
        <v>0</v>
      </c>
      <c r="CL105" s="8"/>
      <c r="CM105" s="8">
        <f t="shared" si="56"/>
        <v>0</v>
      </c>
      <c r="CN105" s="8"/>
      <c r="CO105" s="8">
        <f t="shared" si="57"/>
        <v>0</v>
      </c>
      <c r="CP105" s="8"/>
      <c r="CQ105" s="8">
        <f t="shared" si="58"/>
        <v>0</v>
      </c>
      <c r="CR105" s="8"/>
      <c r="CS105" s="8">
        <f t="shared" si="59"/>
        <v>0</v>
      </c>
      <c r="CT105" s="18"/>
    </row>
    <row r="106" spans="2:98" customFormat="1">
      <c r="B106" s="19">
        <v>42626</v>
      </c>
      <c r="C106" s="3">
        <v>2</v>
      </c>
      <c r="D106" s="3" t="s">
        <v>7</v>
      </c>
      <c r="E106" s="4">
        <v>42626.916666666664</v>
      </c>
      <c r="F106" s="3" t="s">
        <v>704</v>
      </c>
      <c r="G106" s="3" t="s">
        <v>705</v>
      </c>
      <c r="H106" s="3" t="s">
        <v>704</v>
      </c>
      <c r="I106" s="3" t="s">
        <v>706</v>
      </c>
      <c r="J106" s="6">
        <v>2.4500000000000002</v>
      </c>
      <c r="K106" s="6">
        <v>2.92</v>
      </c>
      <c r="L106" s="6">
        <v>2.65</v>
      </c>
      <c r="M106" s="10">
        <v>1.33</v>
      </c>
      <c r="N106" s="10">
        <v>4.3499999999999996</v>
      </c>
      <c r="O106" s="10">
        <v>6.75</v>
      </c>
      <c r="P106" s="15">
        <v>1</v>
      </c>
      <c r="Q106" s="13">
        <v>-2</v>
      </c>
      <c r="R106" s="13">
        <v>3</v>
      </c>
      <c r="S106" s="13">
        <v>-2</v>
      </c>
      <c r="T106" s="13">
        <v>12</v>
      </c>
      <c r="U106" s="13">
        <v>-4</v>
      </c>
      <c r="V106" s="13">
        <v>-6</v>
      </c>
      <c r="W106" s="9">
        <v>-4.7999999999999936</v>
      </c>
      <c r="X106" s="9">
        <v>9.8571428571428541</v>
      </c>
      <c r="Y106" s="9">
        <v>-13.000000000000018</v>
      </c>
      <c r="Z106" s="9">
        <v>31.470588235294102</v>
      </c>
      <c r="AA106" s="9">
        <v>-14.433734939759033</v>
      </c>
      <c r="AB106" s="9">
        <v>-14.363636363636363</v>
      </c>
      <c r="AC106" s="13"/>
      <c r="AD106" s="13"/>
      <c r="AE106" s="13"/>
      <c r="AF106" s="13"/>
      <c r="AG106" s="13"/>
      <c r="AH106" s="13"/>
      <c r="AI106" s="9"/>
      <c r="AJ106" s="9"/>
      <c r="AK106" s="9"/>
      <c r="AL106" s="9"/>
      <c r="AM106" s="9"/>
      <c r="AN106" s="9"/>
      <c r="AO106" s="16">
        <f>Q106*参数!$D$3+W106</f>
        <v>-4.7999999999999936</v>
      </c>
      <c r="AP106" s="16">
        <f>R106*参数!$D$3+X106</f>
        <v>9.8571428571428541</v>
      </c>
      <c r="AQ106" s="16">
        <f>S106*参数!$D$3+Y106</f>
        <v>-13.000000000000018</v>
      </c>
      <c r="AR106" s="16">
        <f>T106*参数!$D$3+Z106</f>
        <v>31.470588235294102</v>
      </c>
      <c r="AS106" s="16">
        <f>U106*参数!$D$3+AA106</f>
        <v>-14.433734939759033</v>
      </c>
      <c r="AT106" s="16">
        <f>V106*参数!$D$3+AB106</f>
        <v>-14.363636363636363</v>
      </c>
      <c r="AU106" s="16">
        <f>AC106*参数!$D$3+AI106</f>
        <v>0</v>
      </c>
      <c r="AV106" s="16">
        <f>AD106*参数!$D$3+AJ106</f>
        <v>0</v>
      </c>
      <c r="AW106" s="16">
        <f>AE106*参数!$D$3+AK106</f>
        <v>0</v>
      </c>
      <c r="AX106" s="16">
        <f>AF106*参数!$D$3+AL106</f>
        <v>0</v>
      </c>
      <c r="AY106" s="16">
        <f>AG106*参数!$D$3+AM106</f>
        <v>0</v>
      </c>
      <c r="AZ106" s="16">
        <f>AH106*参数!$D$3+AN106</f>
        <v>0</v>
      </c>
      <c r="BA106" s="10">
        <v>43</v>
      </c>
      <c r="BB106" s="10">
        <v>43</v>
      </c>
      <c r="BC106" s="10">
        <f t="shared" si="39"/>
        <v>43</v>
      </c>
      <c r="BD106" s="10">
        <f t="shared" si="40"/>
        <v>43</v>
      </c>
      <c r="BE106" s="10">
        <f t="shared" si="41"/>
        <v>43</v>
      </c>
      <c r="BF106" s="10">
        <f t="shared" si="42"/>
        <v>43</v>
      </c>
      <c r="BG106" s="10" t="str">
        <f t="shared" si="43"/>
        <v/>
      </c>
      <c r="BH106" s="10">
        <f t="shared" si="44"/>
        <v>43</v>
      </c>
      <c r="BI106" s="10" t="str">
        <f t="shared" si="45"/>
        <v/>
      </c>
      <c r="BJ106" s="10"/>
      <c r="BK106" s="10">
        <v>0</v>
      </c>
      <c r="BL106" s="8"/>
      <c r="BM106" s="8">
        <f t="shared" si="46"/>
        <v>0</v>
      </c>
      <c r="BN106" s="8"/>
      <c r="BO106" s="8">
        <f t="shared" si="47"/>
        <v>0</v>
      </c>
      <c r="BP106" s="8"/>
      <c r="BQ106" s="8">
        <f t="shared" si="48"/>
        <v>0</v>
      </c>
      <c r="BR106" s="8"/>
      <c r="BS106" s="8">
        <f t="shared" si="49"/>
        <v>0</v>
      </c>
      <c r="BT106" s="8"/>
      <c r="BU106" s="8">
        <f t="shared" si="50"/>
        <v>0</v>
      </c>
      <c r="BV106" s="8"/>
      <c r="BW106" s="8">
        <f t="shared" si="51"/>
        <v>0</v>
      </c>
      <c r="BX106" s="8"/>
      <c r="BY106" s="8">
        <f t="shared" si="36"/>
        <v>0</v>
      </c>
      <c r="BZ106" s="8"/>
      <c r="CA106" s="8">
        <f t="shared" si="37"/>
        <v>0</v>
      </c>
      <c r="CB106" s="8"/>
      <c r="CC106" s="8">
        <f t="shared" si="52"/>
        <v>0</v>
      </c>
      <c r="CD106" s="8"/>
      <c r="CE106" s="8">
        <f t="shared" si="53"/>
        <v>0</v>
      </c>
      <c r="CF106" s="8"/>
      <c r="CG106" s="8">
        <f t="shared" si="38"/>
        <v>0</v>
      </c>
      <c r="CH106" s="8"/>
      <c r="CI106" s="8">
        <f t="shared" si="54"/>
        <v>0</v>
      </c>
      <c r="CJ106" s="8"/>
      <c r="CK106" s="8">
        <f t="shared" si="55"/>
        <v>0</v>
      </c>
      <c r="CL106" s="8"/>
      <c r="CM106" s="8">
        <f t="shared" si="56"/>
        <v>0</v>
      </c>
      <c r="CN106" s="8"/>
      <c r="CO106" s="8">
        <f t="shared" si="57"/>
        <v>0</v>
      </c>
      <c r="CP106" s="8"/>
      <c r="CQ106" s="8">
        <f t="shared" si="58"/>
        <v>0</v>
      </c>
      <c r="CR106" s="8"/>
      <c r="CS106" s="8">
        <f t="shared" si="59"/>
        <v>0</v>
      </c>
      <c r="CT106" s="18"/>
    </row>
    <row r="107" spans="2:98" customFormat="1">
      <c r="B107" s="19">
        <v>42626</v>
      </c>
      <c r="C107" s="3">
        <v>3</v>
      </c>
      <c r="D107" s="3" t="s">
        <v>111</v>
      </c>
      <c r="E107" s="4">
        <v>42627.114583333336</v>
      </c>
      <c r="F107" s="3" t="s">
        <v>707</v>
      </c>
      <c r="G107" s="3" t="s">
        <v>708</v>
      </c>
      <c r="H107" s="3" t="s">
        <v>707</v>
      </c>
      <c r="I107" s="3" t="s">
        <v>709</v>
      </c>
      <c r="J107" s="6">
        <v>1.46</v>
      </c>
      <c r="K107" s="6">
        <v>3.8</v>
      </c>
      <c r="L107" s="6">
        <v>5.5</v>
      </c>
      <c r="M107" s="10">
        <v>2.6</v>
      </c>
      <c r="N107" s="10">
        <v>3.35</v>
      </c>
      <c r="O107" s="10">
        <v>2.25</v>
      </c>
      <c r="P107" s="15">
        <v>-1</v>
      </c>
      <c r="Q107" s="13">
        <v>-5</v>
      </c>
      <c r="R107" s="13">
        <v>9</v>
      </c>
      <c r="S107" s="13">
        <v>-2</v>
      </c>
      <c r="T107" s="13">
        <v>-6</v>
      </c>
      <c r="U107" s="13">
        <v>-1</v>
      </c>
      <c r="V107" s="13">
        <v>3</v>
      </c>
      <c r="W107" s="9">
        <v>-11.3921568627451</v>
      </c>
      <c r="X107" s="9">
        <v>26.999999999999996</v>
      </c>
      <c r="Y107" s="9">
        <v>-5.0461538461538415</v>
      </c>
      <c r="Z107" s="9">
        <v>-12.931034482758617</v>
      </c>
      <c r="AA107" s="9">
        <v>-3.4919354838709675</v>
      </c>
      <c r="AB107" s="9">
        <v>6.9384615384615422</v>
      </c>
      <c r="AC107" s="13"/>
      <c r="AD107" s="13"/>
      <c r="AE107" s="13"/>
      <c r="AF107" s="13"/>
      <c r="AG107" s="13"/>
      <c r="AH107" s="13"/>
      <c r="AI107" s="9"/>
      <c r="AJ107" s="9"/>
      <c r="AK107" s="9"/>
      <c r="AL107" s="9"/>
      <c r="AM107" s="9"/>
      <c r="AN107" s="9"/>
      <c r="AO107" s="16">
        <f>Q107*参数!$D$3+W107</f>
        <v>-11.3921568627451</v>
      </c>
      <c r="AP107" s="16">
        <f>R107*参数!$D$3+X107</f>
        <v>26.999999999999996</v>
      </c>
      <c r="AQ107" s="16">
        <f>S107*参数!$D$3+Y107</f>
        <v>-5.0461538461538415</v>
      </c>
      <c r="AR107" s="16">
        <f>T107*参数!$D$3+Z107</f>
        <v>-12.931034482758617</v>
      </c>
      <c r="AS107" s="16">
        <f>U107*参数!$D$3+AA107</f>
        <v>-3.4919354838709675</v>
      </c>
      <c r="AT107" s="16">
        <f>V107*参数!$D$3+AB107</f>
        <v>6.9384615384615422</v>
      </c>
      <c r="AU107" s="16">
        <f>AC107*参数!$D$3+AI107</f>
        <v>0</v>
      </c>
      <c r="AV107" s="16">
        <f>AD107*参数!$D$3+AJ107</f>
        <v>0</v>
      </c>
      <c r="AW107" s="16">
        <f>AE107*参数!$D$3+AK107</f>
        <v>0</v>
      </c>
      <c r="AX107" s="16">
        <f>AF107*参数!$D$3+AL107</f>
        <v>0</v>
      </c>
      <c r="AY107" s="16">
        <f>AG107*参数!$D$3+AM107</f>
        <v>0</v>
      </c>
      <c r="AZ107" s="16">
        <f>AH107*参数!$D$3+AN107</f>
        <v>0</v>
      </c>
      <c r="BA107" s="10">
        <v>40</v>
      </c>
      <c r="BB107" s="10">
        <v>40</v>
      </c>
      <c r="BC107" s="10" t="str">
        <f t="shared" si="39"/>
        <v/>
      </c>
      <c r="BD107" s="10">
        <f t="shared" si="40"/>
        <v>40</v>
      </c>
      <c r="BE107" s="10">
        <f t="shared" si="41"/>
        <v>40</v>
      </c>
      <c r="BF107" s="10">
        <f t="shared" si="42"/>
        <v>40</v>
      </c>
      <c r="BG107" s="10" t="str">
        <f t="shared" si="43"/>
        <v/>
      </c>
      <c r="BH107" s="10">
        <f t="shared" si="44"/>
        <v>40</v>
      </c>
      <c r="BI107" s="10" t="str">
        <f t="shared" si="45"/>
        <v/>
      </c>
      <c r="BJ107" s="10"/>
      <c r="BK107" s="10">
        <v>3</v>
      </c>
      <c r="BL107" s="8"/>
      <c r="BM107" s="8">
        <f t="shared" si="46"/>
        <v>0</v>
      </c>
      <c r="BN107" s="8"/>
      <c r="BO107" s="8">
        <f t="shared" si="47"/>
        <v>0</v>
      </c>
      <c r="BP107" s="8"/>
      <c r="BQ107" s="8">
        <f t="shared" si="48"/>
        <v>0</v>
      </c>
      <c r="BR107" s="8"/>
      <c r="BS107" s="8">
        <f t="shared" si="49"/>
        <v>0</v>
      </c>
      <c r="BT107" s="8"/>
      <c r="BU107" s="8">
        <f t="shared" si="50"/>
        <v>0</v>
      </c>
      <c r="BV107" s="8"/>
      <c r="BW107" s="8">
        <f t="shared" si="51"/>
        <v>0</v>
      </c>
      <c r="BX107" s="8"/>
      <c r="BY107" s="8">
        <f t="shared" ref="BY107:BY142" si="60">IF(BX107&lt;10,IF(BX107=$T107,1,0),IF(MOD(BX107,10)=$U107,1,0))</f>
        <v>0</v>
      </c>
      <c r="BZ107" s="8"/>
      <c r="CA107" s="8">
        <f t="shared" ref="CA107:CA142" si="61">IF(BZ107&lt;10,IF(BZ107=$T107,1,0),IF(MOD(BZ107,10)=$U107,1,0))</f>
        <v>0</v>
      </c>
      <c r="CB107" s="8"/>
      <c r="CC107" s="8">
        <f t="shared" si="52"/>
        <v>0</v>
      </c>
      <c r="CD107" s="8"/>
      <c r="CE107" s="8">
        <f t="shared" si="53"/>
        <v>0</v>
      </c>
      <c r="CF107" s="8"/>
      <c r="CG107" s="8">
        <f t="shared" ref="CG107:CG142" si="62">IF(CF107&lt;10,IF(CF107=$T107,1,0),IF(MOD(CF107,10)=$U107,1,0))</f>
        <v>0</v>
      </c>
      <c r="CH107" s="8"/>
      <c r="CI107" s="8">
        <f t="shared" si="54"/>
        <v>0</v>
      </c>
      <c r="CJ107" s="8"/>
      <c r="CK107" s="8">
        <f t="shared" si="55"/>
        <v>0</v>
      </c>
      <c r="CL107" s="8"/>
      <c r="CM107" s="8">
        <f t="shared" si="56"/>
        <v>0</v>
      </c>
      <c r="CN107" s="8"/>
      <c r="CO107" s="8">
        <f t="shared" si="57"/>
        <v>0</v>
      </c>
      <c r="CP107" s="8"/>
      <c r="CQ107" s="8">
        <f t="shared" si="58"/>
        <v>0</v>
      </c>
      <c r="CR107" s="8"/>
      <c r="CS107" s="8">
        <f t="shared" si="59"/>
        <v>0</v>
      </c>
      <c r="CT107" s="18"/>
    </row>
    <row r="108" spans="2:98" customFormat="1">
      <c r="B108" s="19">
        <v>42626</v>
      </c>
      <c r="C108" s="3">
        <v>4</v>
      </c>
      <c r="D108" s="3" t="s">
        <v>111</v>
      </c>
      <c r="E108" s="4">
        <v>42627.114583333336</v>
      </c>
      <c r="F108" s="3" t="s">
        <v>213</v>
      </c>
      <c r="G108" s="3" t="s">
        <v>710</v>
      </c>
      <c r="H108" s="3" t="s">
        <v>214</v>
      </c>
      <c r="I108" s="3" t="s">
        <v>710</v>
      </c>
      <c r="J108" s="6">
        <v>1.85</v>
      </c>
      <c r="K108" s="6">
        <v>3.25</v>
      </c>
      <c r="L108" s="6">
        <v>3.55</v>
      </c>
      <c r="M108" s="10">
        <v>3.8</v>
      </c>
      <c r="N108" s="10">
        <v>3.6</v>
      </c>
      <c r="O108" s="10">
        <v>1.7</v>
      </c>
      <c r="P108" s="15">
        <v>-1</v>
      </c>
      <c r="Q108" s="13">
        <v>9</v>
      </c>
      <c r="R108" s="13">
        <v>5</v>
      </c>
      <c r="S108" s="13">
        <v>1</v>
      </c>
      <c r="T108" s="13">
        <v>5</v>
      </c>
      <c r="U108" s="13">
        <v>-1</v>
      </c>
      <c r="V108" s="13">
        <v>0</v>
      </c>
      <c r="W108" s="9">
        <v>19.8</v>
      </c>
      <c r="X108" s="9">
        <v>15.945205479452051</v>
      </c>
      <c r="Y108" s="9">
        <v>3.3333333333333401</v>
      </c>
      <c r="Z108" s="9">
        <v>14.354838709677427</v>
      </c>
      <c r="AA108" s="9">
        <v>-1.9447513812154777</v>
      </c>
      <c r="AB108" s="9">
        <v>0.71999999999997955</v>
      </c>
      <c r="AC108" s="13"/>
      <c r="AD108" s="13"/>
      <c r="AE108" s="13"/>
      <c r="AF108" s="13"/>
      <c r="AG108" s="13"/>
      <c r="AH108" s="13"/>
      <c r="AI108" s="9"/>
      <c r="AJ108" s="9"/>
      <c r="AK108" s="9"/>
      <c r="AL108" s="9"/>
      <c r="AM108" s="9"/>
      <c r="AN108" s="9"/>
      <c r="AO108" s="16">
        <f>Q108*参数!$D$3+W108</f>
        <v>19.8</v>
      </c>
      <c r="AP108" s="16">
        <f>R108*参数!$D$3+X108</f>
        <v>15.945205479452051</v>
      </c>
      <c r="AQ108" s="16">
        <f>S108*参数!$D$3+Y108</f>
        <v>3.3333333333333401</v>
      </c>
      <c r="AR108" s="16">
        <f>T108*参数!$D$3+Z108</f>
        <v>14.354838709677427</v>
      </c>
      <c r="AS108" s="16">
        <f>U108*参数!$D$3+AA108</f>
        <v>-1.9447513812154777</v>
      </c>
      <c r="AT108" s="16">
        <f>V108*参数!$D$3+AB108</f>
        <v>0.71999999999997955</v>
      </c>
      <c r="AU108" s="16">
        <f>AC108*参数!$D$3+AI108</f>
        <v>0</v>
      </c>
      <c r="AV108" s="16">
        <f>AD108*参数!$D$3+AJ108</f>
        <v>0</v>
      </c>
      <c r="AW108" s="16">
        <f>AE108*参数!$D$3+AK108</f>
        <v>0</v>
      </c>
      <c r="AX108" s="16">
        <f>AF108*参数!$D$3+AL108</f>
        <v>0</v>
      </c>
      <c r="AY108" s="16">
        <f>AG108*参数!$D$3+AM108</f>
        <v>0</v>
      </c>
      <c r="AZ108" s="16">
        <f>AH108*参数!$D$3+AN108</f>
        <v>0</v>
      </c>
      <c r="BA108" s="10">
        <v>3</v>
      </c>
      <c r="BB108" s="10">
        <v>3</v>
      </c>
      <c r="BC108" s="10">
        <f t="shared" si="39"/>
        <v>3</v>
      </c>
      <c r="BD108" s="10">
        <f t="shared" si="40"/>
        <v>3</v>
      </c>
      <c r="BE108" s="10">
        <f t="shared" si="41"/>
        <v>3</v>
      </c>
      <c r="BF108" s="10">
        <f t="shared" si="42"/>
        <v>40</v>
      </c>
      <c r="BG108" s="10" t="str">
        <f t="shared" si="43"/>
        <v/>
      </c>
      <c r="BH108" s="10" t="str">
        <f t="shared" si="44"/>
        <v/>
      </c>
      <c r="BI108" s="10" t="str">
        <f t="shared" si="45"/>
        <v/>
      </c>
      <c r="BJ108" s="10"/>
      <c r="BK108" s="10">
        <v>40</v>
      </c>
      <c r="BL108" s="8"/>
      <c r="BM108" s="8">
        <f t="shared" si="46"/>
        <v>0</v>
      </c>
      <c r="BN108" s="8"/>
      <c r="BO108" s="8">
        <f t="shared" si="47"/>
        <v>0</v>
      </c>
      <c r="BP108" s="8"/>
      <c r="BQ108" s="8">
        <f t="shared" si="48"/>
        <v>0</v>
      </c>
      <c r="BR108" s="8"/>
      <c r="BS108" s="8">
        <f t="shared" si="49"/>
        <v>0</v>
      </c>
      <c r="BT108" s="8"/>
      <c r="BU108" s="8">
        <f t="shared" si="50"/>
        <v>0</v>
      </c>
      <c r="BV108" s="8"/>
      <c r="BW108" s="8">
        <f t="shared" si="51"/>
        <v>0</v>
      </c>
      <c r="BX108" s="8"/>
      <c r="BY108" s="8">
        <f t="shared" si="60"/>
        <v>0</v>
      </c>
      <c r="BZ108" s="8"/>
      <c r="CA108" s="8">
        <f t="shared" si="61"/>
        <v>0</v>
      </c>
      <c r="CB108" s="8"/>
      <c r="CC108" s="8">
        <f t="shared" si="52"/>
        <v>0</v>
      </c>
      <c r="CD108" s="8"/>
      <c r="CE108" s="8">
        <f t="shared" si="53"/>
        <v>0</v>
      </c>
      <c r="CF108" s="8"/>
      <c r="CG108" s="8">
        <f t="shared" si="62"/>
        <v>0</v>
      </c>
      <c r="CH108" s="8"/>
      <c r="CI108" s="8">
        <f t="shared" si="54"/>
        <v>0</v>
      </c>
      <c r="CJ108" s="8"/>
      <c r="CK108" s="8">
        <f t="shared" si="55"/>
        <v>0</v>
      </c>
      <c r="CL108" s="8"/>
      <c r="CM108" s="8">
        <f t="shared" si="56"/>
        <v>0</v>
      </c>
      <c r="CN108" s="8"/>
      <c r="CO108" s="8">
        <f t="shared" si="57"/>
        <v>0</v>
      </c>
      <c r="CP108" s="8"/>
      <c r="CQ108" s="8">
        <f t="shared" si="58"/>
        <v>0</v>
      </c>
      <c r="CR108" s="8"/>
      <c r="CS108" s="8">
        <f t="shared" si="59"/>
        <v>0</v>
      </c>
      <c r="CT108" s="18"/>
    </row>
    <row r="109" spans="2:98" customFormat="1">
      <c r="B109" s="19">
        <v>42626</v>
      </c>
      <c r="C109" s="3">
        <v>5</v>
      </c>
      <c r="D109" s="3" t="s">
        <v>111</v>
      </c>
      <c r="E109" s="4">
        <v>42627.114583333336</v>
      </c>
      <c r="F109" s="3" t="s">
        <v>711</v>
      </c>
      <c r="G109" s="3" t="s">
        <v>712</v>
      </c>
      <c r="H109" s="3" t="s">
        <v>711</v>
      </c>
      <c r="I109" s="3" t="s">
        <v>712</v>
      </c>
      <c r="J109" s="6">
        <v>3.02</v>
      </c>
      <c r="K109" s="6">
        <v>3.05</v>
      </c>
      <c r="L109" s="6">
        <v>2.13</v>
      </c>
      <c r="M109" s="10">
        <v>1.52</v>
      </c>
      <c r="N109" s="10">
        <v>3.95</v>
      </c>
      <c r="O109" s="10">
        <v>4.5999999999999996</v>
      </c>
      <c r="P109" s="15">
        <v>1</v>
      </c>
      <c r="Q109" s="13">
        <v>5</v>
      </c>
      <c r="R109" s="13">
        <v>1</v>
      </c>
      <c r="S109" s="13">
        <v>-7</v>
      </c>
      <c r="T109" s="13">
        <v>4</v>
      </c>
      <c r="U109" s="13">
        <v>-1</v>
      </c>
      <c r="V109" s="13">
        <v>0</v>
      </c>
      <c r="W109" s="9">
        <v>10.636363636363642</v>
      </c>
      <c r="X109" s="9">
        <v>2.625954198473273</v>
      </c>
      <c r="Y109" s="9">
        <v>-23.054054054054042</v>
      </c>
      <c r="Z109" s="9">
        <v>7.5686274509803919</v>
      </c>
      <c r="AA109" s="9">
        <v>-2.2574257425742563</v>
      </c>
      <c r="AB109" s="9">
        <v>0.746835443037976</v>
      </c>
      <c r="AC109" s="13"/>
      <c r="AD109" s="13"/>
      <c r="AE109" s="13"/>
      <c r="AF109" s="13"/>
      <c r="AG109" s="13"/>
      <c r="AH109" s="13"/>
      <c r="AI109" s="9"/>
      <c r="AJ109" s="9"/>
      <c r="AK109" s="9"/>
      <c r="AL109" s="9"/>
      <c r="AM109" s="9"/>
      <c r="AN109" s="9"/>
      <c r="AO109" s="16">
        <f>Q109*参数!$D$3+W109</f>
        <v>10.636363636363642</v>
      </c>
      <c r="AP109" s="16">
        <f>R109*参数!$D$3+X109</f>
        <v>2.625954198473273</v>
      </c>
      <c r="AQ109" s="16">
        <f>S109*参数!$D$3+Y109</f>
        <v>-23.054054054054042</v>
      </c>
      <c r="AR109" s="16">
        <f>T109*参数!$D$3+Z109</f>
        <v>7.5686274509803919</v>
      </c>
      <c r="AS109" s="16">
        <f>U109*参数!$D$3+AA109</f>
        <v>-2.2574257425742563</v>
      </c>
      <c r="AT109" s="16">
        <f>V109*参数!$D$3+AB109</f>
        <v>0.746835443037976</v>
      </c>
      <c r="AU109" s="16">
        <f>AC109*参数!$D$3+AI109</f>
        <v>0</v>
      </c>
      <c r="AV109" s="16">
        <f>AD109*参数!$D$3+AJ109</f>
        <v>0</v>
      </c>
      <c r="AW109" s="16">
        <f>AE109*参数!$D$3+AK109</f>
        <v>0</v>
      </c>
      <c r="AX109" s="16">
        <f>AF109*参数!$D$3+AL109</f>
        <v>0</v>
      </c>
      <c r="AY109" s="16">
        <f>AG109*参数!$D$3+AM109</f>
        <v>0</v>
      </c>
      <c r="AZ109" s="16">
        <f>AH109*参数!$D$3+AN109</f>
        <v>0</v>
      </c>
      <c r="BA109" s="10">
        <v>3</v>
      </c>
      <c r="BB109" s="10">
        <v>43</v>
      </c>
      <c r="BC109" s="10">
        <f t="shared" si="39"/>
        <v>43</v>
      </c>
      <c r="BD109" s="10">
        <f t="shared" si="40"/>
        <v>43</v>
      </c>
      <c r="BE109" s="10">
        <f t="shared" si="41"/>
        <v>43</v>
      </c>
      <c r="BF109" s="10">
        <f t="shared" si="42"/>
        <v>43</v>
      </c>
      <c r="BG109" s="10">
        <f t="shared" si="43"/>
        <v>43</v>
      </c>
      <c r="BH109" s="10">
        <f t="shared" si="44"/>
        <v>43</v>
      </c>
      <c r="BI109" s="10">
        <f t="shared" si="45"/>
        <v>43</v>
      </c>
      <c r="BJ109" s="10"/>
      <c r="BK109" s="10">
        <v>0</v>
      </c>
      <c r="BL109" s="8"/>
      <c r="BM109" s="8">
        <f t="shared" si="46"/>
        <v>0</v>
      </c>
      <c r="BN109" s="8"/>
      <c r="BO109" s="8">
        <f t="shared" si="47"/>
        <v>0</v>
      </c>
      <c r="BP109" s="8"/>
      <c r="BQ109" s="8">
        <f t="shared" si="48"/>
        <v>0</v>
      </c>
      <c r="BR109" s="8"/>
      <c r="BS109" s="8">
        <f t="shared" si="49"/>
        <v>0</v>
      </c>
      <c r="BT109" s="8"/>
      <c r="BU109" s="8">
        <f t="shared" si="50"/>
        <v>0</v>
      </c>
      <c r="BV109" s="8"/>
      <c r="BW109" s="8">
        <f t="shared" si="51"/>
        <v>0</v>
      </c>
      <c r="BX109" s="8"/>
      <c r="BY109" s="8">
        <f t="shared" si="60"/>
        <v>0</v>
      </c>
      <c r="BZ109" s="8"/>
      <c r="CA109" s="8">
        <f t="shared" si="61"/>
        <v>0</v>
      </c>
      <c r="CB109" s="8"/>
      <c r="CC109" s="8">
        <f t="shared" si="52"/>
        <v>0</v>
      </c>
      <c r="CD109" s="8"/>
      <c r="CE109" s="8">
        <f t="shared" si="53"/>
        <v>0</v>
      </c>
      <c r="CF109" s="8"/>
      <c r="CG109" s="8">
        <f t="shared" si="62"/>
        <v>0</v>
      </c>
      <c r="CH109" s="8"/>
      <c r="CI109" s="8">
        <f t="shared" si="54"/>
        <v>0</v>
      </c>
      <c r="CJ109" s="8"/>
      <c r="CK109" s="8">
        <f t="shared" si="55"/>
        <v>0</v>
      </c>
      <c r="CL109" s="8"/>
      <c r="CM109" s="8">
        <f t="shared" si="56"/>
        <v>0</v>
      </c>
      <c r="CN109" s="8"/>
      <c r="CO109" s="8">
        <f t="shared" si="57"/>
        <v>0</v>
      </c>
      <c r="CP109" s="8"/>
      <c r="CQ109" s="8">
        <f t="shared" si="58"/>
        <v>0</v>
      </c>
      <c r="CR109" s="8"/>
      <c r="CS109" s="8">
        <f t="shared" si="59"/>
        <v>0</v>
      </c>
      <c r="CT109" s="18"/>
    </row>
    <row r="110" spans="2:98" customFormat="1">
      <c r="B110" s="19">
        <v>42626</v>
      </c>
      <c r="C110" s="3">
        <v>6</v>
      </c>
      <c r="D110" s="3" t="s">
        <v>111</v>
      </c>
      <c r="E110" s="4">
        <v>42627.114583333336</v>
      </c>
      <c r="F110" s="3" t="s">
        <v>713</v>
      </c>
      <c r="G110" s="3" t="s">
        <v>714</v>
      </c>
      <c r="H110" s="3" t="s">
        <v>713</v>
      </c>
      <c r="I110" s="3" t="s">
        <v>714</v>
      </c>
      <c r="J110" s="6">
        <v>1.52</v>
      </c>
      <c r="K110" s="6">
        <v>3.6</v>
      </c>
      <c r="L110" s="6">
        <v>5.15</v>
      </c>
      <c r="M110" s="10">
        <v>2.78</v>
      </c>
      <c r="N110" s="10">
        <v>3.35</v>
      </c>
      <c r="O110" s="10">
        <v>2.12</v>
      </c>
      <c r="P110" s="15">
        <v>-1</v>
      </c>
      <c r="Q110" s="13">
        <v>-12</v>
      </c>
      <c r="R110" s="13">
        <v>5</v>
      </c>
      <c r="S110" s="13">
        <v>6</v>
      </c>
      <c r="T110" s="13">
        <v>-8</v>
      </c>
      <c r="U110" s="13">
        <v>-1</v>
      </c>
      <c r="V110" s="13">
        <v>11</v>
      </c>
      <c r="W110" s="9">
        <v>-23.803921568627441</v>
      </c>
      <c r="X110" s="9">
        <v>17.835051546391746</v>
      </c>
      <c r="Y110" s="9">
        <v>13.746268656716422</v>
      </c>
      <c r="Z110" s="9">
        <v>-21.555555555555554</v>
      </c>
      <c r="AA110" s="9">
        <v>-3.4919354838709675</v>
      </c>
      <c r="AB110" s="9">
        <v>29.73913043478262</v>
      </c>
      <c r="AC110" s="13"/>
      <c r="AD110" s="13"/>
      <c r="AE110" s="13"/>
      <c r="AF110" s="13"/>
      <c r="AG110" s="13"/>
      <c r="AH110" s="13"/>
      <c r="AI110" s="9"/>
      <c r="AJ110" s="9"/>
      <c r="AK110" s="9"/>
      <c r="AL110" s="9"/>
      <c r="AM110" s="9"/>
      <c r="AN110" s="9"/>
      <c r="AO110" s="16">
        <f>Q110*参数!$D$3+W110</f>
        <v>-23.803921568627441</v>
      </c>
      <c r="AP110" s="16">
        <f>R110*参数!$D$3+X110</f>
        <v>17.835051546391746</v>
      </c>
      <c r="AQ110" s="16">
        <f>S110*参数!$D$3+Y110</f>
        <v>13.746268656716422</v>
      </c>
      <c r="AR110" s="16">
        <f>T110*参数!$D$3+Z110</f>
        <v>-21.555555555555554</v>
      </c>
      <c r="AS110" s="16">
        <f>U110*参数!$D$3+AA110</f>
        <v>-3.4919354838709675</v>
      </c>
      <c r="AT110" s="16">
        <f>V110*参数!$D$3+AB110</f>
        <v>29.73913043478262</v>
      </c>
      <c r="AU110" s="16">
        <f>AC110*参数!$D$3+AI110</f>
        <v>0</v>
      </c>
      <c r="AV110" s="16">
        <f>AD110*参数!$D$3+AJ110</f>
        <v>0</v>
      </c>
      <c r="AW110" s="16">
        <f>AE110*参数!$D$3+AK110</f>
        <v>0</v>
      </c>
      <c r="AX110" s="16">
        <f>AF110*参数!$D$3+AL110</f>
        <v>0</v>
      </c>
      <c r="AY110" s="16">
        <f>AG110*参数!$D$3+AM110</f>
        <v>0</v>
      </c>
      <c r="AZ110" s="16">
        <f>AH110*参数!$D$3+AN110</f>
        <v>0</v>
      </c>
      <c r="BA110" s="10">
        <v>40</v>
      </c>
      <c r="BB110" s="10">
        <v>40</v>
      </c>
      <c r="BC110" s="10">
        <f t="shared" si="39"/>
        <v>40</v>
      </c>
      <c r="BD110" s="10">
        <f t="shared" si="40"/>
        <v>40</v>
      </c>
      <c r="BE110" s="10">
        <f t="shared" si="41"/>
        <v>40</v>
      </c>
      <c r="BF110" s="10">
        <f t="shared" si="42"/>
        <v>40</v>
      </c>
      <c r="BG110" s="10">
        <f t="shared" si="43"/>
        <v>40</v>
      </c>
      <c r="BH110" s="10">
        <f t="shared" si="44"/>
        <v>40</v>
      </c>
      <c r="BI110" s="10">
        <f t="shared" si="45"/>
        <v>40</v>
      </c>
      <c r="BJ110" s="10"/>
      <c r="BK110" s="10">
        <v>40</v>
      </c>
      <c r="BL110" s="8"/>
      <c r="BM110" s="8">
        <f t="shared" si="46"/>
        <v>0</v>
      </c>
      <c r="BN110" s="8"/>
      <c r="BO110" s="8">
        <f t="shared" si="47"/>
        <v>0</v>
      </c>
      <c r="BP110" s="8"/>
      <c r="BQ110" s="8">
        <f t="shared" si="48"/>
        <v>0</v>
      </c>
      <c r="BR110" s="8"/>
      <c r="BS110" s="8">
        <f t="shared" si="49"/>
        <v>0</v>
      </c>
      <c r="BT110" s="8"/>
      <c r="BU110" s="8">
        <f t="shared" si="50"/>
        <v>0</v>
      </c>
      <c r="BV110" s="8"/>
      <c r="BW110" s="8">
        <f t="shared" si="51"/>
        <v>0</v>
      </c>
      <c r="BX110" s="8"/>
      <c r="BY110" s="8">
        <f t="shared" si="60"/>
        <v>0</v>
      </c>
      <c r="BZ110" s="8"/>
      <c r="CA110" s="8">
        <f t="shared" si="61"/>
        <v>0</v>
      </c>
      <c r="CB110" s="8"/>
      <c r="CC110" s="8">
        <f t="shared" si="52"/>
        <v>0</v>
      </c>
      <c r="CD110" s="8"/>
      <c r="CE110" s="8">
        <f t="shared" si="53"/>
        <v>0</v>
      </c>
      <c r="CF110" s="8"/>
      <c r="CG110" s="8">
        <f t="shared" si="62"/>
        <v>0</v>
      </c>
      <c r="CH110" s="8"/>
      <c r="CI110" s="8">
        <f t="shared" si="54"/>
        <v>0</v>
      </c>
      <c r="CJ110" s="8"/>
      <c r="CK110" s="8">
        <f t="shared" si="55"/>
        <v>0</v>
      </c>
      <c r="CL110" s="8"/>
      <c r="CM110" s="8">
        <f t="shared" si="56"/>
        <v>0</v>
      </c>
      <c r="CN110" s="8"/>
      <c r="CO110" s="8">
        <f t="shared" si="57"/>
        <v>0</v>
      </c>
      <c r="CP110" s="8"/>
      <c r="CQ110" s="8">
        <f t="shared" si="58"/>
        <v>0</v>
      </c>
      <c r="CR110" s="8"/>
      <c r="CS110" s="8">
        <f t="shared" si="59"/>
        <v>0</v>
      </c>
      <c r="CT110" s="18"/>
    </row>
    <row r="111" spans="2:98" customFormat="1">
      <c r="B111" s="19">
        <v>42626</v>
      </c>
      <c r="C111" s="3">
        <v>8</v>
      </c>
      <c r="D111" s="3" t="s">
        <v>111</v>
      </c>
      <c r="E111" s="4">
        <v>42627.114583333336</v>
      </c>
      <c r="F111" s="3" t="s">
        <v>159</v>
      </c>
      <c r="G111" s="3" t="s">
        <v>715</v>
      </c>
      <c r="H111" s="3" t="s">
        <v>160</v>
      </c>
      <c r="I111" s="3" t="s">
        <v>716</v>
      </c>
      <c r="J111" s="6">
        <v>1.23</v>
      </c>
      <c r="K111" s="6">
        <v>5.15</v>
      </c>
      <c r="L111" s="6">
        <v>8.15</v>
      </c>
      <c r="M111" s="10">
        <v>1.8</v>
      </c>
      <c r="N111" s="10">
        <v>3.82</v>
      </c>
      <c r="O111" s="10">
        <v>3.2</v>
      </c>
      <c r="P111" s="15">
        <v>-1</v>
      </c>
      <c r="Q111" s="13">
        <v>0</v>
      </c>
      <c r="R111" s="13">
        <v>-9</v>
      </c>
      <c r="S111" s="13">
        <v>0</v>
      </c>
      <c r="T111" s="13">
        <v>12</v>
      </c>
      <c r="U111" s="13">
        <v>-2</v>
      </c>
      <c r="V111" s="13">
        <v>8</v>
      </c>
      <c r="W111" s="9">
        <v>-1.3131313131313167</v>
      </c>
      <c r="X111" s="9">
        <v>-22.846153846153843</v>
      </c>
      <c r="Y111" s="9">
        <v>-1.0670391061452533</v>
      </c>
      <c r="Z111" s="9">
        <v>30.627450980392155</v>
      </c>
      <c r="AA111" s="9">
        <v>-5.6322580645161242</v>
      </c>
      <c r="AB111" s="9">
        <v>22.999999999999996</v>
      </c>
      <c r="AC111" s="13"/>
      <c r="AD111" s="13"/>
      <c r="AE111" s="13"/>
      <c r="AF111" s="13"/>
      <c r="AG111" s="13"/>
      <c r="AH111" s="13"/>
      <c r="AI111" s="9"/>
      <c r="AJ111" s="9"/>
      <c r="AK111" s="9"/>
      <c r="AL111" s="9"/>
      <c r="AM111" s="9"/>
      <c r="AN111" s="9"/>
      <c r="AO111" s="16">
        <f>Q111*参数!$D$3+W111</f>
        <v>-1.3131313131313167</v>
      </c>
      <c r="AP111" s="16">
        <f>R111*参数!$D$3+X111</f>
        <v>-22.846153846153843</v>
      </c>
      <c r="AQ111" s="16">
        <f>S111*参数!$D$3+Y111</f>
        <v>-1.0670391061452533</v>
      </c>
      <c r="AR111" s="16">
        <f>T111*参数!$D$3+Z111</f>
        <v>30.627450980392155</v>
      </c>
      <c r="AS111" s="16">
        <f>U111*参数!$D$3+AA111</f>
        <v>-5.6322580645161242</v>
      </c>
      <c r="AT111" s="16">
        <f>V111*参数!$D$3+AB111</f>
        <v>22.999999999999996</v>
      </c>
      <c r="AU111" s="16">
        <f>AC111*参数!$D$3+AI111</f>
        <v>0</v>
      </c>
      <c r="AV111" s="16">
        <f>AD111*参数!$D$3+AJ111</f>
        <v>0</v>
      </c>
      <c r="AW111" s="16">
        <f>AE111*参数!$D$3+AK111</f>
        <v>0</v>
      </c>
      <c r="AX111" s="16">
        <f>AF111*参数!$D$3+AL111</f>
        <v>0</v>
      </c>
      <c r="AY111" s="16">
        <f>AG111*参数!$D$3+AM111</f>
        <v>0</v>
      </c>
      <c r="AZ111" s="16">
        <f>AH111*参数!$D$3+AN111</f>
        <v>0</v>
      </c>
      <c r="BA111" s="10">
        <v>43</v>
      </c>
      <c r="BB111" s="10">
        <v>3</v>
      </c>
      <c r="BC111" s="10" t="str">
        <f t="shared" si="39"/>
        <v/>
      </c>
      <c r="BD111" s="10">
        <f t="shared" si="40"/>
        <v>40</v>
      </c>
      <c r="BE111" s="10">
        <f t="shared" si="41"/>
        <v>3</v>
      </c>
      <c r="BF111" s="10">
        <f t="shared" si="42"/>
        <v>3</v>
      </c>
      <c r="BG111" s="10" t="str">
        <f t="shared" si="43"/>
        <v/>
      </c>
      <c r="BH111" s="10" t="str">
        <f t="shared" si="44"/>
        <v/>
      </c>
      <c r="BI111" s="10" t="str">
        <f t="shared" si="45"/>
        <v/>
      </c>
      <c r="BJ111" s="10"/>
      <c r="BK111" s="10">
        <v>3</v>
      </c>
      <c r="BL111" s="8"/>
      <c r="BM111" s="8">
        <f t="shared" si="46"/>
        <v>0</v>
      </c>
      <c r="BN111" s="8"/>
      <c r="BO111" s="8">
        <f t="shared" si="47"/>
        <v>0</v>
      </c>
      <c r="BP111" s="8"/>
      <c r="BQ111" s="8">
        <f t="shared" si="48"/>
        <v>0</v>
      </c>
      <c r="BR111" s="8"/>
      <c r="BS111" s="8">
        <f t="shared" si="49"/>
        <v>0</v>
      </c>
      <c r="BT111" s="8"/>
      <c r="BU111" s="8">
        <f t="shared" si="50"/>
        <v>0</v>
      </c>
      <c r="BV111" s="8"/>
      <c r="BW111" s="8">
        <f t="shared" si="51"/>
        <v>0</v>
      </c>
      <c r="BX111" s="8"/>
      <c r="BY111" s="8">
        <f t="shared" si="60"/>
        <v>0</v>
      </c>
      <c r="BZ111" s="8"/>
      <c r="CA111" s="8">
        <f t="shared" si="61"/>
        <v>0</v>
      </c>
      <c r="CB111" s="8"/>
      <c r="CC111" s="8">
        <f t="shared" si="52"/>
        <v>0</v>
      </c>
      <c r="CD111" s="8"/>
      <c r="CE111" s="8">
        <f t="shared" si="53"/>
        <v>0</v>
      </c>
      <c r="CF111" s="8"/>
      <c r="CG111" s="8">
        <f t="shared" si="62"/>
        <v>0</v>
      </c>
      <c r="CH111" s="8"/>
      <c r="CI111" s="8">
        <f t="shared" si="54"/>
        <v>0</v>
      </c>
      <c r="CJ111" s="8"/>
      <c r="CK111" s="8">
        <f t="shared" si="55"/>
        <v>0</v>
      </c>
      <c r="CL111" s="8"/>
      <c r="CM111" s="8">
        <f t="shared" si="56"/>
        <v>0</v>
      </c>
      <c r="CN111" s="8"/>
      <c r="CO111" s="8">
        <f t="shared" si="57"/>
        <v>0</v>
      </c>
      <c r="CP111" s="8"/>
      <c r="CQ111" s="8">
        <f t="shared" si="58"/>
        <v>0</v>
      </c>
      <c r="CR111" s="8"/>
      <c r="CS111" s="8">
        <f t="shared" si="59"/>
        <v>0</v>
      </c>
      <c r="CT111" s="18"/>
    </row>
    <row r="112" spans="2:98" customFormat="1">
      <c r="B112" s="19">
        <v>42626</v>
      </c>
      <c r="C112" s="3">
        <v>10</v>
      </c>
      <c r="D112" s="3" t="s">
        <v>111</v>
      </c>
      <c r="E112" s="4">
        <v>42627.114583333336</v>
      </c>
      <c r="F112" s="3" t="s">
        <v>237</v>
      </c>
      <c r="G112" s="3" t="s">
        <v>717</v>
      </c>
      <c r="H112" s="3" t="s">
        <v>238</v>
      </c>
      <c r="I112" s="3" t="s">
        <v>717</v>
      </c>
      <c r="J112" s="6">
        <v>4.7</v>
      </c>
      <c r="K112" s="6">
        <v>3.15</v>
      </c>
      <c r="L112" s="6">
        <v>1.67</v>
      </c>
      <c r="M112" s="10">
        <v>1.9</v>
      </c>
      <c r="N112" s="10">
        <v>3.35</v>
      </c>
      <c r="O112" s="10">
        <v>3.3</v>
      </c>
      <c r="P112" s="15">
        <v>1</v>
      </c>
      <c r="Q112" s="13">
        <v>-1</v>
      </c>
      <c r="R112" s="13">
        <v>0</v>
      </c>
      <c r="S112" s="13">
        <v>-21</v>
      </c>
      <c r="T112" s="13">
        <v>13</v>
      </c>
      <c r="U112" s="13">
        <v>-1</v>
      </c>
      <c r="V112" s="13">
        <v>-14</v>
      </c>
      <c r="W112" s="9">
        <v>-4.0588235294117565</v>
      </c>
      <c r="X112" s="9">
        <v>0.50331125827815515</v>
      </c>
      <c r="Y112" s="9">
        <v>-49.666666666666664</v>
      </c>
      <c r="Z112" s="9">
        <v>38.361702127659562</v>
      </c>
      <c r="AA112" s="9">
        <v>-3.4919354838709675</v>
      </c>
      <c r="AB112" s="9">
        <v>-46.750000000000007</v>
      </c>
      <c r="AC112" s="13"/>
      <c r="AD112" s="13"/>
      <c r="AE112" s="13"/>
      <c r="AF112" s="13"/>
      <c r="AG112" s="13"/>
      <c r="AH112" s="13"/>
      <c r="AI112" s="9"/>
      <c r="AJ112" s="9"/>
      <c r="AK112" s="9"/>
      <c r="AL112" s="9"/>
      <c r="AM112" s="9"/>
      <c r="AN112" s="9"/>
      <c r="AO112" s="16">
        <f>Q112*参数!$D$3+W112</f>
        <v>-4.0588235294117565</v>
      </c>
      <c r="AP112" s="16">
        <f>R112*参数!$D$3+X112</f>
        <v>0.50331125827815515</v>
      </c>
      <c r="AQ112" s="16">
        <f>S112*参数!$D$3+Y112</f>
        <v>-49.666666666666664</v>
      </c>
      <c r="AR112" s="16">
        <f>T112*参数!$D$3+Z112</f>
        <v>38.361702127659562</v>
      </c>
      <c r="AS112" s="16">
        <f>U112*参数!$D$3+AA112</f>
        <v>-3.4919354838709675</v>
      </c>
      <c r="AT112" s="16">
        <f>V112*参数!$D$3+AB112</f>
        <v>-46.750000000000007</v>
      </c>
      <c r="AU112" s="16">
        <f>AC112*参数!$D$3+AI112</f>
        <v>0</v>
      </c>
      <c r="AV112" s="16">
        <f>AD112*参数!$D$3+AJ112</f>
        <v>0</v>
      </c>
      <c r="AW112" s="16">
        <f>AE112*参数!$D$3+AK112</f>
        <v>0</v>
      </c>
      <c r="AX112" s="16">
        <f>AF112*参数!$D$3+AL112</f>
        <v>0</v>
      </c>
      <c r="AY112" s="16">
        <f>AG112*参数!$D$3+AM112</f>
        <v>0</v>
      </c>
      <c r="AZ112" s="16">
        <f>AH112*参数!$D$3+AN112</f>
        <v>0</v>
      </c>
      <c r="BA112" s="10">
        <v>43</v>
      </c>
      <c r="BB112" s="10">
        <v>43</v>
      </c>
      <c r="BC112" s="10">
        <f t="shared" si="39"/>
        <v>43</v>
      </c>
      <c r="BD112" s="10">
        <f t="shared" si="40"/>
        <v>43</v>
      </c>
      <c r="BE112" s="10">
        <f t="shared" si="41"/>
        <v>43</v>
      </c>
      <c r="BF112" s="10">
        <f t="shared" si="42"/>
        <v>43</v>
      </c>
      <c r="BG112" s="10">
        <f t="shared" si="43"/>
        <v>43</v>
      </c>
      <c r="BH112" s="10">
        <f t="shared" si="44"/>
        <v>43</v>
      </c>
      <c r="BI112" s="10">
        <f t="shared" si="45"/>
        <v>43</v>
      </c>
      <c r="BJ112" s="10"/>
      <c r="BK112" s="10">
        <v>0</v>
      </c>
      <c r="BL112" s="8"/>
      <c r="BM112" s="8">
        <f t="shared" si="46"/>
        <v>0</v>
      </c>
      <c r="BN112" s="8"/>
      <c r="BO112" s="8">
        <f t="shared" si="47"/>
        <v>0</v>
      </c>
      <c r="BP112" s="8"/>
      <c r="BQ112" s="8">
        <f t="shared" si="48"/>
        <v>0</v>
      </c>
      <c r="BR112" s="8"/>
      <c r="BS112" s="8">
        <f t="shared" si="49"/>
        <v>0</v>
      </c>
      <c r="BT112" s="8"/>
      <c r="BU112" s="8">
        <f t="shared" si="50"/>
        <v>0</v>
      </c>
      <c r="BV112" s="8"/>
      <c r="BW112" s="8">
        <f t="shared" si="51"/>
        <v>0</v>
      </c>
      <c r="BX112" s="8"/>
      <c r="BY112" s="8">
        <f t="shared" si="60"/>
        <v>0</v>
      </c>
      <c r="BZ112" s="8"/>
      <c r="CA112" s="8">
        <f t="shared" si="61"/>
        <v>0</v>
      </c>
      <c r="CB112" s="8"/>
      <c r="CC112" s="8">
        <f t="shared" si="52"/>
        <v>0</v>
      </c>
      <c r="CD112" s="8"/>
      <c r="CE112" s="8">
        <f t="shared" si="53"/>
        <v>0</v>
      </c>
      <c r="CF112" s="8"/>
      <c r="CG112" s="8">
        <f t="shared" si="62"/>
        <v>0</v>
      </c>
      <c r="CH112" s="8"/>
      <c r="CI112" s="8">
        <f t="shared" si="54"/>
        <v>0</v>
      </c>
      <c r="CJ112" s="8"/>
      <c r="CK112" s="8">
        <f t="shared" si="55"/>
        <v>0</v>
      </c>
      <c r="CL112" s="8"/>
      <c r="CM112" s="8">
        <f t="shared" si="56"/>
        <v>0</v>
      </c>
      <c r="CN112" s="8"/>
      <c r="CO112" s="8">
        <f t="shared" si="57"/>
        <v>0</v>
      </c>
      <c r="CP112" s="8"/>
      <c r="CQ112" s="8">
        <f t="shared" si="58"/>
        <v>0</v>
      </c>
      <c r="CR112" s="8"/>
      <c r="CS112" s="8">
        <f t="shared" si="59"/>
        <v>0</v>
      </c>
      <c r="CT112" s="18"/>
    </row>
    <row r="113" spans="2:98" customFormat="1">
      <c r="B113" s="19">
        <v>42626</v>
      </c>
      <c r="C113" s="3">
        <v>11</v>
      </c>
      <c r="D113" s="3" t="s">
        <v>718</v>
      </c>
      <c r="E113" s="4">
        <v>42627.114583333336</v>
      </c>
      <c r="F113" s="3" t="s">
        <v>719</v>
      </c>
      <c r="G113" s="3" t="s">
        <v>720</v>
      </c>
      <c r="H113" s="3" t="s">
        <v>721</v>
      </c>
      <c r="I113" s="3" t="s">
        <v>720</v>
      </c>
      <c r="J113" s="6">
        <v>1.78</v>
      </c>
      <c r="K113" s="6">
        <v>3.25</v>
      </c>
      <c r="L113" s="6">
        <v>3.85</v>
      </c>
      <c r="M113" s="10">
        <v>3.6</v>
      </c>
      <c r="N113" s="10">
        <v>3.5</v>
      </c>
      <c r="O113" s="10">
        <v>1.77</v>
      </c>
      <c r="P113" s="15">
        <v>-1</v>
      </c>
      <c r="Q113" s="13">
        <v>-9</v>
      </c>
      <c r="R113" s="13">
        <v>5</v>
      </c>
      <c r="S113" s="13">
        <v>-4</v>
      </c>
      <c r="T113" s="13">
        <v>-13</v>
      </c>
      <c r="U113" s="13">
        <v>3</v>
      </c>
      <c r="V113" s="13">
        <v>11</v>
      </c>
      <c r="W113" s="9">
        <v>-24.265060240963848</v>
      </c>
      <c r="X113" s="9">
        <v>15.945205479452051</v>
      </c>
      <c r="Y113" s="9">
        <v>-9.2608695652173871</v>
      </c>
      <c r="Z113" s="9">
        <v>-47.542857142857144</v>
      </c>
      <c r="AA113" s="9">
        <v>12.978142076502726</v>
      </c>
      <c r="AB113" s="9">
        <v>27.937499999999979</v>
      </c>
      <c r="AC113" s="13"/>
      <c r="AD113" s="13"/>
      <c r="AE113" s="13"/>
      <c r="AF113" s="13"/>
      <c r="AG113" s="13"/>
      <c r="AH113" s="13"/>
      <c r="AI113" s="9"/>
      <c r="AJ113" s="9"/>
      <c r="AK113" s="9"/>
      <c r="AL113" s="9"/>
      <c r="AM113" s="9"/>
      <c r="AN113" s="9"/>
      <c r="AO113" s="16">
        <f>Q113*参数!$D$3+W113</f>
        <v>-24.265060240963848</v>
      </c>
      <c r="AP113" s="16">
        <f>R113*参数!$D$3+X113</f>
        <v>15.945205479452051</v>
      </c>
      <c r="AQ113" s="16">
        <f>S113*参数!$D$3+Y113</f>
        <v>-9.2608695652173871</v>
      </c>
      <c r="AR113" s="16">
        <f>T113*参数!$D$3+Z113</f>
        <v>-47.542857142857144</v>
      </c>
      <c r="AS113" s="16">
        <f>U113*参数!$D$3+AA113</f>
        <v>12.978142076502726</v>
      </c>
      <c r="AT113" s="16">
        <f>V113*参数!$D$3+AB113</f>
        <v>27.937499999999979</v>
      </c>
      <c r="AU113" s="16">
        <f>AC113*参数!$D$3+AI113</f>
        <v>0</v>
      </c>
      <c r="AV113" s="16">
        <f>AD113*参数!$D$3+AJ113</f>
        <v>0</v>
      </c>
      <c r="AW113" s="16">
        <f>AE113*参数!$D$3+AK113</f>
        <v>0</v>
      </c>
      <c r="AX113" s="16">
        <f>AF113*参数!$D$3+AL113</f>
        <v>0</v>
      </c>
      <c r="AY113" s="16">
        <f>AG113*参数!$D$3+AM113</f>
        <v>0</v>
      </c>
      <c r="AZ113" s="16">
        <f>AH113*参数!$D$3+AN113</f>
        <v>0</v>
      </c>
      <c r="BA113" s="10">
        <v>40</v>
      </c>
      <c r="BB113" s="10">
        <v>40</v>
      </c>
      <c r="BC113" s="10" t="str">
        <f t="shared" si="39"/>
        <v/>
      </c>
      <c r="BD113" s="10">
        <f t="shared" si="40"/>
        <v>40</v>
      </c>
      <c r="BE113" s="10">
        <f t="shared" si="41"/>
        <v>40</v>
      </c>
      <c r="BF113" s="10">
        <f t="shared" si="42"/>
        <v>40</v>
      </c>
      <c r="BG113" s="10" t="str">
        <f t="shared" si="43"/>
        <v/>
      </c>
      <c r="BH113" s="10">
        <f t="shared" si="44"/>
        <v>40</v>
      </c>
      <c r="BI113" s="10" t="str">
        <f t="shared" si="45"/>
        <v/>
      </c>
      <c r="BJ113" s="10"/>
      <c r="BK113" s="10">
        <v>3</v>
      </c>
      <c r="BL113" s="8"/>
      <c r="BM113" s="8">
        <f t="shared" si="46"/>
        <v>0</v>
      </c>
      <c r="BN113" s="8"/>
      <c r="BO113" s="8">
        <f t="shared" si="47"/>
        <v>0</v>
      </c>
      <c r="BP113" s="8"/>
      <c r="BQ113" s="8">
        <f t="shared" si="48"/>
        <v>0</v>
      </c>
      <c r="BR113" s="8"/>
      <c r="BS113" s="8">
        <f t="shared" si="49"/>
        <v>0</v>
      </c>
      <c r="BT113" s="8"/>
      <c r="BU113" s="8">
        <f t="shared" si="50"/>
        <v>0</v>
      </c>
      <c r="BV113" s="8"/>
      <c r="BW113" s="8">
        <f t="shared" si="51"/>
        <v>0</v>
      </c>
      <c r="BX113" s="8"/>
      <c r="BY113" s="8">
        <f t="shared" si="60"/>
        <v>0</v>
      </c>
      <c r="BZ113" s="8"/>
      <c r="CA113" s="8">
        <f t="shared" si="61"/>
        <v>0</v>
      </c>
      <c r="CB113" s="8"/>
      <c r="CC113" s="8">
        <f t="shared" si="52"/>
        <v>0</v>
      </c>
      <c r="CD113" s="8"/>
      <c r="CE113" s="8">
        <f t="shared" si="53"/>
        <v>0</v>
      </c>
      <c r="CF113" s="8"/>
      <c r="CG113" s="8">
        <f t="shared" si="62"/>
        <v>0</v>
      </c>
      <c r="CH113" s="8"/>
      <c r="CI113" s="8">
        <f t="shared" si="54"/>
        <v>0</v>
      </c>
      <c r="CJ113" s="8"/>
      <c r="CK113" s="8">
        <f t="shared" si="55"/>
        <v>0</v>
      </c>
      <c r="CL113" s="8"/>
      <c r="CM113" s="8">
        <f t="shared" si="56"/>
        <v>0</v>
      </c>
      <c r="CN113" s="8"/>
      <c r="CO113" s="8">
        <f t="shared" si="57"/>
        <v>0</v>
      </c>
      <c r="CP113" s="8"/>
      <c r="CQ113" s="8">
        <f t="shared" si="58"/>
        <v>0</v>
      </c>
      <c r="CR113" s="8"/>
      <c r="CS113" s="8">
        <f t="shared" si="59"/>
        <v>0</v>
      </c>
      <c r="CT113" s="18"/>
    </row>
    <row r="114" spans="2:98" customFormat="1">
      <c r="B114" s="19">
        <v>42626</v>
      </c>
      <c r="C114" s="3">
        <v>12</v>
      </c>
      <c r="D114" s="3" t="s">
        <v>718</v>
      </c>
      <c r="E114" s="4">
        <v>42627.114583333336</v>
      </c>
      <c r="F114" s="3" t="s">
        <v>722</v>
      </c>
      <c r="G114" s="3" t="s">
        <v>723</v>
      </c>
      <c r="H114" s="3" t="s">
        <v>722</v>
      </c>
      <c r="I114" s="3" t="s">
        <v>723</v>
      </c>
      <c r="J114" s="6">
        <v>1.75</v>
      </c>
      <c r="K114" s="6">
        <v>3.15</v>
      </c>
      <c r="L114" s="6">
        <v>4.1500000000000004</v>
      </c>
      <c r="M114" s="10">
        <v>3.65</v>
      </c>
      <c r="N114" s="10">
        <v>3.35</v>
      </c>
      <c r="O114" s="10">
        <v>1.8</v>
      </c>
      <c r="P114" s="15">
        <v>-1</v>
      </c>
      <c r="Q114" s="13">
        <v>1</v>
      </c>
      <c r="R114" s="13">
        <v>0</v>
      </c>
      <c r="S114" s="13">
        <v>-5</v>
      </c>
      <c r="T114" s="13">
        <v>-1</v>
      </c>
      <c r="U114" s="13">
        <v>-1</v>
      </c>
      <c r="V114" s="13">
        <v>8</v>
      </c>
      <c r="W114" s="9">
        <v>3.727272727272704</v>
      </c>
      <c r="X114" s="9">
        <v>0.50331125827815515</v>
      </c>
      <c r="Y114" s="9">
        <v>-7.2500000000000009</v>
      </c>
      <c r="Z114" s="9">
        <v>-3.5483870967741922</v>
      </c>
      <c r="AA114" s="9">
        <v>-3.4919354838709675</v>
      </c>
      <c r="AB114" s="9">
        <v>20.974358974358978</v>
      </c>
      <c r="AC114" s="13"/>
      <c r="AD114" s="13"/>
      <c r="AE114" s="13"/>
      <c r="AF114" s="13"/>
      <c r="AG114" s="13"/>
      <c r="AH114" s="13"/>
      <c r="AI114" s="9"/>
      <c r="AJ114" s="9"/>
      <c r="AK114" s="9"/>
      <c r="AL114" s="9"/>
      <c r="AM114" s="9"/>
      <c r="AN114" s="9"/>
      <c r="AO114" s="16">
        <f>Q114*参数!$D$3+W114</f>
        <v>3.727272727272704</v>
      </c>
      <c r="AP114" s="16">
        <f>R114*参数!$D$3+X114</f>
        <v>0.50331125827815515</v>
      </c>
      <c r="AQ114" s="16">
        <f>S114*参数!$D$3+Y114</f>
        <v>-7.2500000000000009</v>
      </c>
      <c r="AR114" s="16">
        <f>T114*参数!$D$3+Z114</f>
        <v>-3.5483870967741922</v>
      </c>
      <c r="AS114" s="16">
        <f>U114*参数!$D$3+AA114</f>
        <v>-3.4919354838709675</v>
      </c>
      <c r="AT114" s="16">
        <f>V114*参数!$D$3+AB114</f>
        <v>20.974358974358978</v>
      </c>
      <c r="AU114" s="16">
        <f>AC114*参数!$D$3+AI114</f>
        <v>0</v>
      </c>
      <c r="AV114" s="16">
        <f>AD114*参数!$D$3+AJ114</f>
        <v>0</v>
      </c>
      <c r="AW114" s="16">
        <f>AE114*参数!$D$3+AK114</f>
        <v>0</v>
      </c>
      <c r="AX114" s="16">
        <f>AF114*参数!$D$3+AL114</f>
        <v>0</v>
      </c>
      <c r="AY114" s="16">
        <f>AG114*参数!$D$3+AM114</f>
        <v>0</v>
      </c>
      <c r="AZ114" s="16">
        <f>AH114*参数!$D$3+AN114</f>
        <v>0</v>
      </c>
      <c r="BA114" s="10">
        <v>40</v>
      </c>
      <c r="BB114" s="10">
        <v>40</v>
      </c>
      <c r="BC114" s="10">
        <f t="shared" si="39"/>
        <v>40</v>
      </c>
      <c r="BD114" s="10">
        <f t="shared" si="40"/>
        <v>40</v>
      </c>
      <c r="BE114" s="10">
        <f t="shared" si="41"/>
        <v>40</v>
      </c>
      <c r="BF114" s="10">
        <f t="shared" si="42"/>
        <v>3</v>
      </c>
      <c r="BG114" s="10" t="str">
        <f t="shared" si="43"/>
        <v/>
      </c>
      <c r="BH114" s="10" t="str">
        <f t="shared" si="44"/>
        <v/>
      </c>
      <c r="BI114" s="10" t="str">
        <f t="shared" si="45"/>
        <v/>
      </c>
      <c r="BJ114" s="10"/>
      <c r="BK114" s="10">
        <v>40</v>
      </c>
      <c r="BL114" s="8"/>
      <c r="BM114" s="8">
        <f t="shared" si="46"/>
        <v>0</v>
      </c>
      <c r="BN114" s="8"/>
      <c r="BO114" s="8">
        <f t="shared" si="47"/>
        <v>0</v>
      </c>
      <c r="BP114" s="8"/>
      <c r="BQ114" s="8">
        <f t="shared" si="48"/>
        <v>0</v>
      </c>
      <c r="BR114" s="8"/>
      <c r="BS114" s="8">
        <f t="shared" si="49"/>
        <v>0</v>
      </c>
      <c r="BT114" s="8"/>
      <c r="BU114" s="8">
        <f t="shared" si="50"/>
        <v>0</v>
      </c>
      <c r="BV114" s="8"/>
      <c r="BW114" s="8">
        <f t="shared" si="51"/>
        <v>0</v>
      </c>
      <c r="BX114" s="8"/>
      <c r="BY114" s="8">
        <f t="shared" si="60"/>
        <v>0</v>
      </c>
      <c r="BZ114" s="8"/>
      <c r="CA114" s="8">
        <f t="shared" si="61"/>
        <v>0</v>
      </c>
      <c r="CB114" s="8"/>
      <c r="CC114" s="8">
        <f t="shared" si="52"/>
        <v>0</v>
      </c>
      <c r="CD114" s="8"/>
      <c r="CE114" s="8">
        <f t="shared" si="53"/>
        <v>0</v>
      </c>
      <c r="CF114" s="8"/>
      <c r="CG114" s="8">
        <f t="shared" si="62"/>
        <v>0</v>
      </c>
      <c r="CH114" s="8"/>
      <c r="CI114" s="8">
        <f t="shared" si="54"/>
        <v>0</v>
      </c>
      <c r="CJ114" s="8"/>
      <c r="CK114" s="8">
        <f t="shared" si="55"/>
        <v>0</v>
      </c>
      <c r="CL114" s="8"/>
      <c r="CM114" s="8">
        <f t="shared" si="56"/>
        <v>0</v>
      </c>
      <c r="CN114" s="8"/>
      <c r="CO114" s="8">
        <f t="shared" si="57"/>
        <v>0</v>
      </c>
      <c r="CP114" s="8"/>
      <c r="CQ114" s="8">
        <f t="shared" si="58"/>
        <v>0</v>
      </c>
      <c r="CR114" s="8"/>
      <c r="CS114" s="8">
        <f t="shared" si="59"/>
        <v>0</v>
      </c>
      <c r="CT114" s="18"/>
    </row>
    <row r="115" spans="2:98" customFormat="1">
      <c r="B115" s="19">
        <v>42626</v>
      </c>
      <c r="C115" s="3">
        <v>13</v>
      </c>
      <c r="D115" s="3" t="s">
        <v>718</v>
      </c>
      <c r="E115" s="4">
        <v>42627.114583333336</v>
      </c>
      <c r="F115" s="3" t="s">
        <v>724</v>
      </c>
      <c r="G115" s="3" t="s">
        <v>725</v>
      </c>
      <c r="H115" s="3" t="s">
        <v>724</v>
      </c>
      <c r="I115" s="3" t="s">
        <v>725</v>
      </c>
      <c r="J115" s="6">
        <v>1.96</v>
      </c>
      <c r="K115" s="6">
        <v>3.1</v>
      </c>
      <c r="L115" s="6">
        <v>3.38</v>
      </c>
      <c r="M115" s="10">
        <v>4.1500000000000004</v>
      </c>
      <c r="N115" s="10">
        <v>3.7</v>
      </c>
      <c r="O115" s="10">
        <v>1.62</v>
      </c>
      <c r="P115" s="15">
        <v>-1</v>
      </c>
      <c r="Q115" s="13">
        <v>4</v>
      </c>
      <c r="R115" s="13">
        <v>2</v>
      </c>
      <c r="S115" s="13">
        <v>-10</v>
      </c>
      <c r="T115" s="13">
        <v>-1</v>
      </c>
      <c r="U115" s="13">
        <v>0</v>
      </c>
      <c r="V115" s="13">
        <v>-1</v>
      </c>
      <c r="W115" s="9">
        <v>12.862068965517222</v>
      </c>
      <c r="X115" s="9">
        <v>4.5241379310344838</v>
      </c>
      <c r="Y115" s="9">
        <v>-38.657142857142851</v>
      </c>
      <c r="Z115" s="9">
        <v>-1.5384615384615377</v>
      </c>
      <c r="AA115" s="9">
        <v>-0.77464788732393908</v>
      </c>
      <c r="AB115" s="9">
        <v>-2.9307692307692621</v>
      </c>
      <c r="AC115" s="13"/>
      <c r="AD115" s="13"/>
      <c r="AE115" s="13"/>
      <c r="AF115" s="13"/>
      <c r="AG115" s="13"/>
      <c r="AH115" s="13"/>
      <c r="AI115" s="9"/>
      <c r="AJ115" s="9"/>
      <c r="AK115" s="9"/>
      <c r="AL115" s="9"/>
      <c r="AM115" s="9"/>
      <c r="AN115" s="9"/>
      <c r="AO115" s="16">
        <f>Q115*参数!$D$3+W115</f>
        <v>12.862068965517222</v>
      </c>
      <c r="AP115" s="16">
        <f>R115*参数!$D$3+X115</f>
        <v>4.5241379310344838</v>
      </c>
      <c r="AQ115" s="16">
        <f>S115*参数!$D$3+Y115</f>
        <v>-38.657142857142851</v>
      </c>
      <c r="AR115" s="16">
        <f>T115*参数!$D$3+Z115</f>
        <v>-1.5384615384615377</v>
      </c>
      <c r="AS115" s="16">
        <f>U115*参数!$D$3+AA115</f>
        <v>-0.77464788732393908</v>
      </c>
      <c r="AT115" s="16">
        <f>V115*参数!$D$3+AB115</f>
        <v>-2.9307692307692621</v>
      </c>
      <c r="AU115" s="16">
        <f>AC115*参数!$D$3+AI115</f>
        <v>0</v>
      </c>
      <c r="AV115" s="16">
        <f>AD115*参数!$D$3+AJ115</f>
        <v>0</v>
      </c>
      <c r="AW115" s="16">
        <f>AE115*参数!$D$3+AK115</f>
        <v>0</v>
      </c>
      <c r="AX115" s="16">
        <f>AF115*参数!$D$3+AL115</f>
        <v>0</v>
      </c>
      <c r="AY115" s="16">
        <f>AG115*参数!$D$3+AM115</f>
        <v>0</v>
      </c>
      <c r="AZ115" s="16">
        <f>AH115*参数!$D$3+AN115</f>
        <v>0</v>
      </c>
      <c r="BA115" s="10">
        <v>3</v>
      </c>
      <c r="BB115" s="10">
        <v>3</v>
      </c>
      <c r="BC115" s="10" t="str">
        <f t="shared" si="39"/>
        <v/>
      </c>
      <c r="BD115" s="10">
        <f t="shared" si="40"/>
        <v>3</v>
      </c>
      <c r="BE115" s="10">
        <f t="shared" si="41"/>
        <v>3</v>
      </c>
      <c r="BF115" s="10">
        <f t="shared" si="42"/>
        <v>3</v>
      </c>
      <c r="BG115" s="10" t="str">
        <f t="shared" si="43"/>
        <v/>
      </c>
      <c r="BH115" s="10">
        <f t="shared" si="44"/>
        <v>3</v>
      </c>
      <c r="BI115" s="10" t="str">
        <f t="shared" si="45"/>
        <v/>
      </c>
      <c r="BJ115" s="10"/>
      <c r="BK115" s="10">
        <v>3</v>
      </c>
      <c r="BL115" s="8"/>
      <c r="BM115" s="8">
        <f t="shared" si="46"/>
        <v>0</v>
      </c>
      <c r="BN115" s="8"/>
      <c r="BO115" s="8">
        <f t="shared" si="47"/>
        <v>0</v>
      </c>
      <c r="BP115" s="8"/>
      <c r="BQ115" s="8">
        <f t="shared" si="48"/>
        <v>0</v>
      </c>
      <c r="BR115" s="8"/>
      <c r="BS115" s="8">
        <f t="shared" si="49"/>
        <v>0</v>
      </c>
      <c r="BT115" s="8"/>
      <c r="BU115" s="8">
        <f t="shared" si="50"/>
        <v>0</v>
      </c>
      <c r="BV115" s="8"/>
      <c r="BW115" s="8">
        <f t="shared" si="51"/>
        <v>0</v>
      </c>
      <c r="BX115" s="8"/>
      <c r="BY115" s="8">
        <f t="shared" si="60"/>
        <v>0</v>
      </c>
      <c r="BZ115" s="8"/>
      <c r="CA115" s="8">
        <f t="shared" si="61"/>
        <v>0</v>
      </c>
      <c r="CB115" s="8"/>
      <c r="CC115" s="8">
        <f t="shared" si="52"/>
        <v>0</v>
      </c>
      <c r="CD115" s="8"/>
      <c r="CE115" s="8">
        <f t="shared" si="53"/>
        <v>0</v>
      </c>
      <c r="CF115" s="8"/>
      <c r="CG115" s="8">
        <f t="shared" si="62"/>
        <v>0</v>
      </c>
      <c r="CH115" s="8"/>
      <c r="CI115" s="8">
        <f t="shared" si="54"/>
        <v>0</v>
      </c>
      <c r="CJ115" s="8"/>
      <c r="CK115" s="8">
        <f t="shared" si="55"/>
        <v>0</v>
      </c>
      <c r="CL115" s="8"/>
      <c r="CM115" s="8">
        <f t="shared" si="56"/>
        <v>0</v>
      </c>
      <c r="CN115" s="8"/>
      <c r="CO115" s="8">
        <f t="shared" si="57"/>
        <v>0</v>
      </c>
      <c r="CP115" s="8"/>
      <c r="CQ115" s="8">
        <f t="shared" si="58"/>
        <v>0</v>
      </c>
      <c r="CR115" s="8"/>
      <c r="CS115" s="8">
        <f t="shared" si="59"/>
        <v>0</v>
      </c>
      <c r="CT115" s="18"/>
    </row>
    <row r="116" spans="2:98" customFormat="1">
      <c r="B116" s="19">
        <v>42626</v>
      </c>
      <c r="C116" s="3">
        <v>14</v>
      </c>
      <c r="D116" s="3" t="s">
        <v>718</v>
      </c>
      <c r="E116" s="4">
        <v>42627.114583333336</v>
      </c>
      <c r="F116" s="3" t="s">
        <v>726</v>
      </c>
      <c r="G116" s="3" t="s">
        <v>727</v>
      </c>
      <c r="H116" s="3" t="s">
        <v>726</v>
      </c>
      <c r="I116" s="3" t="s">
        <v>727</v>
      </c>
      <c r="J116" s="6">
        <v>1.42</v>
      </c>
      <c r="K116" s="6">
        <v>3.95</v>
      </c>
      <c r="L116" s="6">
        <v>5.8</v>
      </c>
      <c r="M116" s="10">
        <v>2.42</v>
      </c>
      <c r="N116" s="10">
        <v>3.4</v>
      </c>
      <c r="O116" s="10">
        <v>2.37</v>
      </c>
      <c r="P116" s="15">
        <v>-1</v>
      </c>
      <c r="Q116" s="13">
        <v>5</v>
      </c>
      <c r="R116" s="13">
        <v>3</v>
      </c>
      <c r="S116" s="13">
        <v>-4</v>
      </c>
      <c r="T116" s="13">
        <v>1</v>
      </c>
      <c r="U116" s="13">
        <v>1</v>
      </c>
      <c r="V116" s="13">
        <v>-7</v>
      </c>
      <c r="W116" s="9">
        <v>12.969696969696987</v>
      </c>
      <c r="X116" s="9">
        <v>6.6000000000000032</v>
      </c>
      <c r="Y116" s="9">
        <v>-9.8617021276595764</v>
      </c>
      <c r="Z116" s="9">
        <v>2.113207547169818</v>
      </c>
      <c r="AA116" s="9">
        <v>2.3421052631578956</v>
      </c>
      <c r="AB116" s="9">
        <v>-18.30769230769231</v>
      </c>
      <c r="AC116" s="13"/>
      <c r="AD116" s="13"/>
      <c r="AE116" s="13"/>
      <c r="AF116" s="13"/>
      <c r="AG116" s="13"/>
      <c r="AH116" s="13"/>
      <c r="AI116" s="9"/>
      <c r="AJ116" s="9"/>
      <c r="AK116" s="9"/>
      <c r="AL116" s="9"/>
      <c r="AM116" s="9"/>
      <c r="AN116" s="9"/>
      <c r="AO116" s="16">
        <f>Q116*参数!$D$3+W116</f>
        <v>12.969696969696987</v>
      </c>
      <c r="AP116" s="16">
        <f>R116*参数!$D$3+X116</f>
        <v>6.6000000000000032</v>
      </c>
      <c r="AQ116" s="16">
        <f>S116*参数!$D$3+Y116</f>
        <v>-9.8617021276595764</v>
      </c>
      <c r="AR116" s="16">
        <f>T116*参数!$D$3+Z116</f>
        <v>2.113207547169818</v>
      </c>
      <c r="AS116" s="16">
        <f>U116*参数!$D$3+AA116</f>
        <v>2.3421052631578956</v>
      </c>
      <c r="AT116" s="16">
        <f>V116*参数!$D$3+AB116</f>
        <v>-18.30769230769231</v>
      </c>
      <c r="AU116" s="16">
        <f>AC116*参数!$D$3+AI116</f>
        <v>0</v>
      </c>
      <c r="AV116" s="16">
        <f>AD116*参数!$D$3+AJ116</f>
        <v>0</v>
      </c>
      <c r="AW116" s="16">
        <f>AE116*参数!$D$3+AK116</f>
        <v>0</v>
      </c>
      <c r="AX116" s="16">
        <f>AF116*参数!$D$3+AL116</f>
        <v>0</v>
      </c>
      <c r="AY116" s="16">
        <f>AG116*参数!$D$3+AM116</f>
        <v>0</v>
      </c>
      <c r="AZ116" s="16">
        <f>AH116*参数!$D$3+AN116</f>
        <v>0</v>
      </c>
      <c r="BA116" s="10">
        <v>3</v>
      </c>
      <c r="BB116" s="10">
        <v>3</v>
      </c>
      <c r="BC116" s="10">
        <f t="shared" si="39"/>
        <v>3</v>
      </c>
      <c r="BD116" s="10">
        <f t="shared" si="40"/>
        <v>3</v>
      </c>
      <c r="BE116" s="10">
        <f t="shared" si="41"/>
        <v>3</v>
      </c>
      <c r="BF116" s="10">
        <f t="shared" si="42"/>
        <v>3</v>
      </c>
      <c r="BG116" s="10">
        <f t="shared" si="43"/>
        <v>3</v>
      </c>
      <c r="BH116" s="10">
        <f t="shared" si="44"/>
        <v>3</v>
      </c>
      <c r="BI116" s="10">
        <f t="shared" si="45"/>
        <v>3</v>
      </c>
      <c r="BJ116" s="10"/>
      <c r="BK116" s="10">
        <v>3</v>
      </c>
      <c r="BL116" s="8"/>
      <c r="BM116" s="8">
        <f t="shared" si="46"/>
        <v>0</v>
      </c>
      <c r="BN116" s="8"/>
      <c r="BO116" s="8">
        <f t="shared" si="47"/>
        <v>0</v>
      </c>
      <c r="BP116" s="8"/>
      <c r="BQ116" s="8">
        <f t="shared" si="48"/>
        <v>0</v>
      </c>
      <c r="BR116" s="8"/>
      <c r="BS116" s="8">
        <f t="shared" si="49"/>
        <v>0</v>
      </c>
      <c r="BT116" s="8"/>
      <c r="BU116" s="8">
        <f t="shared" si="50"/>
        <v>0</v>
      </c>
      <c r="BV116" s="8"/>
      <c r="BW116" s="8">
        <f t="shared" si="51"/>
        <v>0</v>
      </c>
      <c r="BX116" s="8"/>
      <c r="BY116" s="8">
        <f t="shared" si="60"/>
        <v>0</v>
      </c>
      <c r="BZ116" s="8"/>
      <c r="CA116" s="8">
        <f t="shared" si="61"/>
        <v>0</v>
      </c>
      <c r="CB116" s="8"/>
      <c r="CC116" s="8">
        <f t="shared" si="52"/>
        <v>0</v>
      </c>
      <c r="CD116" s="8"/>
      <c r="CE116" s="8">
        <f t="shared" si="53"/>
        <v>0</v>
      </c>
      <c r="CF116" s="8"/>
      <c r="CG116" s="8">
        <f t="shared" si="62"/>
        <v>0</v>
      </c>
      <c r="CH116" s="8"/>
      <c r="CI116" s="8">
        <f t="shared" si="54"/>
        <v>0</v>
      </c>
      <c r="CJ116" s="8"/>
      <c r="CK116" s="8">
        <f t="shared" si="55"/>
        <v>0</v>
      </c>
      <c r="CL116" s="8"/>
      <c r="CM116" s="8">
        <f t="shared" si="56"/>
        <v>0</v>
      </c>
      <c r="CN116" s="8"/>
      <c r="CO116" s="8">
        <f t="shared" si="57"/>
        <v>0</v>
      </c>
      <c r="CP116" s="8"/>
      <c r="CQ116" s="8">
        <f t="shared" si="58"/>
        <v>0</v>
      </c>
      <c r="CR116" s="8"/>
      <c r="CS116" s="8">
        <f t="shared" si="59"/>
        <v>0</v>
      </c>
      <c r="CT116" s="18"/>
    </row>
    <row r="117" spans="2:98" customFormat="1">
      <c r="B117" s="19">
        <v>42626</v>
      </c>
      <c r="C117" s="3">
        <v>15</v>
      </c>
      <c r="D117" s="3" t="s">
        <v>718</v>
      </c>
      <c r="E117" s="4">
        <v>42627.114583333336</v>
      </c>
      <c r="F117" s="3" t="s">
        <v>728</v>
      </c>
      <c r="G117" s="3" t="s">
        <v>729</v>
      </c>
      <c r="H117" s="3" t="s">
        <v>728</v>
      </c>
      <c r="I117" s="3" t="s">
        <v>729</v>
      </c>
      <c r="J117" s="6">
        <v>2.2400000000000002</v>
      </c>
      <c r="K117" s="6">
        <v>2.9</v>
      </c>
      <c r="L117" s="6">
        <v>2.96</v>
      </c>
      <c r="M117" s="10">
        <v>5.2</v>
      </c>
      <c r="N117" s="10">
        <v>3.9</v>
      </c>
      <c r="O117" s="10">
        <v>1.47</v>
      </c>
      <c r="P117" s="15">
        <v>-1</v>
      </c>
      <c r="Q117" s="13">
        <v>-3</v>
      </c>
      <c r="R117" s="13">
        <v>5</v>
      </c>
      <c r="S117" s="13">
        <v>-6</v>
      </c>
      <c r="T117" s="13">
        <v>0</v>
      </c>
      <c r="U117" s="13">
        <v>-2</v>
      </c>
      <c r="V117" s="13">
        <v>3</v>
      </c>
      <c r="W117" s="9">
        <v>-8.4725274725274744</v>
      </c>
      <c r="X117" s="9">
        <v>11.307692307692315</v>
      </c>
      <c r="Y117" s="9">
        <v>-12.571428571428569</v>
      </c>
      <c r="Z117" s="9">
        <v>-0.56435643564356774</v>
      </c>
      <c r="AA117" s="9">
        <v>-5.1666666666666634</v>
      </c>
      <c r="AB117" s="9">
        <v>5.698795180722902</v>
      </c>
      <c r="AC117" s="13"/>
      <c r="AD117" s="13"/>
      <c r="AE117" s="13"/>
      <c r="AF117" s="13"/>
      <c r="AG117" s="13"/>
      <c r="AH117" s="13"/>
      <c r="AI117" s="9"/>
      <c r="AJ117" s="9"/>
      <c r="AK117" s="9"/>
      <c r="AL117" s="9"/>
      <c r="AM117" s="9"/>
      <c r="AN117" s="9"/>
      <c r="AO117" s="16">
        <f>Q117*参数!$D$3+W117</f>
        <v>-8.4725274725274744</v>
      </c>
      <c r="AP117" s="16">
        <f>R117*参数!$D$3+X117</f>
        <v>11.307692307692315</v>
      </c>
      <c r="AQ117" s="16">
        <f>S117*参数!$D$3+Y117</f>
        <v>-12.571428571428569</v>
      </c>
      <c r="AR117" s="16">
        <f>T117*参数!$D$3+Z117</f>
        <v>-0.56435643564356774</v>
      </c>
      <c r="AS117" s="16">
        <f>U117*参数!$D$3+AA117</f>
        <v>-5.1666666666666634</v>
      </c>
      <c r="AT117" s="16">
        <f>V117*参数!$D$3+AB117</f>
        <v>5.698795180722902</v>
      </c>
      <c r="AU117" s="16">
        <f>AC117*参数!$D$3+AI117</f>
        <v>0</v>
      </c>
      <c r="AV117" s="16">
        <f>AD117*参数!$D$3+AJ117</f>
        <v>0</v>
      </c>
      <c r="AW117" s="16">
        <f>AE117*参数!$D$3+AK117</f>
        <v>0</v>
      </c>
      <c r="AX117" s="16">
        <f>AF117*参数!$D$3+AL117</f>
        <v>0</v>
      </c>
      <c r="AY117" s="16">
        <f>AG117*参数!$D$3+AM117</f>
        <v>0</v>
      </c>
      <c r="AZ117" s="16">
        <f>AH117*参数!$D$3+AN117</f>
        <v>0</v>
      </c>
      <c r="BA117" s="10">
        <v>40</v>
      </c>
      <c r="BB117" s="10">
        <v>3</v>
      </c>
      <c r="BC117" s="10" t="str">
        <f t="shared" si="39"/>
        <v/>
      </c>
      <c r="BD117" s="10">
        <f t="shared" si="40"/>
        <v>40</v>
      </c>
      <c r="BE117" s="10">
        <f t="shared" si="41"/>
        <v>40</v>
      </c>
      <c r="BF117" s="10">
        <f t="shared" si="42"/>
        <v>3</v>
      </c>
      <c r="BG117" s="10" t="str">
        <f t="shared" si="43"/>
        <v/>
      </c>
      <c r="BH117" s="10" t="str">
        <f t="shared" si="44"/>
        <v/>
      </c>
      <c r="BI117" s="10" t="str">
        <f t="shared" si="45"/>
        <v/>
      </c>
      <c r="BJ117" s="10"/>
      <c r="BK117" s="10">
        <v>40</v>
      </c>
      <c r="BL117" s="8"/>
      <c r="BM117" s="8">
        <f t="shared" si="46"/>
        <v>1</v>
      </c>
      <c r="BN117" s="8"/>
      <c r="BO117" s="8">
        <f t="shared" si="47"/>
        <v>1</v>
      </c>
      <c r="BP117" s="8"/>
      <c r="BQ117" s="8">
        <f t="shared" si="48"/>
        <v>1</v>
      </c>
      <c r="BR117" s="8"/>
      <c r="BS117" s="8">
        <f t="shared" si="49"/>
        <v>1</v>
      </c>
      <c r="BT117" s="8"/>
      <c r="BU117" s="8">
        <f t="shared" si="50"/>
        <v>1</v>
      </c>
      <c r="BV117" s="8"/>
      <c r="BW117" s="8">
        <f t="shared" si="51"/>
        <v>1</v>
      </c>
      <c r="BX117" s="8"/>
      <c r="BY117" s="8">
        <f t="shared" si="60"/>
        <v>1</v>
      </c>
      <c r="BZ117" s="8"/>
      <c r="CA117" s="8">
        <f t="shared" si="61"/>
        <v>1</v>
      </c>
      <c r="CB117" s="8"/>
      <c r="CC117" s="8">
        <f t="shared" si="52"/>
        <v>1</v>
      </c>
      <c r="CD117" s="8"/>
      <c r="CE117" s="8">
        <f t="shared" si="53"/>
        <v>1</v>
      </c>
      <c r="CF117" s="8"/>
      <c r="CG117" s="8">
        <f t="shared" si="62"/>
        <v>1</v>
      </c>
      <c r="CH117" s="8"/>
      <c r="CI117" s="8">
        <f t="shared" si="54"/>
        <v>1</v>
      </c>
      <c r="CJ117" s="8"/>
      <c r="CK117" s="8">
        <f t="shared" si="55"/>
        <v>1</v>
      </c>
      <c r="CL117" s="8"/>
      <c r="CM117" s="8">
        <f t="shared" si="56"/>
        <v>1</v>
      </c>
      <c r="CN117" s="8"/>
      <c r="CO117" s="8">
        <f t="shared" si="57"/>
        <v>1</v>
      </c>
      <c r="CP117" s="8"/>
      <c r="CQ117" s="8">
        <f t="shared" si="58"/>
        <v>1</v>
      </c>
      <c r="CR117" s="8"/>
      <c r="CS117" s="8">
        <f t="shared" si="59"/>
        <v>1</v>
      </c>
      <c r="CT117" s="18"/>
    </row>
    <row r="118" spans="2:98" customFormat="1">
      <c r="B118" s="19">
        <v>42626</v>
      </c>
      <c r="C118" s="3">
        <v>16</v>
      </c>
      <c r="D118" s="3" t="s">
        <v>718</v>
      </c>
      <c r="E118" s="4">
        <v>42627.114583333336</v>
      </c>
      <c r="F118" s="3" t="s">
        <v>730</v>
      </c>
      <c r="G118" s="3" t="s">
        <v>731</v>
      </c>
      <c r="H118" s="3" t="s">
        <v>732</v>
      </c>
      <c r="I118" s="3" t="s">
        <v>731</v>
      </c>
      <c r="J118" s="6">
        <v>3.45</v>
      </c>
      <c r="K118" s="6">
        <v>3.05</v>
      </c>
      <c r="L118" s="6">
        <v>1.96</v>
      </c>
      <c r="M118" s="10">
        <v>1.62</v>
      </c>
      <c r="N118" s="10">
        <v>3.65</v>
      </c>
      <c r="O118" s="10">
        <v>4.2</v>
      </c>
      <c r="P118" s="15">
        <v>1</v>
      </c>
      <c r="Q118" s="13">
        <v>-17</v>
      </c>
      <c r="R118" s="13">
        <v>1</v>
      </c>
      <c r="S118" s="13">
        <v>3</v>
      </c>
      <c r="T118" s="13">
        <v>1</v>
      </c>
      <c r="U118" s="13">
        <v>2</v>
      </c>
      <c r="V118" s="13">
        <v>-18</v>
      </c>
      <c r="W118" s="9">
        <v>-62.916666666666671</v>
      </c>
      <c r="X118" s="9">
        <v>2.625954198473273</v>
      </c>
      <c r="Y118" s="9">
        <v>9.4999999999999876</v>
      </c>
      <c r="Z118" s="9">
        <v>3.2608695652173907</v>
      </c>
      <c r="AA118" s="9">
        <v>5.9024390243902491</v>
      </c>
      <c r="AB118" s="9">
        <v>-27</v>
      </c>
      <c r="AC118" s="13"/>
      <c r="AD118" s="13"/>
      <c r="AE118" s="13"/>
      <c r="AF118" s="13"/>
      <c r="AG118" s="13"/>
      <c r="AH118" s="13"/>
      <c r="AI118" s="9"/>
      <c r="AJ118" s="9"/>
      <c r="AK118" s="9"/>
      <c r="AL118" s="9"/>
      <c r="AM118" s="9"/>
      <c r="AN118" s="9"/>
      <c r="AO118" s="16">
        <f>Q118*参数!$D$3+W118</f>
        <v>-62.916666666666671</v>
      </c>
      <c r="AP118" s="16">
        <f>R118*参数!$D$3+X118</f>
        <v>2.625954198473273</v>
      </c>
      <c r="AQ118" s="16">
        <f>S118*参数!$D$3+Y118</f>
        <v>9.4999999999999876</v>
      </c>
      <c r="AR118" s="16">
        <f>T118*参数!$D$3+Z118</f>
        <v>3.2608695652173907</v>
      </c>
      <c r="AS118" s="16">
        <f>U118*参数!$D$3+AA118</f>
        <v>5.9024390243902491</v>
      </c>
      <c r="AT118" s="16">
        <f>V118*参数!$D$3+AB118</f>
        <v>-27</v>
      </c>
      <c r="AU118" s="16">
        <f>AC118*参数!$D$3+AI118</f>
        <v>0</v>
      </c>
      <c r="AV118" s="16">
        <f>AD118*参数!$D$3+AJ118</f>
        <v>0</v>
      </c>
      <c r="AW118" s="16">
        <f>AE118*参数!$D$3+AK118</f>
        <v>0</v>
      </c>
      <c r="AX118" s="16">
        <f>AF118*参数!$D$3+AL118</f>
        <v>0</v>
      </c>
      <c r="AY118" s="16">
        <f>AG118*参数!$D$3+AM118</f>
        <v>0</v>
      </c>
      <c r="AZ118" s="16">
        <f>AH118*参数!$D$3+AN118</f>
        <v>0</v>
      </c>
      <c r="BA118" s="10">
        <v>0</v>
      </c>
      <c r="BB118" s="10">
        <v>0</v>
      </c>
      <c r="BC118" s="10" t="str">
        <f t="shared" si="39"/>
        <v/>
      </c>
      <c r="BD118" s="10">
        <f t="shared" si="40"/>
        <v>0</v>
      </c>
      <c r="BE118" s="10">
        <f t="shared" si="41"/>
        <v>0</v>
      </c>
      <c r="BF118" s="10">
        <f t="shared" si="42"/>
        <v>0</v>
      </c>
      <c r="BG118" s="10" t="str">
        <f t="shared" si="43"/>
        <v/>
      </c>
      <c r="BH118" s="10">
        <f t="shared" si="44"/>
        <v>0</v>
      </c>
      <c r="BI118" s="10" t="str">
        <f t="shared" si="45"/>
        <v/>
      </c>
      <c r="BJ118" s="10"/>
      <c r="BK118" s="10">
        <v>43</v>
      </c>
      <c r="BL118" s="8"/>
      <c r="BM118" s="8">
        <f t="shared" si="46"/>
        <v>0</v>
      </c>
      <c r="BN118" s="8"/>
      <c r="BO118" s="8">
        <f t="shared" si="47"/>
        <v>0</v>
      </c>
      <c r="BP118" s="8"/>
      <c r="BQ118" s="8">
        <f t="shared" si="48"/>
        <v>0</v>
      </c>
      <c r="BR118" s="8"/>
      <c r="BS118" s="8">
        <f t="shared" si="49"/>
        <v>0</v>
      </c>
      <c r="BT118" s="8"/>
      <c r="BU118" s="8">
        <f t="shared" si="50"/>
        <v>0</v>
      </c>
      <c r="BV118" s="8"/>
      <c r="BW118" s="8">
        <f t="shared" si="51"/>
        <v>0</v>
      </c>
      <c r="BX118" s="8"/>
      <c r="BY118" s="8">
        <f t="shared" si="60"/>
        <v>0</v>
      </c>
      <c r="BZ118" s="8"/>
      <c r="CA118" s="8">
        <f t="shared" si="61"/>
        <v>0</v>
      </c>
      <c r="CB118" s="8"/>
      <c r="CC118" s="8">
        <f t="shared" si="52"/>
        <v>0</v>
      </c>
      <c r="CD118" s="8"/>
      <c r="CE118" s="8">
        <f t="shared" si="53"/>
        <v>0</v>
      </c>
      <c r="CF118" s="8"/>
      <c r="CG118" s="8">
        <f t="shared" si="62"/>
        <v>0</v>
      </c>
      <c r="CH118" s="8"/>
      <c r="CI118" s="8">
        <f t="shared" si="54"/>
        <v>0</v>
      </c>
      <c r="CJ118" s="8"/>
      <c r="CK118" s="8">
        <f t="shared" si="55"/>
        <v>0</v>
      </c>
      <c r="CL118" s="8"/>
      <c r="CM118" s="8">
        <f t="shared" si="56"/>
        <v>0</v>
      </c>
      <c r="CN118" s="8"/>
      <c r="CO118" s="8">
        <f t="shared" si="57"/>
        <v>0</v>
      </c>
      <c r="CP118" s="8"/>
      <c r="CQ118" s="8">
        <f t="shared" si="58"/>
        <v>0</v>
      </c>
      <c r="CR118" s="8"/>
      <c r="CS118" s="8">
        <f t="shared" si="59"/>
        <v>0</v>
      </c>
      <c r="CT118" s="18"/>
    </row>
    <row r="119" spans="2:98" customFormat="1">
      <c r="B119" s="19">
        <v>42626</v>
      </c>
      <c r="C119" s="3">
        <v>17</v>
      </c>
      <c r="D119" s="3" t="s">
        <v>718</v>
      </c>
      <c r="E119" s="4">
        <v>42627.114583333336</v>
      </c>
      <c r="F119" s="3" t="s">
        <v>733</v>
      </c>
      <c r="G119" s="3" t="s">
        <v>734</v>
      </c>
      <c r="H119" s="3" t="s">
        <v>735</v>
      </c>
      <c r="I119" s="3" t="s">
        <v>734</v>
      </c>
      <c r="J119" s="6">
        <v>1.77</v>
      </c>
      <c r="K119" s="6">
        <v>3.35</v>
      </c>
      <c r="L119" s="6">
        <v>3.76</v>
      </c>
      <c r="M119" s="10">
        <v>3.4</v>
      </c>
      <c r="N119" s="10">
        <v>3.65</v>
      </c>
      <c r="O119" s="10">
        <v>1.78</v>
      </c>
      <c r="P119" s="15">
        <v>-1</v>
      </c>
      <c r="Q119" s="13">
        <v>-10</v>
      </c>
      <c r="R119" s="13">
        <v>7</v>
      </c>
      <c r="S119" s="13">
        <v>0</v>
      </c>
      <c r="T119" s="13">
        <v>-5</v>
      </c>
      <c r="U119" s="13">
        <v>2</v>
      </c>
      <c r="V119" s="13">
        <v>8</v>
      </c>
      <c r="W119" s="9">
        <v>-26.438356164383581</v>
      </c>
      <c r="X119" s="9">
        <v>25.565517241379304</v>
      </c>
      <c r="Y119" s="9">
        <v>0.39999999999999858</v>
      </c>
      <c r="Z119" s="9">
        <v>-19.695652173913054</v>
      </c>
      <c r="AA119" s="9">
        <v>5.9024390243902491</v>
      </c>
      <c r="AB119" s="9">
        <v>21.662921348314612</v>
      </c>
      <c r="AC119" s="13"/>
      <c r="AD119" s="13"/>
      <c r="AE119" s="13"/>
      <c r="AF119" s="13"/>
      <c r="AG119" s="13"/>
      <c r="AH119" s="13"/>
      <c r="AI119" s="9"/>
      <c r="AJ119" s="9"/>
      <c r="AK119" s="9"/>
      <c r="AL119" s="9"/>
      <c r="AM119" s="9"/>
      <c r="AN119" s="9"/>
      <c r="AO119" s="16">
        <f>Q119*参数!$D$3+W119</f>
        <v>-26.438356164383581</v>
      </c>
      <c r="AP119" s="16">
        <f>R119*参数!$D$3+X119</f>
        <v>25.565517241379304</v>
      </c>
      <c r="AQ119" s="16">
        <f>S119*参数!$D$3+Y119</f>
        <v>0.39999999999999858</v>
      </c>
      <c r="AR119" s="16">
        <f>T119*参数!$D$3+Z119</f>
        <v>-19.695652173913054</v>
      </c>
      <c r="AS119" s="16">
        <f>U119*参数!$D$3+AA119</f>
        <v>5.9024390243902491</v>
      </c>
      <c r="AT119" s="16">
        <f>V119*参数!$D$3+AB119</f>
        <v>21.662921348314612</v>
      </c>
      <c r="AU119" s="16">
        <f>AC119*参数!$D$3+AI119</f>
        <v>0</v>
      </c>
      <c r="AV119" s="16">
        <f>AD119*参数!$D$3+AJ119</f>
        <v>0</v>
      </c>
      <c r="AW119" s="16">
        <f>AE119*参数!$D$3+AK119</f>
        <v>0</v>
      </c>
      <c r="AX119" s="16">
        <f>AF119*参数!$D$3+AL119</f>
        <v>0</v>
      </c>
      <c r="AY119" s="16">
        <f>AG119*参数!$D$3+AM119</f>
        <v>0</v>
      </c>
      <c r="AZ119" s="16">
        <f>AH119*参数!$D$3+AN119</f>
        <v>0</v>
      </c>
      <c r="BA119" s="10">
        <v>40</v>
      </c>
      <c r="BB119" s="10">
        <v>40</v>
      </c>
      <c r="BC119" s="10">
        <f t="shared" si="39"/>
        <v>40</v>
      </c>
      <c r="BD119" s="10">
        <f t="shared" si="40"/>
        <v>40</v>
      </c>
      <c r="BE119" s="10">
        <f t="shared" si="41"/>
        <v>40</v>
      </c>
      <c r="BF119" s="10">
        <f t="shared" si="42"/>
        <v>40</v>
      </c>
      <c r="BG119" s="10">
        <f t="shared" si="43"/>
        <v>40</v>
      </c>
      <c r="BH119" s="10">
        <f t="shared" si="44"/>
        <v>40</v>
      </c>
      <c r="BI119" s="10">
        <f t="shared" si="45"/>
        <v>40</v>
      </c>
      <c r="BJ119" s="10"/>
      <c r="BK119" s="10">
        <v>3</v>
      </c>
      <c r="BL119" s="8"/>
      <c r="BM119" s="8">
        <f t="shared" si="46"/>
        <v>0</v>
      </c>
      <c r="BN119" s="8"/>
      <c r="BO119" s="8">
        <f t="shared" si="47"/>
        <v>0</v>
      </c>
      <c r="BP119" s="8"/>
      <c r="BQ119" s="8">
        <f t="shared" si="48"/>
        <v>0</v>
      </c>
      <c r="BR119" s="8"/>
      <c r="BS119" s="8">
        <f t="shared" si="49"/>
        <v>0</v>
      </c>
      <c r="BT119" s="8"/>
      <c r="BU119" s="8">
        <f t="shared" si="50"/>
        <v>0</v>
      </c>
      <c r="BV119" s="8"/>
      <c r="BW119" s="8">
        <f t="shared" si="51"/>
        <v>0</v>
      </c>
      <c r="BX119" s="8"/>
      <c r="BY119" s="8">
        <f t="shared" si="60"/>
        <v>0</v>
      </c>
      <c r="BZ119" s="8"/>
      <c r="CA119" s="8">
        <f t="shared" si="61"/>
        <v>0</v>
      </c>
      <c r="CB119" s="8"/>
      <c r="CC119" s="8">
        <f t="shared" si="52"/>
        <v>0</v>
      </c>
      <c r="CD119" s="8"/>
      <c r="CE119" s="8">
        <f t="shared" si="53"/>
        <v>0</v>
      </c>
      <c r="CF119" s="8"/>
      <c r="CG119" s="8">
        <f t="shared" si="62"/>
        <v>0</v>
      </c>
      <c r="CH119" s="8"/>
      <c r="CI119" s="8">
        <f t="shared" si="54"/>
        <v>0</v>
      </c>
      <c r="CJ119" s="8"/>
      <c r="CK119" s="8">
        <f t="shared" si="55"/>
        <v>0</v>
      </c>
      <c r="CL119" s="8"/>
      <c r="CM119" s="8">
        <f t="shared" si="56"/>
        <v>0</v>
      </c>
      <c r="CN119" s="8"/>
      <c r="CO119" s="8">
        <f t="shared" si="57"/>
        <v>0</v>
      </c>
      <c r="CP119" s="8"/>
      <c r="CQ119" s="8">
        <f t="shared" si="58"/>
        <v>0</v>
      </c>
      <c r="CR119" s="8"/>
      <c r="CS119" s="8">
        <f t="shared" si="59"/>
        <v>0</v>
      </c>
      <c r="CT119" s="18"/>
    </row>
    <row r="120" spans="2:98" customFormat="1">
      <c r="B120" s="19">
        <v>42626</v>
      </c>
      <c r="C120" s="3">
        <v>18</v>
      </c>
      <c r="D120" s="3" t="s">
        <v>718</v>
      </c>
      <c r="E120" s="4">
        <v>42627.114583333336</v>
      </c>
      <c r="F120" s="3" t="s">
        <v>736</v>
      </c>
      <c r="G120" s="3" t="s">
        <v>737</v>
      </c>
      <c r="H120" s="3" t="s">
        <v>736</v>
      </c>
      <c r="I120" s="3" t="s">
        <v>737</v>
      </c>
      <c r="J120" s="6">
        <v>1.78</v>
      </c>
      <c r="K120" s="6">
        <v>3.4</v>
      </c>
      <c r="L120" s="6">
        <v>3.65</v>
      </c>
      <c r="M120" s="10">
        <v>3.45</v>
      </c>
      <c r="N120" s="10">
        <v>3.65</v>
      </c>
      <c r="O120" s="10">
        <v>1.77</v>
      </c>
      <c r="P120" s="15">
        <v>-1</v>
      </c>
      <c r="Q120" s="13">
        <v>-9</v>
      </c>
      <c r="R120" s="13">
        <v>1</v>
      </c>
      <c r="S120" s="13">
        <v>4</v>
      </c>
      <c r="T120" s="13">
        <v>-10</v>
      </c>
      <c r="U120" s="13">
        <v>2</v>
      </c>
      <c r="V120" s="13">
        <v>11</v>
      </c>
      <c r="W120" s="9">
        <v>-24.265060240963848</v>
      </c>
      <c r="X120" s="9">
        <v>4.2740740740740719</v>
      </c>
      <c r="Y120" s="9">
        <v>12.666666666666673</v>
      </c>
      <c r="Z120" s="9">
        <v>-37.484848484848484</v>
      </c>
      <c r="AA120" s="9">
        <v>5.9024390243902491</v>
      </c>
      <c r="AB120" s="9">
        <v>27.937499999999979</v>
      </c>
      <c r="AC120" s="13"/>
      <c r="AD120" s="13"/>
      <c r="AE120" s="13"/>
      <c r="AF120" s="13"/>
      <c r="AG120" s="13"/>
      <c r="AH120" s="13"/>
      <c r="AI120" s="9"/>
      <c r="AJ120" s="9"/>
      <c r="AK120" s="9"/>
      <c r="AL120" s="9"/>
      <c r="AM120" s="9"/>
      <c r="AN120" s="9"/>
      <c r="AO120" s="16">
        <f>Q120*参数!$D$3+W120</f>
        <v>-24.265060240963848</v>
      </c>
      <c r="AP120" s="16">
        <f>R120*参数!$D$3+X120</f>
        <v>4.2740740740740719</v>
      </c>
      <c r="AQ120" s="16">
        <f>S120*参数!$D$3+Y120</f>
        <v>12.666666666666673</v>
      </c>
      <c r="AR120" s="16">
        <f>T120*参数!$D$3+Z120</f>
        <v>-37.484848484848484</v>
      </c>
      <c r="AS120" s="16">
        <f>U120*参数!$D$3+AA120</f>
        <v>5.9024390243902491</v>
      </c>
      <c r="AT120" s="16">
        <f>V120*参数!$D$3+AB120</f>
        <v>27.937499999999979</v>
      </c>
      <c r="AU120" s="16">
        <f>AC120*参数!$D$3+AI120</f>
        <v>0</v>
      </c>
      <c r="AV120" s="16">
        <f>AD120*参数!$D$3+AJ120</f>
        <v>0</v>
      </c>
      <c r="AW120" s="16">
        <f>AE120*参数!$D$3+AK120</f>
        <v>0</v>
      </c>
      <c r="AX120" s="16">
        <f>AF120*参数!$D$3+AL120</f>
        <v>0</v>
      </c>
      <c r="AY120" s="16">
        <f>AG120*参数!$D$3+AM120</f>
        <v>0</v>
      </c>
      <c r="AZ120" s="16">
        <f>AH120*参数!$D$3+AN120</f>
        <v>0</v>
      </c>
      <c r="BA120" s="10">
        <v>40</v>
      </c>
      <c r="BB120" s="10">
        <v>40</v>
      </c>
      <c r="BC120" s="10" t="str">
        <f t="shared" si="39"/>
        <v/>
      </c>
      <c r="BD120" s="10">
        <f t="shared" si="40"/>
        <v>40</v>
      </c>
      <c r="BE120" s="10">
        <f t="shared" si="41"/>
        <v>40</v>
      </c>
      <c r="BF120" s="10">
        <f t="shared" si="42"/>
        <v>40</v>
      </c>
      <c r="BG120" s="10" t="str">
        <f t="shared" si="43"/>
        <v/>
      </c>
      <c r="BH120" s="10">
        <f t="shared" si="44"/>
        <v>40</v>
      </c>
      <c r="BI120" s="10" t="str">
        <f t="shared" si="45"/>
        <v/>
      </c>
      <c r="BJ120" s="10"/>
      <c r="BK120" s="10">
        <v>3</v>
      </c>
      <c r="BL120" s="8"/>
      <c r="BM120" s="8">
        <f t="shared" si="46"/>
        <v>0</v>
      </c>
      <c r="BN120" s="8"/>
      <c r="BO120" s="8">
        <f t="shared" si="47"/>
        <v>0</v>
      </c>
      <c r="BP120" s="8"/>
      <c r="BQ120" s="8">
        <f t="shared" si="48"/>
        <v>0</v>
      </c>
      <c r="BR120" s="8"/>
      <c r="BS120" s="8">
        <f t="shared" si="49"/>
        <v>0</v>
      </c>
      <c r="BT120" s="8"/>
      <c r="BU120" s="8">
        <f t="shared" si="50"/>
        <v>0</v>
      </c>
      <c r="BV120" s="8"/>
      <c r="BW120" s="8">
        <f t="shared" si="51"/>
        <v>0</v>
      </c>
      <c r="BX120" s="8"/>
      <c r="BY120" s="8">
        <f t="shared" si="60"/>
        <v>0</v>
      </c>
      <c r="BZ120" s="8"/>
      <c r="CA120" s="8">
        <f t="shared" si="61"/>
        <v>0</v>
      </c>
      <c r="CB120" s="8"/>
      <c r="CC120" s="8">
        <f t="shared" si="52"/>
        <v>0</v>
      </c>
      <c r="CD120" s="8"/>
      <c r="CE120" s="8">
        <f t="shared" si="53"/>
        <v>0</v>
      </c>
      <c r="CF120" s="8"/>
      <c r="CG120" s="8">
        <f t="shared" si="62"/>
        <v>0</v>
      </c>
      <c r="CH120" s="8"/>
      <c r="CI120" s="8">
        <f t="shared" si="54"/>
        <v>0</v>
      </c>
      <c r="CJ120" s="8"/>
      <c r="CK120" s="8">
        <f t="shared" si="55"/>
        <v>0</v>
      </c>
      <c r="CL120" s="8"/>
      <c r="CM120" s="8">
        <f t="shared" si="56"/>
        <v>0</v>
      </c>
      <c r="CN120" s="8"/>
      <c r="CO120" s="8">
        <f t="shared" si="57"/>
        <v>0</v>
      </c>
      <c r="CP120" s="8"/>
      <c r="CQ120" s="8">
        <f t="shared" si="58"/>
        <v>0</v>
      </c>
      <c r="CR120" s="8"/>
      <c r="CS120" s="8">
        <f t="shared" si="59"/>
        <v>0</v>
      </c>
      <c r="CT120" s="18"/>
    </row>
    <row r="121" spans="2:98" customFormat="1">
      <c r="B121" s="19">
        <v>42626</v>
      </c>
      <c r="C121" s="3">
        <v>19</v>
      </c>
      <c r="D121" s="3" t="s">
        <v>718</v>
      </c>
      <c r="E121" s="4">
        <v>42627.114583333336</v>
      </c>
      <c r="F121" s="3" t="s">
        <v>738</v>
      </c>
      <c r="G121" s="3" t="s">
        <v>739</v>
      </c>
      <c r="H121" s="3" t="s">
        <v>738</v>
      </c>
      <c r="I121" s="3" t="s">
        <v>740</v>
      </c>
      <c r="J121" s="6">
        <v>1.76</v>
      </c>
      <c r="K121" s="6">
        <v>3.45</v>
      </c>
      <c r="L121" s="6">
        <v>3.7</v>
      </c>
      <c r="M121" s="10">
        <v>3.35</v>
      </c>
      <c r="N121" s="10">
        <v>3.7</v>
      </c>
      <c r="O121" s="10">
        <v>1.79</v>
      </c>
      <c r="P121" s="15">
        <v>-1</v>
      </c>
      <c r="Q121" s="13">
        <v>-6</v>
      </c>
      <c r="R121" s="13">
        <v>-2</v>
      </c>
      <c r="S121" s="13">
        <v>-6</v>
      </c>
      <c r="T121" s="13">
        <v>-20</v>
      </c>
      <c r="U121" s="13">
        <v>0</v>
      </c>
      <c r="V121" s="13">
        <v>9</v>
      </c>
      <c r="W121" s="9">
        <v>-16.538461538461529</v>
      </c>
      <c r="X121" s="9">
        <v>-6.850467289719627</v>
      </c>
      <c r="Y121" s="9">
        <v>-15.599999999999991</v>
      </c>
      <c r="Z121" s="9">
        <v>-69.281250000000014</v>
      </c>
      <c r="AA121" s="9">
        <v>-0.77464788732393908</v>
      </c>
      <c r="AB121" s="9">
        <v>23.000000000000021</v>
      </c>
      <c r="AC121" s="13"/>
      <c r="AD121" s="13"/>
      <c r="AE121" s="13"/>
      <c r="AF121" s="13"/>
      <c r="AG121" s="13"/>
      <c r="AH121" s="13"/>
      <c r="AI121" s="9"/>
      <c r="AJ121" s="9"/>
      <c r="AK121" s="9"/>
      <c r="AL121" s="9"/>
      <c r="AM121" s="9"/>
      <c r="AN121" s="9"/>
      <c r="AO121" s="16">
        <f>Q121*参数!$D$3+W121</f>
        <v>-16.538461538461529</v>
      </c>
      <c r="AP121" s="16">
        <f>R121*参数!$D$3+X121</f>
        <v>-6.850467289719627</v>
      </c>
      <c r="AQ121" s="16">
        <f>S121*参数!$D$3+Y121</f>
        <v>-15.599999999999991</v>
      </c>
      <c r="AR121" s="16">
        <f>T121*参数!$D$3+Z121</f>
        <v>-69.281250000000014</v>
      </c>
      <c r="AS121" s="16">
        <f>U121*参数!$D$3+AA121</f>
        <v>-0.77464788732393908</v>
      </c>
      <c r="AT121" s="16">
        <f>V121*参数!$D$3+AB121</f>
        <v>23.000000000000021</v>
      </c>
      <c r="AU121" s="16">
        <f>AC121*参数!$D$3+AI121</f>
        <v>0</v>
      </c>
      <c r="AV121" s="16">
        <f>AD121*参数!$D$3+AJ121</f>
        <v>0</v>
      </c>
      <c r="AW121" s="16">
        <f>AE121*参数!$D$3+AK121</f>
        <v>0</v>
      </c>
      <c r="AX121" s="16">
        <f>AF121*参数!$D$3+AL121</f>
        <v>0</v>
      </c>
      <c r="AY121" s="16">
        <f>AG121*参数!$D$3+AM121</f>
        <v>0</v>
      </c>
      <c r="AZ121" s="16">
        <f>AH121*参数!$D$3+AN121</f>
        <v>0</v>
      </c>
      <c r="BA121" s="10">
        <v>40</v>
      </c>
      <c r="BB121" s="10">
        <v>40</v>
      </c>
      <c r="BC121" s="10" t="str">
        <f t="shared" si="39"/>
        <v/>
      </c>
      <c r="BD121" s="10">
        <f t="shared" si="40"/>
        <v>40</v>
      </c>
      <c r="BE121" s="10">
        <f t="shared" si="41"/>
        <v>40</v>
      </c>
      <c r="BF121" s="10">
        <f t="shared" si="42"/>
        <v>40</v>
      </c>
      <c r="BG121" s="10" t="str">
        <f t="shared" si="43"/>
        <v/>
      </c>
      <c r="BH121" s="10">
        <f t="shared" si="44"/>
        <v>40</v>
      </c>
      <c r="BI121" s="10" t="str">
        <f t="shared" si="45"/>
        <v/>
      </c>
      <c r="BJ121" s="10"/>
      <c r="BK121" s="10">
        <v>3</v>
      </c>
      <c r="BL121" s="8"/>
      <c r="BM121" s="8">
        <f t="shared" si="46"/>
        <v>0</v>
      </c>
      <c r="BN121" s="8"/>
      <c r="BO121" s="8">
        <f t="shared" si="47"/>
        <v>0</v>
      </c>
      <c r="BP121" s="8"/>
      <c r="BQ121" s="8">
        <f t="shared" si="48"/>
        <v>0</v>
      </c>
      <c r="BR121" s="8"/>
      <c r="BS121" s="8">
        <f t="shared" si="49"/>
        <v>0</v>
      </c>
      <c r="BT121" s="8"/>
      <c r="BU121" s="8">
        <f t="shared" si="50"/>
        <v>0</v>
      </c>
      <c r="BV121" s="8"/>
      <c r="BW121" s="8">
        <f t="shared" si="51"/>
        <v>0</v>
      </c>
      <c r="BX121" s="8"/>
      <c r="BY121" s="8">
        <f t="shared" si="60"/>
        <v>0</v>
      </c>
      <c r="BZ121" s="8"/>
      <c r="CA121" s="8">
        <f t="shared" si="61"/>
        <v>0</v>
      </c>
      <c r="CB121" s="8"/>
      <c r="CC121" s="8">
        <f t="shared" si="52"/>
        <v>0</v>
      </c>
      <c r="CD121" s="8"/>
      <c r="CE121" s="8">
        <f t="shared" si="53"/>
        <v>0</v>
      </c>
      <c r="CF121" s="8"/>
      <c r="CG121" s="8">
        <f t="shared" si="62"/>
        <v>0</v>
      </c>
      <c r="CH121" s="8"/>
      <c r="CI121" s="8">
        <f t="shared" si="54"/>
        <v>0</v>
      </c>
      <c r="CJ121" s="8"/>
      <c r="CK121" s="8">
        <f t="shared" si="55"/>
        <v>0</v>
      </c>
      <c r="CL121" s="8"/>
      <c r="CM121" s="8">
        <f t="shared" si="56"/>
        <v>0</v>
      </c>
      <c r="CN121" s="8"/>
      <c r="CO121" s="8">
        <f t="shared" si="57"/>
        <v>0</v>
      </c>
      <c r="CP121" s="8"/>
      <c r="CQ121" s="8">
        <f t="shared" si="58"/>
        <v>0</v>
      </c>
      <c r="CR121" s="8"/>
      <c r="CS121" s="8">
        <f t="shared" si="59"/>
        <v>0</v>
      </c>
      <c r="CT121" s="18"/>
    </row>
    <row r="122" spans="2:98" customFormat="1">
      <c r="B122" s="19">
        <v>42626</v>
      </c>
      <c r="C122" s="3">
        <v>20</v>
      </c>
      <c r="D122" s="3" t="s">
        <v>14</v>
      </c>
      <c r="E122" s="4">
        <v>42627.114583333336</v>
      </c>
      <c r="F122" s="3" t="s">
        <v>741</v>
      </c>
      <c r="G122" s="3" t="s">
        <v>70</v>
      </c>
      <c r="H122" s="3" t="s">
        <v>742</v>
      </c>
      <c r="I122" s="3" t="s">
        <v>70</v>
      </c>
      <c r="J122" s="6">
        <v>1.92</v>
      </c>
      <c r="K122" s="6">
        <v>3.3</v>
      </c>
      <c r="L122" s="6">
        <v>3.28</v>
      </c>
      <c r="M122" s="10">
        <v>3.8</v>
      </c>
      <c r="N122" s="10">
        <v>3.85</v>
      </c>
      <c r="O122" s="10">
        <v>1.65</v>
      </c>
      <c r="P122" s="15">
        <v>-1</v>
      </c>
      <c r="Q122" s="13">
        <v>2</v>
      </c>
      <c r="R122" s="13">
        <v>-1</v>
      </c>
      <c r="S122" s="13">
        <v>2</v>
      </c>
      <c r="T122" s="13">
        <v>5</v>
      </c>
      <c r="U122" s="13">
        <v>-3</v>
      </c>
      <c r="V122" s="13">
        <v>-3</v>
      </c>
      <c r="W122" s="9">
        <v>5.449999999999994</v>
      </c>
      <c r="X122" s="9">
        <v>-1.7019867549668961</v>
      </c>
      <c r="Y122" s="9">
        <v>7.0312500000000027</v>
      </c>
      <c r="Z122" s="9">
        <v>14.354838709677427</v>
      </c>
      <c r="AA122" s="9">
        <v>-6.4961832061068669</v>
      </c>
      <c r="AB122" s="9">
        <v>-8.1140350877192837</v>
      </c>
      <c r="AC122" s="13"/>
      <c r="AD122" s="13"/>
      <c r="AE122" s="13"/>
      <c r="AF122" s="13"/>
      <c r="AG122" s="13"/>
      <c r="AH122" s="13"/>
      <c r="AI122" s="9"/>
      <c r="AJ122" s="9"/>
      <c r="AK122" s="9"/>
      <c r="AL122" s="9"/>
      <c r="AM122" s="9"/>
      <c r="AN122" s="9"/>
      <c r="AO122" s="16">
        <f>Q122*参数!$D$3+W122</f>
        <v>5.449999999999994</v>
      </c>
      <c r="AP122" s="16">
        <f>R122*参数!$D$3+X122</f>
        <v>-1.7019867549668961</v>
      </c>
      <c r="AQ122" s="16">
        <f>S122*参数!$D$3+Y122</f>
        <v>7.0312500000000027</v>
      </c>
      <c r="AR122" s="16">
        <f>T122*参数!$D$3+Z122</f>
        <v>14.354838709677427</v>
      </c>
      <c r="AS122" s="16">
        <f>U122*参数!$D$3+AA122</f>
        <v>-6.4961832061068669</v>
      </c>
      <c r="AT122" s="16">
        <f>V122*参数!$D$3+AB122</f>
        <v>-8.1140350877192837</v>
      </c>
      <c r="AU122" s="16">
        <f>AC122*参数!$D$3+AI122</f>
        <v>0</v>
      </c>
      <c r="AV122" s="16">
        <f>AD122*参数!$D$3+AJ122</f>
        <v>0</v>
      </c>
      <c r="AW122" s="16">
        <f>AE122*参数!$D$3+AK122</f>
        <v>0</v>
      </c>
      <c r="AX122" s="16">
        <f>AF122*参数!$D$3+AL122</f>
        <v>0</v>
      </c>
      <c r="AY122" s="16">
        <f>AG122*参数!$D$3+AM122</f>
        <v>0</v>
      </c>
      <c r="AZ122" s="16">
        <f>AH122*参数!$D$3+AN122</f>
        <v>0</v>
      </c>
      <c r="BA122" s="10">
        <v>43</v>
      </c>
      <c r="BB122" s="10">
        <v>3</v>
      </c>
      <c r="BC122" s="10" t="str">
        <f t="shared" si="39"/>
        <v/>
      </c>
      <c r="BD122" s="10">
        <f t="shared" si="40"/>
        <v>3</v>
      </c>
      <c r="BE122" s="10">
        <f t="shared" si="41"/>
        <v>3</v>
      </c>
      <c r="BF122" s="10">
        <f t="shared" si="42"/>
        <v>3</v>
      </c>
      <c r="BG122" s="10">
        <f t="shared" si="43"/>
        <v>3</v>
      </c>
      <c r="BH122" s="10">
        <f t="shared" si="44"/>
        <v>3</v>
      </c>
      <c r="BI122" s="10">
        <f t="shared" si="45"/>
        <v>3</v>
      </c>
      <c r="BJ122" s="10"/>
      <c r="BK122" s="10">
        <v>3</v>
      </c>
      <c r="BL122" s="8"/>
      <c r="BM122" s="8">
        <f t="shared" si="46"/>
        <v>0</v>
      </c>
      <c r="BN122" s="8"/>
      <c r="BO122" s="8">
        <f t="shared" si="47"/>
        <v>0</v>
      </c>
      <c r="BP122" s="8"/>
      <c r="BQ122" s="8">
        <f t="shared" si="48"/>
        <v>0</v>
      </c>
      <c r="BR122" s="8"/>
      <c r="BS122" s="8">
        <f t="shared" si="49"/>
        <v>0</v>
      </c>
      <c r="BT122" s="8"/>
      <c r="BU122" s="8">
        <f t="shared" si="50"/>
        <v>0</v>
      </c>
      <c r="BV122" s="8"/>
      <c r="BW122" s="8">
        <f t="shared" si="51"/>
        <v>0</v>
      </c>
      <c r="BX122" s="8"/>
      <c r="BY122" s="8">
        <f t="shared" si="60"/>
        <v>0</v>
      </c>
      <c r="BZ122" s="8"/>
      <c r="CA122" s="8">
        <f t="shared" si="61"/>
        <v>0</v>
      </c>
      <c r="CB122" s="8"/>
      <c r="CC122" s="8">
        <f t="shared" si="52"/>
        <v>0</v>
      </c>
      <c r="CD122" s="8"/>
      <c r="CE122" s="8">
        <f t="shared" si="53"/>
        <v>0</v>
      </c>
      <c r="CF122" s="8"/>
      <c r="CG122" s="8">
        <f t="shared" si="62"/>
        <v>0</v>
      </c>
      <c r="CH122" s="8"/>
      <c r="CI122" s="8">
        <f t="shared" si="54"/>
        <v>0</v>
      </c>
      <c r="CJ122" s="8"/>
      <c r="CK122" s="8">
        <f t="shared" si="55"/>
        <v>0</v>
      </c>
      <c r="CL122" s="8"/>
      <c r="CM122" s="8">
        <f t="shared" si="56"/>
        <v>0</v>
      </c>
      <c r="CN122" s="8"/>
      <c r="CO122" s="8">
        <f t="shared" si="57"/>
        <v>0</v>
      </c>
      <c r="CP122" s="8"/>
      <c r="CQ122" s="8">
        <f t="shared" si="58"/>
        <v>0</v>
      </c>
      <c r="CR122" s="8"/>
      <c r="CS122" s="8">
        <f t="shared" si="59"/>
        <v>0</v>
      </c>
      <c r="CT122" s="18"/>
    </row>
    <row r="123" spans="2:98" customFormat="1">
      <c r="B123" s="19">
        <v>42626</v>
      </c>
      <c r="C123" s="3">
        <v>21</v>
      </c>
      <c r="D123" s="3" t="s">
        <v>718</v>
      </c>
      <c r="E123" s="4">
        <v>42627.125</v>
      </c>
      <c r="F123" s="3" t="s">
        <v>743</v>
      </c>
      <c r="G123" s="3" t="s">
        <v>744</v>
      </c>
      <c r="H123" s="3" t="s">
        <v>743</v>
      </c>
      <c r="I123" s="3" t="s">
        <v>744</v>
      </c>
      <c r="J123" s="6">
        <v>2</v>
      </c>
      <c r="K123" s="6">
        <v>3</v>
      </c>
      <c r="L123" s="6">
        <v>3.4</v>
      </c>
      <c r="M123" s="10">
        <v>4.22</v>
      </c>
      <c r="N123" s="10">
        <v>3.8</v>
      </c>
      <c r="O123" s="10">
        <v>1.59</v>
      </c>
      <c r="P123" s="15">
        <v>-1</v>
      </c>
      <c r="Q123" s="13">
        <v>-3</v>
      </c>
      <c r="R123" s="13">
        <v>0</v>
      </c>
      <c r="S123" s="13">
        <v>-13</v>
      </c>
      <c r="T123" s="13">
        <v>-5</v>
      </c>
      <c r="U123" s="13">
        <v>-2</v>
      </c>
      <c r="V123" s="13">
        <v>2</v>
      </c>
      <c r="W123" s="9">
        <v>-10.265625000000002</v>
      </c>
      <c r="X123" s="9">
        <v>-0.8672566371681425</v>
      </c>
      <c r="Y123" s="9">
        <v>-49.413793103448285</v>
      </c>
      <c r="Z123" s="9">
        <v>-12.272727272727275</v>
      </c>
      <c r="AA123" s="9">
        <v>-6.5096774193548343</v>
      </c>
      <c r="AB123" s="9">
        <v>5.587786259541982</v>
      </c>
      <c r="AC123" s="13"/>
      <c r="AD123" s="13"/>
      <c r="AE123" s="13"/>
      <c r="AF123" s="13"/>
      <c r="AG123" s="13"/>
      <c r="AH123" s="13"/>
      <c r="AI123" s="9"/>
      <c r="AJ123" s="9"/>
      <c r="AK123" s="9"/>
      <c r="AL123" s="9"/>
      <c r="AM123" s="9"/>
      <c r="AN123" s="9"/>
      <c r="AO123" s="16">
        <f>Q123*参数!$D$3+W123</f>
        <v>-10.265625000000002</v>
      </c>
      <c r="AP123" s="16">
        <f>R123*参数!$D$3+X123</f>
        <v>-0.8672566371681425</v>
      </c>
      <c r="AQ123" s="16">
        <f>S123*参数!$D$3+Y123</f>
        <v>-49.413793103448285</v>
      </c>
      <c r="AR123" s="16">
        <f>T123*参数!$D$3+Z123</f>
        <v>-12.272727272727275</v>
      </c>
      <c r="AS123" s="16">
        <f>U123*参数!$D$3+AA123</f>
        <v>-6.5096774193548343</v>
      </c>
      <c r="AT123" s="16">
        <f>V123*参数!$D$3+AB123</f>
        <v>5.587786259541982</v>
      </c>
      <c r="AU123" s="16">
        <f>AC123*参数!$D$3+AI123</f>
        <v>0</v>
      </c>
      <c r="AV123" s="16">
        <f>AD123*参数!$D$3+AJ123</f>
        <v>0</v>
      </c>
      <c r="AW123" s="16">
        <f>AE123*参数!$D$3+AK123</f>
        <v>0</v>
      </c>
      <c r="AX123" s="16">
        <f>AF123*参数!$D$3+AL123</f>
        <v>0</v>
      </c>
      <c r="AY123" s="16">
        <f>AG123*参数!$D$3+AM123</f>
        <v>0</v>
      </c>
      <c r="AZ123" s="16">
        <f>AH123*参数!$D$3+AN123</f>
        <v>0</v>
      </c>
      <c r="BA123" s="10">
        <v>3</v>
      </c>
      <c r="BB123" s="10">
        <v>3</v>
      </c>
      <c r="BC123" s="10" t="str">
        <f t="shared" si="39"/>
        <v/>
      </c>
      <c r="BD123" s="10">
        <f t="shared" si="40"/>
        <v>40</v>
      </c>
      <c r="BE123" s="10">
        <f t="shared" si="41"/>
        <v>40</v>
      </c>
      <c r="BF123" s="10">
        <f t="shared" si="42"/>
        <v>3</v>
      </c>
      <c r="BG123" s="10" t="str">
        <f t="shared" si="43"/>
        <v/>
      </c>
      <c r="BH123" s="10" t="str">
        <f t="shared" si="44"/>
        <v/>
      </c>
      <c r="BI123" s="10" t="str">
        <f t="shared" si="45"/>
        <v/>
      </c>
      <c r="BJ123" s="10"/>
      <c r="BK123" s="10">
        <v>40</v>
      </c>
      <c r="BL123" s="8"/>
      <c r="BM123" s="8">
        <f t="shared" si="46"/>
        <v>0</v>
      </c>
      <c r="BN123" s="8"/>
      <c r="BO123" s="8">
        <f t="shared" si="47"/>
        <v>0</v>
      </c>
      <c r="BP123" s="8"/>
      <c r="BQ123" s="8">
        <f t="shared" si="48"/>
        <v>0</v>
      </c>
      <c r="BR123" s="8"/>
      <c r="BS123" s="8">
        <f t="shared" si="49"/>
        <v>0</v>
      </c>
      <c r="BT123" s="8"/>
      <c r="BU123" s="8">
        <f t="shared" si="50"/>
        <v>0</v>
      </c>
      <c r="BV123" s="8"/>
      <c r="BW123" s="8">
        <f t="shared" si="51"/>
        <v>0</v>
      </c>
      <c r="BX123" s="8"/>
      <c r="BY123" s="8">
        <f t="shared" si="60"/>
        <v>0</v>
      </c>
      <c r="BZ123" s="8"/>
      <c r="CA123" s="8">
        <f t="shared" si="61"/>
        <v>0</v>
      </c>
      <c r="CB123" s="8"/>
      <c r="CC123" s="8">
        <f t="shared" si="52"/>
        <v>0</v>
      </c>
      <c r="CD123" s="8"/>
      <c r="CE123" s="8">
        <f t="shared" si="53"/>
        <v>0</v>
      </c>
      <c r="CF123" s="8"/>
      <c r="CG123" s="8">
        <f t="shared" si="62"/>
        <v>0</v>
      </c>
      <c r="CH123" s="8"/>
      <c r="CI123" s="8">
        <f t="shared" si="54"/>
        <v>0</v>
      </c>
      <c r="CJ123" s="8"/>
      <c r="CK123" s="8">
        <f t="shared" si="55"/>
        <v>0</v>
      </c>
      <c r="CL123" s="8"/>
      <c r="CM123" s="8">
        <f t="shared" si="56"/>
        <v>0</v>
      </c>
      <c r="CN123" s="8"/>
      <c r="CO123" s="8">
        <f t="shared" si="57"/>
        <v>0</v>
      </c>
      <c r="CP123" s="8"/>
      <c r="CQ123" s="8">
        <f t="shared" si="58"/>
        <v>0</v>
      </c>
      <c r="CR123" s="8"/>
      <c r="CS123" s="8">
        <f t="shared" si="59"/>
        <v>0</v>
      </c>
      <c r="CT123" s="18"/>
    </row>
    <row r="124" spans="2:98" customFormat="1">
      <c r="B124" s="19">
        <v>42626</v>
      </c>
      <c r="C124" s="3">
        <v>22</v>
      </c>
      <c r="D124" s="3" t="s">
        <v>426</v>
      </c>
      <c r="E124" s="4">
        <v>42627.260416666664</v>
      </c>
      <c r="F124" s="3" t="s">
        <v>745</v>
      </c>
      <c r="G124" s="3" t="s">
        <v>266</v>
      </c>
      <c r="H124" s="3" t="s">
        <v>745</v>
      </c>
      <c r="I124" s="3" t="s">
        <v>266</v>
      </c>
      <c r="J124" s="6">
        <v>1.52</v>
      </c>
      <c r="K124" s="6">
        <v>3.45</v>
      </c>
      <c r="L124" s="6">
        <v>5.5</v>
      </c>
      <c r="M124" s="10">
        <v>2.86</v>
      </c>
      <c r="N124" s="10">
        <v>3.2</v>
      </c>
      <c r="O124" s="10">
        <v>2.14</v>
      </c>
      <c r="P124" s="15">
        <v>-1</v>
      </c>
      <c r="Q124" s="13">
        <v>-12</v>
      </c>
      <c r="R124" s="13">
        <v>-2</v>
      </c>
      <c r="S124" s="13">
        <v>-2</v>
      </c>
      <c r="T124" s="13">
        <v>-3</v>
      </c>
      <c r="U124" s="13">
        <v>-7</v>
      </c>
      <c r="V124" s="13">
        <v>7</v>
      </c>
      <c r="W124" s="9">
        <v>-23.803921568627441</v>
      </c>
      <c r="X124" s="9">
        <v>-6.850467289719627</v>
      </c>
      <c r="Y124" s="9">
        <v>-5.0461538461538415</v>
      </c>
      <c r="Z124" s="9">
        <v>-10.5</v>
      </c>
      <c r="AA124" s="9">
        <v>-19.692307692307693</v>
      </c>
      <c r="AB124" s="9">
        <v>17.777777777777771</v>
      </c>
      <c r="AC124" s="13"/>
      <c r="AD124" s="13"/>
      <c r="AE124" s="13"/>
      <c r="AF124" s="13"/>
      <c r="AG124" s="13"/>
      <c r="AH124" s="13"/>
      <c r="AI124" s="9"/>
      <c r="AJ124" s="9"/>
      <c r="AK124" s="9"/>
      <c r="AL124" s="9"/>
      <c r="AM124" s="9"/>
      <c r="AN124" s="9"/>
      <c r="AO124" s="16">
        <f>Q124*参数!$D$3+W124</f>
        <v>-23.803921568627441</v>
      </c>
      <c r="AP124" s="16">
        <f>R124*参数!$D$3+X124</f>
        <v>-6.850467289719627</v>
      </c>
      <c r="AQ124" s="16">
        <f>S124*参数!$D$3+Y124</f>
        <v>-5.0461538461538415</v>
      </c>
      <c r="AR124" s="16">
        <f>T124*参数!$D$3+Z124</f>
        <v>-10.5</v>
      </c>
      <c r="AS124" s="16">
        <f>U124*参数!$D$3+AA124</f>
        <v>-19.692307692307693</v>
      </c>
      <c r="AT124" s="16">
        <f>V124*参数!$D$3+AB124</f>
        <v>17.777777777777771</v>
      </c>
      <c r="AU124" s="16">
        <f>AC124*参数!$D$3+AI124</f>
        <v>0</v>
      </c>
      <c r="AV124" s="16">
        <f>AD124*参数!$D$3+AJ124</f>
        <v>0</v>
      </c>
      <c r="AW124" s="16">
        <f>AE124*参数!$D$3+AK124</f>
        <v>0</v>
      </c>
      <c r="AX124" s="16">
        <f>AF124*参数!$D$3+AL124</f>
        <v>0</v>
      </c>
      <c r="AY124" s="16">
        <f>AG124*参数!$D$3+AM124</f>
        <v>0</v>
      </c>
      <c r="AZ124" s="16">
        <f>AH124*参数!$D$3+AN124</f>
        <v>0</v>
      </c>
      <c r="BA124" s="10">
        <v>40</v>
      </c>
      <c r="BB124" s="10">
        <v>40</v>
      </c>
      <c r="BC124" s="10">
        <f t="shared" si="39"/>
        <v>40</v>
      </c>
      <c r="BD124" s="10">
        <f t="shared" si="40"/>
        <v>40</v>
      </c>
      <c r="BE124" s="10">
        <f t="shared" si="41"/>
        <v>40</v>
      </c>
      <c r="BF124" s="10">
        <f t="shared" si="42"/>
        <v>40</v>
      </c>
      <c r="BG124" s="10">
        <f t="shared" si="43"/>
        <v>40</v>
      </c>
      <c r="BH124" s="10">
        <f t="shared" si="44"/>
        <v>40</v>
      </c>
      <c r="BI124" s="10">
        <f t="shared" si="45"/>
        <v>40</v>
      </c>
      <c r="BJ124" s="10"/>
      <c r="BK124" s="10">
        <v>3</v>
      </c>
      <c r="BL124" s="8"/>
      <c r="BM124" s="8">
        <f t="shared" si="46"/>
        <v>0</v>
      </c>
      <c r="BN124" s="8"/>
      <c r="BO124" s="8">
        <f t="shared" si="47"/>
        <v>0</v>
      </c>
      <c r="BP124" s="8"/>
      <c r="BQ124" s="8">
        <f t="shared" si="48"/>
        <v>0</v>
      </c>
      <c r="BR124" s="8"/>
      <c r="BS124" s="8">
        <f t="shared" si="49"/>
        <v>0</v>
      </c>
      <c r="BT124" s="8"/>
      <c r="BU124" s="8">
        <f t="shared" si="50"/>
        <v>0</v>
      </c>
      <c r="BV124" s="8"/>
      <c r="BW124" s="8">
        <f t="shared" si="51"/>
        <v>0</v>
      </c>
      <c r="BX124" s="8"/>
      <c r="BY124" s="8">
        <f t="shared" si="60"/>
        <v>0</v>
      </c>
      <c r="BZ124" s="8"/>
      <c r="CA124" s="8">
        <f t="shared" si="61"/>
        <v>0</v>
      </c>
      <c r="CB124" s="8"/>
      <c r="CC124" s="8">
        <f t="shared" si="52"/>
        <v>0</v>
      </c>
      <c r="CD124" s="8"/>
      <c r="CE124" s="8">
        <f t="shared" si="53"/>
        <v>0</v>
      </c>
      <c r="CF124" s="8"/>
      <c r="CG124" s="8">
        <f t="shared" si="62"/>
        <v>0</v>
      </c>
      <c r="CH124" s="8"/>
      <c r="CI124" s="8">
        <f t="shared" si="54"/>
        <v>0</v>
      </c>
      <c r="CJ124" s="8"/>
      <c r="CK124" s="8">
        <f t="shared" si="55"/>
        <v>0</v>
      </c>
      <c r="CL124" s="8"/>
      <c r="CM124" s="8">
        <f t="shared" si="56"/>
        <v>0</v>
      </c>
      <c r="CN124" s="8"/>
      <c r="CO124" s="8">
        <f t="shared" si="57"/>
        <v>0</v>
      </c>
      <c r="CP124" s="8"/>
      <c r="CQ124" s="8">
        <f t="shared" si="58"/>
        <v>0</v>
      </c>
      <c r="CR124" s="8"/>
      <c r="CS124" s="8">
        <f t="shared" si="59"/>
        <v>0</v>
      </c>
      <c r="CT124" s="18"/>
    </row>
    <row r="125" spans="2:98" customFormat="1">
      <c r="B125" s="19">
        <v>42626</v>
      </c>
      <c r="C125" s="3">
        <v>23</v>
      </c>
      <c r="D125" s="3" t="s">
        <v>426</v>
      </c>
      <c r="E125" s="4">
        <v>42627.260416666664</v>
      </c>
      <c r="F125" s="3" t="s">
        <v>746</v>
      </c>
      <c r="G125" s="3" t="s">
        <v>747</v>
      </c>
      <c r="H125" s="3" t="s">
        <v>748</v>
      </c>
      <c r="I125" s="3" t="s">
        <v>747</v>
      </c>
      <c r="J125" s="6">
        <v>1.62</v>
      </c>
      <c r="K125" s="6">
        <v>3.35</v>
      </c>
      <c r="L125" s="6">
        <v>4.7</v>
      </c>
      <c r="M125" s="10">
        <v>3.2</v>
      </c>
      <c r="N125" s="10">
        <v>3.27</v>
      </c>
      <c r="O125" s="10">
        <v>1.96</v>
      </c>
      <c r="P125" s="15">
        <v>-1</v>
      </c>
      <c r="Q125" s="13">
        <v>-5</v>
      </c>
      <c r="R125" s="13">
        <v>7</v>
      </c>
      <c r="S125" s="13">
        <v>4</v>
      </c>
      <c r="T125" s="13">
        <v>5</v>
      </c>
      <c r="U125" s="13">
        <v>0</v>
      </c>
      <c r="V125" s="13">
        <v>-5</v>
      </c>
      <c r="W125" s="9">
        <v>-16.235294117647076</v>
      </c>
      <c r="X125" s="9">
        <v>25.565517241379304</v>
      </c>
      <c r="Y125" s="9">
        <v>12.90909090909091</v>
      </c>
      <c r="Z125" s="9">
        <v>15.599999999999989</v>
      </c>
      <c r="AA125" s="9">
        <v>-1.2857142857142874</v>
      </c>
      <c r="AB125" s="9">
        <v>-14.439024390243908</v>
      </c>
      <c r="AC125" s="13"/>
      <c r="AD125" s="13"/>
      <c r="AE125" s="13"/>
      <c r="AF125" s="13"/>
      <c r="AG125" s="13"/>
      <c r="AH125" s="13"/>
      <c r="AI125" s="9"/>
      <c r="AJ125" s="9"/>
      <c r="AK125" s="9"/>
      <c r="AL125" s="9"/>
      <c r="AM125" s="9"/>
      <c r="AN125" s="9"/>
      <c r="AO125" s="16">
        <f>Q125*参数!$D$3+W125</f>
        <v>-16.235294117647076</v>
      </c>
      <c r="AP125" s="16">
        <f>R125*参数!$D$3+X125</f>
        <v>25.565517241379304</v>
      </c>
      <c r="AQ125" s="16">
        <f>S125*参数!$D$3+Y125</f>
        <v>12.90909090909091</v>
      </c>
      <c r="AR125" s="16">
        <f>T125*参数!$D$3+Z125</f>
        <v>15.599999999999989</v>
      </c>
      <c r="AS125" s="16">
        <f>U125*参数!$D$3+AA125</f>
        <v>-1.2857142857142874</v>
      </c>
      <c r="AT125" s="16">
        <f>V125*参数!$D$3+AB125</f>
        <v>-14.439024390243908</v>
      </c>
      <c r="AU125" s="16">
        <f>AC125*参数!$D$3+AI125</f>
        <v>0</v>
      </c>
      <c r="AV125" s="16">
        <f>AD125*参数!$D$3+AJ125</f>
        <v>0</v>
      </c>
      <c r="AW125" s="16">
        <f>AE125*参数!$D$3+AK125</f>
        <v>0</v>
      </c>
      <c r="AX125" s="16">
        <f>AF125*参数!$D$3+AL125</f>
        <v>0</v>
      </c>
      <c r="AY125" s="16">
        <f>AG125*参数!$D$3+AM125</f>
        <v>0</v>
      </c>
      <c r="AZ125" s="16">
        <f>AH125*参数!$D$3+AN125</f>
        <v>0</v>
      </c>
      <c r="BA125" s="10">
        <v>0</v>
      </c>
      <c r="BB125" s="10">
        <v>40</v>
      </c>
      <c r="BC125" s="10" t="str">
        <f t="shared" si="39"/>
        <v/>
      </c>
      <c r="BD125" s="10">
        <f t="shared" si="40"/>
        <v>40</v>
      </c>
      <c r="BE125" s="10">
        <f t="shared" si="41"/>
        <v>40</v>
      </c>
      <c r="BF125" s="10">
        <f t="shared" si="42"/>
        <v>40</v>
      </c>
      <c r="BG125" s="10">
        <f t="shared" si="43"/>
        <v>40</v>
      </c>
      <c r="BH125" s="10">
        <f t="shared" si="44"/>
        <v>40</v>
      </c>
      <c r="BI125" s="10">
        <f t="shared" si="45"/>
        <v>40</v>
      </c>
      <c r="BJ125" s="10"/>
      <c r="BK125" s="10">
        <v>3</v>
      </c>
      <c r="BL125" s="8"/>
      <c r="BM125" s="8">
        <f t="shared" si="46"/>
        <v>0</v>
      </c>
      <c r="BN125" s="8"/>
      <c r="BO125" s="8">
        <f t="shared" si="47"/>
        <v>0</v>
      </c>
      <c r="BP125" s="8"/>
      <c r="BQ125" s="8">
        <f t="shared" si="48"/>
        <v>0</v>
      </c>
      <c r="BR125" s="8"/>
      <c r="BS125" s="8">
        <f t="shared" si="49"/>
        <v>0</v>
      </c>
      <c r="BT125" s="8"/>
      <c r="BU125" s="8">
        <f t="shared" si="50"/>
        <v>0</v>
      </c>
      <c r="BV125" s="8"/>
      <c r="BW125" s="8">
        <f t="shared" si="51"/>
        <v>0</v>
      </c>
      <c r="BX125" s="8"/>
      <c r="BY125" s="8">
        <f t="shared" si="60"/>
        <v>0</v>
      </c>
      <c r="BZ125" s="8"/>
      <c r="CA125" s="8">
        <f t="shared" si="61"/>
        <v>0</v>
      </c>
      <c r="CB125" s="8"/>
      <c r="CC125" s="8">
        <f t="shared" si="52"/>
        <v>0</v>
      </c>
      <c r="CD125" s="8"/>
      <c r="CE125" s="8">
        <f t="shared" si="53"/>
        <v>0</v>
      </c>
      <c r="CF125" s="8"/>
      <c r="CG125" s="8">
        <f t="shared" si="62"/>
        <v>0</v>
      </c>
      <c r="CH125" s="8"/>
      <c r="CI125" s="8">
        <f t="shared" si="54"/>
        <v>0</v>
      </c>
      <c r="CJ125" s="8"/>
      <c r="CK125" s="8">
        <f t="shared" si="55"/>
        <v>0</v>
      </c>
      <c r="CL125" s="8"/>
      <c r="CM125" s="8">
        <f t="shared" si="56"/>
        <v>0</v>
      </c>
      <c r="CN125" s="8"/>
      <c r="CO125" s="8">
        <f t="shared" si="57"/>
        <v>0</v>
      </c>
      <c r="CP125" s="8"/>
      <c r="CQ125" s="8">
        <f t="shared" si="58"/>
        <v>0</v>
      </c>
      <c r="CR125" s="8"/>
      <c r="CS125" s="8">
        <f t="shared" si="59"/>
        <v>0</v>
      </c>
      <c r="CT125" s="18"/>
    </row>
    <row r="126" spans="2:98" customFormat="1">
      <c r="B126" s="19">
        <v>42626</v>
      </c>
      <c r="C126" s="3">
        <v>24</v>
      </c>
      <c r="D126" s="3" t="s">
        <v>28</v>
      </c>
      <c r="E126" s="4">
        <v>42627.333333333336</v>
      </c>
      <c r="F126" s="3" t="s">
        <v>749</v>
      </c>
      <c r="G126" s="3" t="s">
        <v>750</v>
      </c>
      <c r="H126" s="3" t="s">
        <v>749</v>
      </c>
      <c r="I126" s="3" t="s">
        <v>750</v>
      </c>
      <c r="J126" s="6">
        <v>1.63</v>
      </c>
      <c r="K126" s="6">
        <v>3.7</v>
      </c>
      <c r="L126" s="6">
        <v>4.08</v>
      </c>
      <c r="M126" s="10">
        <v>2.86</v>
      </c>
      <c r="N126" s="10">
        <v>3.75</v>
      </c>
      <c r="O126" s="10">
        <v>1.95</v>
      </c>
      <c r="P126" s="15">
        <v>-1</v>
      </c>
      <c r="Q126" s="13">
        <v>0</v>
      </c>
      <c r="R126" s="13">
        <v>0</v>
      </c>
      <c r="S126" s="13">
        <v>-3</v>
      </c>
      <c r="T126" s="13">
        <v>-3</v>
      </c>
      <c r="U126" s="13">
        <v>-3</v>
      </c>
      <c r="V126" s="13">
        <v>-5</v>
      </c>
      <c r="W126" s="9">
        <v>1.0540540540540615</v>
      </c>
      <c r="X126" s="9">
        <v>-0.71641791044775238</v>
      </c>
      <c r="Y126" s="9">
        <v>-6.1666666666666679</v>
      </c>
      <c r="Z126" s="9">
        <v>-10.5</v>
      </c>
      <c r="AA126" s="9">
        <v>-7.855263157894731</v>
      </c>
      <c r="AB126" s="9">
        <v>-14.380952380952388</v>
      </c>
      <c r="AC126" s="13"/>
      <c r="AD126" s="13"/>
      <c r="AE126" s="13"/>
      <c r="AF126" s="13"/>
      <c r="AG126" s="13"/>
      <c r="AH126" s="13"/>
      <c r="AI126" s="9"/>
      <c r="AJ126" s="9"/>
      <c r="AK126" s="9"/>
      <c r="AL126" s="9"/>
      <c r="AM126" s="9"/>
      <c r="AN126" s="9"/>
      <c r="AO126" s="16">
        <f>Q126*参数!$D$3+W126</f>
        <v>1.0540540540540615</v>
      </c>
      <c r="AP126" s="16">
        <f>R126*参数!$D$3+X126</f>
        <v>-0.71641791044775238</v>
      </c>
      <c r="AQ126" s="16">
        <f>S126*参数!$D$3+Y126</f>
        <v>-6.1666666666666679</v>
      </c>
      <c r="AR126" s="16">
        <f>T126*参数!$D$3+Z126</f>
        <v>-10.5</v>
      </c>
      <c r="AS126" s="16">
        <f>U126*参数!$D$3+AA126</f>
        <v>-7.855263157894731</v>
      </c>
      <c r="AT126" s="16">
        <f>V126*参数!$D$3+AB126</f>
        <v>-14.380952380952388</v>
      </c>
      <c r="AU126" s="16">
        <f>AC126*参数!$D$3+AI126</f>
        <v>0</v>
      </c>
      <c r="AV126" s="16">
        <f>AD126*参数!$D$3+AJ126</f>
        <v>0</v>
      </c>
      <c r="AW126" s="16">
        <f>AE126*参数!$D$3+AK126</f>
        <v>0</v>
      </c>
      <c r="AX126" s="16">
        <f>AF126*参数!$D$3+AL126</f>
        <v>0</v>
      </c>
      <c r="AY126" s="16">
        <f>AG126*参数!$D$3+AM126</f>
        <v>0</v>
      </c>
      <c r="AZ126" s="16">
        <f>AH126*参数!$D$3+AN126</f>
        <v>0</v>
      </c>
      <c r="BA126" s="10">
        <v>3</v>
      </c>
      <c r="BB126" s="10">
        <v>3</v>
      </c>
      <c r="BC126" s="10">
        <f t="shared" si="39"/>
        <v>3</v>
      </c>
      <c r="BD126" s="10">
        <f t="shared" si="40"/>
        <v>3</v>
      </c>
      <c r="BE126" s="10">
        <f t="shared" si="41"/>
        <v>3</v>
      </c>
      <c r="BF126" s="10">
        <f t="shared" si="42"/>
        <v>3</v>
      </c>
      <c r="BG126" s="10">
        <f t="shared" si="43"/>
        <v>3</v>
      </c>
      <c r="BH126" s="10">
        <f t="shared" si="44"/>
        <v>3</v>
      </c>
      <c r="BI126" s="10">
        <f t="shared" si="45"/>
        <v>3</v>
      </c>
      <c r="BJ126" s="10"/>
      <c r="BK126" s="10">
        <v>3</v>
      </c>
      <c r="BL126" s="8"/>
      <c r="BM126" s="8">
        <f t="shared" si="46"/>
        <v>0</v>
      </c>
      <c r="BN126" s="8"/>
      <c r="BO126" s="8">
        <f t="shared" si="47"/>
        <v>0</v>
      </c>
      <c r="BP126" s="8"/>
      <c r="BQ126" s="8">
        <f t="shared" si="48"/>
        <v>0</v>
      </c>
      <c r="BR126" s="8"/>
      <c r="BS126" s="8">
        <f t="shared" si="49"/>
        <v>0</v>
      </c>
      <c r="BT126" s="8"/>
      <c r="BU126" s="8">
        <f t="shared" si="50"/>
        <v>0</v>
      </c>
      <c r="BV126" s="8"/>
      <c r="BW126" s="8">
        <f t="shared" si="51"/>
        <v>0</v>
      </c>
      <c r="BX126" s="8"/>
      <c r="BY126" s="8">
        <f t="shared" si="60"/>
        <v>0</v>
      </c>
      <c r="BZ126" s="8"/>
      <c r="CA126" s="8">
        <f t="shared" si="61"/>
        <v>0</v>
      </c>
      <c r="CB126" s="8"/>
      <c r="CC126" s="8">
        <f t="shared" si="52"/>
        <v>0</v>
      </c>
      <c r="CD126" s="8"/>
      <c r="CE126" s="8">
        <f t="shared" si="53"/>
        <v>0</v>
      </c>
      <c r="CF126" s="8"/>
      <c r="CG126" s="8">
        <f t="shared" si="62"/>
        <v>0</v>
      </c>
      <c r="CH126" s="8"/>
      <c r="CI126" s="8">
        <f t="shared" si="54"/>
        <v>0</v>
      </c>
      <c r="CJ126" s="8"/>
      <c r="CK126" s="8">
        <f t="shared" si="55"/>
        <v>0</v>
      </c>
      <c r="CL126" s="8"/>
      <c r="CM126" s="8">
        <f t="shared" si="56"/>
        <v>0</v>
      </c>
      <c r="CN126" s="8"/>
      <c r="CO126" s="8">
        <f t="shared" si="57"/>
        <v>0</v>
      </c>
      <c r="CP126" s="8"/>
      <c r="CQ126" s="8">
        <f t="shared" si="58"/>
        <v>0</v>
      </c>
      <c r="CR126" s="8"/>
      <c r="CS126" s="8">
        <f t="shared" si="59"/>
        <v>0</v>
      </c>
      <c r="CT126" s="18"/>
    </row>
    <row r="127" spans="2:98" customFormat="1">
      <c r="B127" s="19">
        <v>42626</v>
      </c>
      <c r="C127" s="3">
        <v>25</v>
      </c>
      <c r="D127" s="3" t="s">
        <v>30</v>
      </c>
      <c r="E127" s="4">
        <v>42627.333333333336</v>
      </c>
      <c r="F127" s="3" t="s">
        <v>198</v>
      </c>
      <c r="G127" s="3" t="s">
        <v>751</v>
      </c>
      <c r="H127" s="3" t="s">
        <v>198</v>
      </c>
      <c r="I127" s="3" t="s">
        <v>752</v>
      </c>
      <c r="J127" s="6">
        <v>1.33</v>
      </c>
      <c r="K127" s="6">
        <v>4.4000000000000004</v>
      </c>
      <c r="L127" s="6">
        <v>6.65</v>
      </c>
      <c r="M127" s="10">
        <v>2.16</v>
      </c>
      <c r="N127" s="10">
        <v>3.45</v>
      </c>
      <c r="O127" s="10">
        <v>2.66</v>
      </c>
      <c r="P127" s="15">
        <v>-1</v>
      </c>
      <c r="Q127" s="13">
        <v>-4</v>
      </c>
      <c r="R127" s="13">
        <v>-2</v>
      </c>
      <c r="S127" s="13">
        <v>1</v>
      </c>
      <c r="T127" s="13">
        <v>-3</v>
      </c>
      <c r="U127" s="13">
        <v>3</v>
      </c>
      <c r="V127" s="13">
        <v>-2</v>
      </c>
      <c r="W127" s="9">
        <v>-10.954545454545469</v>
      </c>
      <c r="X127" s="9">
        <v>-5.1346153846153895</v>
      </c>
      <c r="Y127" s="9">
        <v>2.0077519379844997</v>
      </c>
      <c r="Z127" s="9">
        <v>-6.5116279069767469</v>
      </c>
      <c r="AA127" s="9">
        <v>12.571428571428566</v>
      </c>
      <c r="AB127" s="9">
        <v>-4.5490196078431335</v>
      </c>
      <c r="AC127" s="13"/>
      <c r="AD127" s="13"/>
      <c r="AE127" s="13"/>
      <c r="AF127" s="13"/>
      <c r="AG127" s="13"/>
      <c r="AH127" s="13"/>
      <c r="AI127" s="9"/>
      <c r="AJ127" s="9"/>
      <c r="AK127" s="9"/>
      <c r="AL127" s="9"/>
      <c r="AM127" s="9"/>
      <c r="AN127" s="9"/>
      <c r="AO127" s="16">
        <f>Q127*参数!$D$3+W127</f>
        <v>-10.954545454545469</v>
      </c>
      <c r="AP127" s="16">
        <f>R127*参数!$D$3+X127</f>
        <v>-5.1346153846153895</v>
      </c>
      <c r="AQ127" s="16">
        <f>S127*参数!$D$3+Y127</f>
        <v>2.0077519379844997</v>
      </c>
      <c r="AR127" s="16">
        <f>T127*参数!$D$3+Z127</f>
        <v>-6.5116279069767469</v>
      </c>
      <c r="AS127" s="16">
        <f>U127*参数!$D$3+AA127</f>
        <v>12.571428571428566</v>
      </c>
      <c r="AT127" s="16">
        <f>V127*参数!$D$3+AB127</f>
        <v>-4.5490196078431335</v>
      </c>
      <c r="AU127" s="16">
        <f>AC127*参数!$D$3+AI127</f>
        <v>0</v>
      </c>
      <c r="AV127" s="16">
        <f>AD127*参数!$D$3+AJ127</f>
        <v>0</v>
      </c>
      <c r="AW127" s="16">
        <f>AE127*参数!$D$3+AK127</f>
        <v>0</v>
      </c>
      <c r="AX127" s="16">
        <f>AF127*参数!$D$3+AL127</f>
        <v>0</v>
      </c>
      <c r="AY127" s="16">
        <f>AG127*参数!$D$3+AM127</f>
        <v>0</v>
      </c>
      <c r="AZ127" s="16">
        <f>AH127*参数!$D$3+AN127</f>
        <v>0</v>
      </c>
      <c r="BA127" s="10">
        <v>0</v>
      </c>
      <c r="BB127" s="10">
        <v>3</v>
      </c>
      <c r="BC127" s="10" t="str">
        <f t="shared" si="39"/>
        <v/>
      </c>
      <c r="BD127" s="10">
        <f t="shared" si="40"/>
        <v>40</v>
      </c>
      <c r="BE127" s="10">
        <f t="shared" si="41"/>
        <v>3</v>
      </c>
      <c r="BF127" s="10">
        <f t="shared" si="42"/>
        <v>40</v>
      </c>
      <c r="BG127" s="10">
        <f t="shared" si="43"/>
        <v>40</v>
      </c>
      <c r="BH127" s="10" t="str">
        <f t="shared" si="44"/>
        <v/>
      </c>
      <c r="BI127" s="10" t="str">
        <f t="shared" si="45"/>
        <v/>
      </c>
      <c r="BJ127" s="10"/>
      <c r="BK127" s="10">
        <v>3</v>
      </c>
      <c r="BL127" s="8"/>
      <c r="BM127" s="8">
        <f t="shared" si="46"/>
        <v>0</v>
      </c>
      <c r="BN127" s="8"/>
      <c r="BO127" s="8">
        <f t="shared" si="47"/>
        <v>0</v>
      </c>
      <c r="BP127" s="8"/>
      <c r="BQ127" s="8">
        <f t="shared" si="48"/>
        <v>0</v>
      </c>
      <c r="BR127" s="8"/>
      <c r="BS127" s="8">
        <f t="shared" si="49"/>
        <v>0</v>
      </c>
      <c r="BT127" s="8"/>
      <c r="BU127" s="8">
        <f t="shared" si="50"/>
        <v>0</v>
      </c>
      <c r="BV127" s="8"/>
      <c r="BW127" s="8">
        <f t="shared" si="51"/>
        <v>0</v>
      </c>
      <c r="BX127" s="8"/>
      <c r="BY127" s="8">
        <f t="shared" si="60"/>
        <v>0</v>
      </c>
      <c r="BZ127" s="8"/>
      <c r="CA127" s="8">
        <f t="shared" si="61"/>
        <v>0</v>
      </c>
      <c r="CB127" s="8"/>
      <c r="CC127" s="8">
        <f t="shared" si="52"/>
        <v>0</v>
      </c>
      <c r="CD127" s="8"/>
      <c r="CE127" s="8">
        <f t="shared" si="53"/>
        <v>0</v>
      </c>
      <c r="CF127" s="8"/>
      <c r="CG127" s="8">
        <f t="shared" si="62"/>
        <v>0</v>
      </c>
      <c r="CH127" s="8"/>
      <c r="CI127" s="8">
        <f t="shared" si="54"/>
        <v>0</v>
      </c>
      <c r="CJ127" s="8"/>
      <c r="CK127" s="8">
        <f t="shared" si="55"/>
        <v>0</v>
      </c>
      <c r="CL127" s="8"/>
      <c r="CM127" s="8">
        <f t="shared" si="56"/>
        <v>0</v>
      </c>
      <c r="CN127" s="8"/>
      <c r="CO127" s="8">
        <f t="shared" si="57"/>
        <v>0</v>
      </c>
      <c r="CP127" s="8"/>
      <c r="CQ127" s="8">
        <f t="shared" si="58"/>
        <v>0</v>
      </c>
      <c r="CR127" s="8"/>
      <c r="CS127" s="8">
        <f t="shared" si="59"/>
        <v>0</v>
      </c>
      <c r="CT127" s="18"/>
    </row>
    <row r="128" spans="2:98" customFormat="1">
      <c r="B128" s="19">
        <v>42626</v>
      </c>
      <c r="C128" s="3">
        <v>26</v>
      </c>
      <c r="D128" s="3" t="s">
        <v>426</v>
      </c>
      <c r="E128" s="4">
        <v>42627.364583333336</v>
      </c>
      <c r="F128" s="3" t="s">
        <v>753</v>
      </c>
      <c r="G128" s="3" t="s">
        <v>754</v>
      </c>
      <c r="H128" s="3" t="s">
        <v>755</v>
      </c>
      <c r="I128" s="3" t="s">
        <v>754</v>
      </c>
      <c r="J128" s="6">
        <v>1.1000000000000001</v>
      </c>
      <c r="K128" s="6">
        <v>6.2</v>
      </c>
      <c r="L128" s="6">
        <v>17</v>
      </c>
      <c r="M128" s="10">
        <v>1.53</v>
      </c>
      <c r="N128" s="10">
        <v>3.9</v>
      </c>
      <c r="O128" s="10">
        <v>4.62</v>
      </c>
      <c r="P128" s="15">
        <v>-1</v>
      </c>
      <c r="Q128" s="13">
        <v>1</v>
      </c>
      <c r="R128" s="13">
        <v>3</v>
      </c>
      <c r="S128" s="13">
        <v>-1</v>
      </c>
      <c r="T128" s="13">
        <v>6</v>
      </c>
      <c r="U128" s="13">
        <v>-2</v>
      </c>
      <c r="V128" s="13">
        <v>1</v>
      </c>
      <c r="W128" s="9">
        <v>3.3281250000000182</v>
      </c>
      <c r="X128" s="9">
        <v>8.0196078431372548</v>
      </c>
      <c r="Y128" s="9">
        <v>-2.6019900497512456</v>
      </c>
      <c r="Z128" s="9">
        <v>12.934426229508217</v>
      </c>
      <c r="AA128" s="9">
        <v>-5.1666666666666634</v>
      </c>
      <c r="AB128" s="9">
        <v>1.6833333333333345</v>
      </c>
      <c r="AC128" s="13"/>
      <c r="AD128" s="13"/>
      <c r="AE128" s="13"/>
      <c r="AF128" s="13"/>
      <c r="AG128" s="13"/>
      <c r="AH128" s="13"/>
      <c r="AI128" s="9"/>
      <c r="AJ128" s="9"/>
      <c r="AK128" s="9"/>
      <c r="AL128" s="9"/>
      <c r="AM128" s="9"/>
      <c r="AN128" s="9"/>
      <c r="AO128" s="16">
        <f>Q128*参数!$D$3+W128</f>
        <v>3.3281250000000182</v>
      </c>
      <c r="AP128" s="16">
        <f>R128*参数!$D$3+X128</f>
        <v>8.0196078431372548</v>
      </c>
      <c r="AQ128" s="16">
        <f>S128*参数!$D$3+Y128</f>
        <v>-2.6019900497512456</v>
      </c>
      <c r="AR128" s="16">
        <f>T128*参数!$D$3+Z128</f>
        <v>12.934426229508217</v>
      </c>
      <c r="AS128" s="16">
        <f>U128*参数!$D$3+AA128</f>
        <v>-5.1666666666666634</v>
      </c>
      <c r="AT128" s="16">
        <f>V128*参数!$D$3+AB128</f>
        <v>1.6833333333333345</v>
      </c>
      <c r="AU128" s="16">
        <f>AC128*参数!$D$3+AI128</f>
        <v>0</v>
      </c>
      <c r="AV128" s="16">
        <f>AD128*参数!$D$3+AJ128</f>
        <v>0</v>
      </c>
      <c r="AW128" s="16">
        <f>AE128*参数!$D$3+AK128</f>
        <v>0</v>
      </c>
      <c r="AX128" s="16">
        <f>AF128*参数!$D$3+AL128</f>
        <v>0</v>
      </c>
      <c r="AY128" s="16">
        <f>AG128*参数!$D$3+AM128</f>
        <v>0</v>
      </c>
      <c r="AZ128" s="16">
        <f>AH128*参数!$D$3+AN128</f>
        <v>0</v>
      </c>
      <c r="BA128" s="10">
        <v>43</v>
      </c>
      <c r="BB128" s="10">
        <v>3</v>
      </c>
      <c r="BC128" s="10" t="str">
        <f t="shared" si="39"/>
        <v/>
      </c>
      <c r="BD128" s="10">
        <f t="shared" si="40"/>
        <v>3</v>
      </c>
      <c r="BE128" s="10">
        <f t="shared" si="41"/>
        <v>3</v>
      </c>
      <c r="BF128" s="10">
        <f t="shared" si="42"/>
        <v>40</v>
      </c>
      <c r="BG128" s="10" t="str">
        <f t="shared" si="43"/>
        <v/>
      </c>
      <c r="BH128" s="10" t="str">
        <f t="shared" si="44"/>
        <v/>
      </c>
      <c r="BI128" s="10" t="str">
        <f t="shared" si="45"/>
        <v/>
      </c>
      <c r="BJ128" s="10"/>
      <c r="BK128" s="10">
        <v>40</v>
      </c>
      <c r="BL128" s="8"/>
      <c r="BM128" s="8">
        <f t="shared" si="46"/>
        <v>0</v>
      </c>
      <c r="BN128" s="8"/>
      <c r="BO128" s="8">
        <f t="shared" si="47"/>
        <v>0</v>
      </c>
      <c r="BP128" s="8"/>
      <c r="BQ128" s="8">
        <f t="shared" si="48"/>
        <v>0</v>
      </c>
      <c r="BR128" s="8"/>
      <c r="BS128" s="8">
        <f t="shared" si="49"/>
        <v>0</v>
      </c>
      <c r="BT128" s="8"/>
      <c r="BU128" s="8">
        <f t="shared" si="50"/>
        <v>0</v>
      </c>
      <c r="BV128" s="8"/>
      <c r="BW128" s="8">
        <f t="shared" si="51"/>
        <v>0</v>
      </c>
      <c r="BX128" s="8"/>
      <c r="BY128" s="8">
        <f t="shared" si="60"/>
        <v>0</v>
      </c>
      <c r="BZ128" s="8"/>
      <c r="CA128" s="8">
        <f t="shared" si="61"/>
        <v>0</v>
      </c>
      <c r="CB128" s="8"/>
      <c r="CC128" s="8">
        <f t="shared" si="52"/>
        <v>0</v>
      </c>
      <c r="CD128" s="8"/>
      <c r="CE128" s="8">
        <f t="shared" si="53"/>
        <v>0</v>
      </c>
      <c r="CF128" s="8"/>
      <c r="CG128" s="8">
        <f t="shared" si="62"/>
        <v>0</v>
      </c>
      <c r="CH128" s="8"/>
      <c r="CI128" s="8">
        <f t="shared" si="54"/>
        <v>0</v>
      </c>
      <c r="CJ128" s="8"/>
      <c r="CK128" s="8">
        <f t="shared" si="55"/>
        <v>0</v>
      </c>
      <c r="CL128" s="8"/>
      <c r="CM128" s="8">
        <f t="shared" si="56"/>
        <v>0</v>
      </c>
      <c r="CN128" s="8"/>
      <c r="CO128" s="8">
        <f t="shared" si="57"/>
        <v>0</v>
      </c>
      <c r="CP128" s="8"/>
      <c r="CQ128" s="8">
        <f t="shared" si="58"/>
        <v>0</v>
      </c>
      <c r="CR128" s="8"/>
      <c r="CS128" s="8">
        <f t="shared" si="59"/>
        <v>0</v>
      </c>
      <c r="CT128" s="18"/>
    </row>
    <row r="129" spans="2:98" customFormat="1">
      <c r="B129" s="19">
        <v>42626</v>
      </c>
      <c r="C129" s="3">
        <v>27</v>
      </c>
      <c r="D129" s="3" t="s">
        <v>28</v>
      </c>
      <c r="E129" s="4">
        <v>42627.416666666664</v>
      </c>
      <c r="F129" s="3" t="s">
        <v>120</v>
      </c>
      <c r="G129" s="3" t="s">
        <v>756</v>
      </c>
      <c r="H129" s="3" t="s">
        <v>122</v>
      </c>
      <c r="I129" s="3" t="s">
        <v>757</v>
      </c>
      <c r="J129" s="6">
        <v>1.9</v>
      </c>
      <c r="K129" s="6">
        <v>3.2</v>
      </c>
      <c r="L129" s="6">
        <v>3.45</v>
      </c>
      <c r="M129" s="10">
        <v>3.95</v>
      </c>
      <c r="N129" s="10">
        <v>3.6</v>
      </c>
      <c r="O129" s="10">
        <v>1.67</v>
      </c>
      <c r="P129" s="15">
        <v>-1</v>
      </c>
      <c r="Q129" s="13">
        <v>-3</v>
      </c>
      <c r="R129" s="13">
        <v>3</v>
      </c>
      <c r="S129" s="13">
        <v>-1</v>
      </c>
      <c r="T129" s="13">
        <v>2</v>
      </c>
      <c r="U129" s="13">
        <v>-1</v>
      </c>
      <c r="V129" s="13">
        <v>0</v>
      </c>
      <c r="W129" s="9">
        <v>-7.3684210526315912</v>
      </c>
      <c r="X129" s="9">
        <v>10.130434782608683</v>
      </c>
      <c r="Y129" s="9">
        <v>-3.9655172413793069</v>
      </c>
      <c r="Z129" s="9">
        <v>5.225806451612903</v>
      </c>
      <c r="AA129" s="9">
        <v>-1.9447513812154777</v>
      </c>
      <c r="AB129" s="9">
        <v>-0.6666666666666643</v>
      </c>
      <c r="AC129" s="13"/>
      <c r="AD129" s="13"/>
      <c r="AE129" s="13"/>
      <c r="AF129" s="13"/>
      <c r="AG129" s="13"/>
      <c r="AH129" s="13"/>
      <c r="AI129" s="9"/>
      <c r="AJ129" s="9"/>
      <c r="AK129" s="9"/>
      <c r="AL129" s="9"/>
      <c r="AM129" s="9"/>
      <c r="AN129" s="9"/>
      <c r="AO129" s="16">
        <f>Q129*参数!$D$3+W129</f>
        <v>-7.3684210526315912</v>
      </c>
      <c r="AP129" s="16">
        <f>R129*参数!$D$3+X129</f>
        <v>10.130434782608683</v>
      </c>
      <c r="AQ129" s="16">
        <f>S129*参数!$D$3+Y129</f>
        <v>-3.9655172413793069</v>
      </c>
      <c r="AR129" s="16">
        <f>T129*参数!$D$3+Z129</f>
        <v>5.225806451612903</v>
      </c>
      <c r="AS129" s="16">
        <f>U129*参数!$D$3+AA129</f>
        <v>-1.9447513812154777</v>
      </c>
      <c r="AT129" s="16">
        <f>V129*参数!$D$3+AB129</f>
        <v>-0.6666666666666643</v>
      </c>
      <c r="AU129" s="16">
        <f>AC129*参数!$D$3+AI129</f>
        <v>0</v>
      </c>
      <c r="AV129" s="16">
        <f>AD129*参数!$D$3+AJ129</f>
        <v>0</v>
      </c>
      <c r="AW129" s="16">
        <f>AE129*参数!$D$3+AK129</f>
        <v>0</v>
      </c>
      <c r="AX129" s="16">
        <f>AF129*参数!$D$3+AL129</f>
        <v>0</v>
      </c>
      <c r="AY129" s="16">
        <f>AG129*参数!$D$3+AM129</f>
        <v>0</v>
      </c>
      <c r="AZ129" s="16">
        <f>AH129*参数!$D$3+AN129</f>
        <v>0</v>
      </c>
      <c r="BA129" s="10">
        <v>40</v>
      </c>
      <c r="BB129" s="10">
        <v>40</v>
      </c>
      <c r="BC129" s="10" t="str">
        <f t="shared" si="39"/>
        <v/>
      </c>
      <c r="BD129" s="10">
        <f t="shared" si="40"/>
        <v>40</v>
      </c>
      <c r="BE129" s="10">
        <f t="shared" si="41"/>
        <v>40</v>
      </c>
      <c r="BF129" s="10">
        <f t="shared" si="42"/>
        <v>40</v>
      </c>
      <c r="BG129" s="10">
        <f t="shared" si="43"/>
        <v>40</v>
      </c>
      <c r="BH129" s="10">
        <f t="shared" si="44"/>
        <v>40</v>
      </c>
      <c r="BI129" s="10">
        <f t="shared" si="45"/>
        <v>40</v>
      </c>
      <c r="BJ129" s="10"/>
      <c r="BK129" s="10">
        <v>40</v>
      </c>
      <c r="BL129" s="8"/>
      <c r="BM129" s="8">
        <f t="shared" si="46"/>
        <v>0</v>
      </c>
      <c r="BN129" s="8"/>
      <c r="BO129" s="8">
        <f t="shared" si="47"/>
        <v>0</v>
      </c>
      <c r="BP129" s="8"/>
      <c r="BQ129" s="8">
        <f t="shared" si="48"/>
        <v>0</v>
      </c>
      <c r="BR129" s="8"/>
      <c r="BS129" s="8">
        <f t="shared" si="49"/>
        <v>0</v>
      </c>
      <c r="BT129" s="8"/>
      <c r="BU129" s="8">
        <f t="shared" si="50"/>
        <v>0</v>
      </c>
      <c r="BV129" s="8"/>
      <c r="BW129" s="8">
        <f t="shared" si="51"/>
        <v>0</v>
      </c>
      <c r="BX129" s="8"/>
      <c r="BY129" s="8">
        <f t="shared" si="60"/>
        <v>0</v>
      </c>
      <c r="BZ129" s="8"/>
      <c r="CA129" s="8">
        <f t="shared" si="61"/>
        <v>0</v>
      </c>
      <c r="CB129" s="8"/>
      <c r="CC129" s="8">
        <f t="shared" si="52"/>
        <v>0</v>
      </c>
      <c r="CD129" s="8"/>
      <c r="CE129" s="8">
        <f t="shared" si="53"/>
        <v>0</v>
      </c>
      <c r="CF129" s="8"/>
      <c r="CG129" s="8">
        <f t="shared" si="62"/>
        <v>0</v>
      </c>
      <c r="CH129" s="8"/>
      <c r="CI129" s="8">
        <f t="shared" si="54"/>
        <v>0</v>
      </c>
      <c r="CJ129" s="8"/>
      <c r="CK129" s="8">
        <f t="shared" si="55"/>
        <v>0</v>
      </c>
      <c r="CL129" s="8"/>
      <c r="CM129" s="8">
        <f t="shared" si="56"/>
        <v>0</v>
      </c>
      <c r="CN129" s="8"/>
      <c r="CO129" s="8">
        <f t="shared" si="57"/>
        <v>0</v>
      </c>
      <c r="CP129" s="8"/>
      <c r="CQ129" s="8">
        <f t="shared" si="58"/>
        <v>0</v>
      </c>
      <c r="CR129" s="8"/>
      <c r="CS129" s="8">
        <f t="shared" si="59"/>
        <v>0</v>
      </c>
      <c r="CT129" s="18"/>
    </row>
    <row r="130" spans="2:98" customFormat="1">
      <c r="B130" s="19">
        <v>42626</v>
      </c>
      <c r="C130" s="3">
        <v>28</v>
      </c>
      <c r="D130" s="3" t="s">
        <v>758</v>
      </c>
      <c r="E130" s="4">
        <v>42627.416666666664</v>
      </c>
      <c r="F130" s="3" t="s">
        <v>121</v>
      </c>
      <c r="G130" s="3" t="s">
        <v>283</v>
      </c>
      <c r="H130" s="3" t="s">
        <v>123</v>
      </c>
      <c r="I130" s="3" t="s">
        <v>283</v>
      </c>
      <c r="J130" s="6">
        <v>1.47</v>
      </c>
      <c r="K130" s="6">
        <v>3.85</v>
      </c>
      <c r="L130" s="6">
        <v>5.3</v>
      </c>
      <c r="M130" s="10">
        <v>2.52</v>
      </c>
      <c r="N130" s="10">
        <v>3.5</v>
      </c>
      <c r="O130" s="10">
        <v>2.2400000000000002</v>
      </c>
      <c r="P130" s="15">
        <v>-1</v>
      </c>
      <c r="Q130" s="13">
        <v>-4</v>
      </c>
      <c r="R130" s="13">
        <v>7</v>
      </c>
      <c r="S130" s="13">
        <v>9</v>
      </c>
      <c r="T130" s="13">
        <v>-13</v>
      </c>
      <c r="U130" s="13">
        <v>3</v>
      </c>
      <c r="V130" s="13">
        <v>2</v>
      </c>
      <c r="W130" s="9">
        <v>-9.1632653061224421</v>
      </c>
      <c r="X130" s="9">
        <v>15.500000000000011</v>
      </c>
      <c r="Y130" s="9">
        <v>23.736842105263154</v>
      </c>
      <c r="Z130" s="9">
        <v>-35.225806451612918</v>
      </c>
      <c r="AA130" s="9">
        <v>12.978142076502726</v>
      </c>
      <c r="AB130" s="9">
        <v>4.9016393442622928</v>
      </c>
      <c r="AC130" s="13"/>
      <c r="AD130" s="13"/>
      <c r="AE130" s="13"/>
      <c r="AF130" s="13"/>
      <c r="AG130" s="13"/>
      <c r="AH130" s="13"/>
      <c r="AI130" s="9"/>
      <c r="AJ130" s="9"/>
      <c r="AK130" s="9"/>
      <c r="AL130" s="9"/>
      <c r="AM130" s="9"/>
      <c r="AN130" s="9"/>
      <c r="AO130" s="16">
        <f>Q130*参数!$D$3+W130</f>
        <v>-9.1632653061224421</v>
      </c>
      <c r="AP130" s="16">
        <f>R130*参数!$D$3+X130</f>
        <v>15.500000000000011</v>
      </c>
      <c r="AQ130" s="16">
        <f>S130*参数!$D$3+Y130</f>
        <v>23.736842105263154</v>
      </c>
      <c r="AR130" s="16">
        <f>T130*参数!$D$3+Z130</f>
        <v>-35.225806451612918</v>
      </c>
      <c r="AS130" s="16">
        <f>U130*参数!$D$3+AA130</f>
        <v>12.978142076502726</v>
      </c>
      <c r="AT130" s="16">
        <f>V130*参数!$D$3+AB130</f>
        <v>4.9016393442622928</v>
      </c>
      <c r="AU130" s="16">
        <f>AC130*参数!$D$3+AI130</f>
        <v>0</v>
      </c>
      <c r="AV130" s="16">
        <f>AD130*参数!$D$3+AJ130</f>
        <v>0</v>
      </c>
      <c r="AW130" s="16">
        <f>AE130*参数!$D$3+AK130</f>
        <v>0</v>
      </c>
      <c r="AX130" s="16">
        <f>AF130*参数!$D$3+AL130</f>
        <v>0</v>
      </c>
      <c r="AY130" s="16">
        <f>AG130*参数!$D$3+AM130</f>
        <v>0</v>
      </c>
      <c r="AZ130" s="16">
        <f>AH130*参数!$D$3+AN130</f>
        <v>0</v>
      </c>
      <c r="BA130" s="10">
        <v>0</v>
      </c>
      <c r="BB130" s="10">
        <v>40</v>
      </c>
      <c r="BC130" s="10" t="str">
        <f t="shared" si="39"/>
        <v/>
      </c>
      <c r="BD130" s="10">
        <f t="shared" si="40"/>
        <v>40</v>
      </c>
      <c r="BE130" s="10">
        <f t="shared" si="41"/>
        <v>40</v>
      </c>
      <c r="BF130" s="10">
        <f t="shared" si="42"/>
        <v>40</v>
      </c>
      <c r="BG130" s="10" t="str">
        <f t="shared" si="43"/>
        <v/>
      </c>
      <c r="BH130" s="10">
        <f t="shared" si="44"/>
        <v>40</v>
      </c>
      <c r="BI130" s="10" t="str">
        <f t="shared" si="45"/>
        <v/>
      </c>
      <c r="BJ130" s="10"/>
      <c r="BK130" s="10">
        <v>3</v>
      </c>
      <c r="BL130" s="8"/>
      <c r="BM130" s="8">
        <f t="shared" si="46"/>
        <v>0</v>
      </c>
      <c r="BN130" s="8"/>
      <c r="BO130" s="8">
        <f t="shared" si="47"/>
        <v>0</v>
      </c>
      <c r="BP130" s="8"/>
      <c r="BQ130" s="8">
        <f t="shared" si="48"/>
        <v>0</v>
      </c>
      <c r="BR130" s="8"/>
      <c r="BS130" s="8">
        <f t="shared" si="49"/>
        <v>0</v>
      </c>
      <c r="BT130" s="8"/>
      <c r="BU130" s="8">
        <f t="shared" si="50"/>
        <v>0</v>
      </c>
      <c r="BV130" s="8"/>
      <c r="BW130" s="8">
        <f t="shared" si="51"/>
        <v>0</v>
      </c>
      <c r="BX130" s="8"/>
      <c r="BY130" s="8">
        <f t="shared" si="60"/>
        <v>0</v>
      </c>
      <c r="BZ130" s="8"/>
      <c r="CA130" s="8">
        <f t="shared" si="61"/>
        <v>0</v>
      </c>
      <c r="CB130" s="8"/>
      <c r="CC130" s="8">
        <f t="shared" si="52"/>
        <v>0</v>
      </c>
      <c r="CD130" s="8"/>
      <c r="CE130" s="8">
        <f t="shared" si="53"/>
        <v>0</v>
      </c>
      <c r="CF130" s="8"/>
      <c r="CG130" s="8">
        <f t="shared" si="62"/>
        <v>0</v>
      </c>
      <c r="CH130" s="8"/>
      <c r="CI130" s="8">
        <f t="shared" si="54"/>
        <v>0</v>
      </c>
      <c r="CJ130" s="8"/>
      <c r="CK130" s="8">
        <f t="shared" si="55"/>
        <v>0</v>
      </c>
      <c r="CL130" s="8"/>
      <c r="CM130" s="8">
        <f t="shared" si="56"/>
        <v>0</v>
      </c>
      <c r="CN130" s="8"/>
      <c r="CO130" s="8">
        <f t="shared" si="57"/>
        <v>0</v>
      </c>
      <c r="CP130" s="8"/>
      <c r="CQ130" s="8">
        <f t="shared" si="58"/>
        <v>0</v>
      </c>
      <c r="CR130" s="8"/>
      <c r="CS130" s="8">
        <f t="shared" si="59"/>
        <v>0</v>
      </c>
      <c r="CT130" s="18"/>
    </row>
    <row r="131" spans="2:98" customFormat="1">
      <c r="B131" s="19">
        <v>42626</v>
      </c>
      <c r="C131" s="3">
        <v>29</v>
      </c>
      <c r="D131" s="3" t="s">
        <v>30</v>
      </c>
      <c r="E131" s="4">
        <v>42627.4375</v>
      </c>
      <c r="F131" s="3" t="s">
        <v>197</v>
      </c>
      <c r="G131" s="3" t="s">
        <v>759</v>
      </c>
      <c r="H131" s="3" t="s">
        <v>197</v>
      </c>
      <c r="I131" s="3" t="s">
        <v>760</v>
      </c>
      <c r="J131" s="6">
        <v>1.66</v>
      </c>
      <c r="K131" s="6">
        <v>3.55</v>
      </c>
      <c r="L131" s="6">
        <v>4.0999999999999996</v>
      </c>
      <c r="M131" s="10">
        <v>3.12</v>
      </c>
      <c r="N131" s="10">
        <v>3.5</v>
      </c>
      <c r="O131" s="10">
        <v>1.91</v>
      </c>
      <c r="P131" s="15">
        <v>-1</v>
      </c>
      <c r="Q131" s="13">
        <v>6</v>
      </c>
      <c r="R131" s="13">
        <v>-5</v>
      </c>
      <c r="S131" s="13">
        <v>-3</v>
      </c>
      <c r="T131" s="13">
        <v>-12</v>
      </c>
      <c r="U131" s="13">
        <v>3</v>
      </c>
      <c r="V131" s="13">
        <v>-7</v>
      </c>
      <c r="W131" s="9">
        <v>15.824999999999989</v>
      </c>
      <c r="X131" s="9">
        <v>-18.319999999999993</v>
      </c>
      <c r="Y131" s="9">
        <v>-6.0000000000000018</v>
      </c>
      <c r="Z131" s="9">
        <v>-32.749999999999993</v>
      </c>
      <c r="AA131" s="9">
        <v>12.978142076502726</v>
      </c>
      <c r="AB131" s="9">
        <v>-23.116504854368941</v>
      </c>
      <c r="AC131" s="13"/>
      <c r="AD131" s="13"/>
      <c r="AE131" s="13"/>
      <c r="AF131" s="13"/>
      <c r="AG131" s="13"/>
      <c r="AH131" s="13"/>
      <c r="AI131" s="9"/>
      <c r="AJ131" s="9"/>
      <c r="AK131" s="9"/>
      <c r="AL131" s="9"/>
      <c r="AM131" s="9"/>
      <c r="AN131" s="9"/>
      <c r="AO131" s="16">
        <f>Q131*参数!$D$3+W131</f>
        <v>15.824999999999989</v>
      </c>
      <c r="AP131" s="16">
        <f>R131*参数!$D$3+X131</f>
        <v>-18.319999999999993</v>
      </c>
      <c r="AQ131" s="16">
        <f>S131*参数!$D$3+Y131</f>
        <v>-6.0000000000000018</v>
      </c>
      <c r="AR131" s="16">
        <f>T131*参数!$D$3+Z131</f>
        <v>-32.749999999999993</v>
      </c>
      <c r="AS131" s="16">
        <f>U131*参数!$D$3+AA131</f>
        <v>12.978142076502726</v>
      </c>
      <c r="AT131" s="16">
        <f>V131*参数!$D$3+AB131</f>
        <v>-23.116504854368941</v>
      </c>
      <c r="AU131" s="16">
        <f>AC131*参数!$D$3+AI131</f>
        <v>0</v>
      </c>
      <c r="AV131" s="16">
        <f>AD131*参数!$D$3+AJ131</f>
        <v>0</v>
      </c>
      <c r="AW131" s="16">
        <f>AE131*参数!$D$3+AK131</f>
        <v>0</v>
      </c>
      <c r="AX131" s="16">
        <f>AF131*参数!$D$3+AL131</f>
        <v>0</v>
      </c>
      <c r="AY131" s="16">
        <f>AG131*参数!$D$3+AM131</f>
        <v>0</v>
      </c>
      <c r="AZ131" s="16">
        <f>AH131*参数!$D$3+AN131</f>
        <v>0</v>
      </c>
      <c r="BA131" s="10">
        <v>3</v>
      </c>
      <c r="BB131" s="10">
        <v>3</v>
      </c>
      <c r="BC131" s="10" t="str">
        <f t="shared" si="39"/>
        <v/>
      </c>
      <c r="BD131" s="10">
        <f t="shared" si="40"/>
        <v>3</v>
      </c>
      <c r="BE131" s="10">
        <f t="shared" si="41"/>
        <v>3</v>
      </c>
      <c r="BF131" s="10">
        <f t="shared" si="42"/>
        <v>40</v>
      </c>
      <c r="BG131" s="10" t="str">
        <f t="shared" si="43"/>
        <v/>
      </c>
      <c r="BH131" s="10" t="str">
        <f t="shared" si="44"/>
        <v/>
      </c>
      <c r="BI131" s="10" t="str">
        <f t="shared" si="45"/>
        <v/>
      </c>
      <c r="BJ131" s="10"/>
      <c r="BK131" s="10">
        <v>40</v>
      </c>
      <c r="BL131" s="8"/>
      <c r="BM131" s="8">
        <f t="shared" si="46"/>
        <v>0</v>
      </c>
      <c r="BN131" s="8"/>
      <c r="BO131" s="8">
        <f t="shared" si="47"/>
        <v>0</v>
      </c>
      <c r="BP131" s="8"/>
      <c r="BQ131" s="8">
        <f t="shared" si="48"/>
        <v>0</v>
      </c>
      <c r="BR131" s="8"/>
      <c r="BS131" s="8">
        <f t="shared" si="49"/>
        <v>0</v>
      </c>
      <c r="BT131" s="8"/>
      <c r="BU131" s="8">
        <f t="shared" si="50"/>
        <v>0</v>
      </c>
      <c r="BV131" s="8"/>
      <c r="BW131" s="8">
        <f t="shared" si="51"/>
        <v>0</v>
      </c>
      <c r="BX131" s="8"/>
      <c r="BY131" s="8">
        <f t="shared" si="60"/>
        <v>0</v>
      </c>
      <c r="BZ131" s="8"/>
      <c r="CA131" s="8">
        <f t="shared" si="61"/>
        <v>0</v>
      </c>
      <c r="CB131" s="8"/>
      <c r="CC131" s="8">
        <f t="shared" si="52"/>
        <v>0</v>
      </c>
      <c r="CD131" s="8"/>
      <c r="CE131" s="8">
        <f t="shared" si="53"/>
        <v>0</v>
      </c>
      <c r="CF131" s="8"/>
      <c r="CG131" s="8">
        <f t="shared" si="62"/>
        <v>0</v>
      </c>
      <c r="CH131" s="8"/>
      <c r="CI131" s="8">
        <f t="shared" si="54"/>
        <v>0</v>
      </c>
      <c r="CJ131" s="8"/>
      <c r="CK131" s="8">
        <f t="shared" si="55"/>
        <v>0</v>
      </c>
      <c r="CL131" s="8"/>
      <c r="CM131" s="8">
        <f t="shared" si="56"/>
        <v>0</v>
      </c>
      <c r="CN131" s="8"/>
      <c r="CO131" s="8">
        <f t="shared" si="57"/>
        <v>0</v>
      </c>
      <c r="CP131" s="8"/>
      <c r="CQ131" s="8">
        <f t="shared" si="58"/>
        <v>0</v>
      </c>
      <c r="CR131" s="8"/>
      <c r="CS131" s="8">
        <f t="shared" si="59"/>
        <v>0</v>
      </c>
      <c r="CT131" s="18"/>
    </row>
    <row r="132" spans="2:98" customFormat="1">
      <c r="B132" s="19">
        <v>42627</v>
      </c>
      <c r="C132" s="3">
        <v>1</v>
      </c>
      <c r="D132" s="3" t="s">
        <v>7</v>
      </c>
      <c r="E132" s="4"/>
      <c r="F132" s="3" t="s">
        <v>762</v>
      </c>
      <c r="G132" s="3" t="s">
        <v>293</v>
      </c>
      <c r="H132" s="3"/>
      <c r="I132" s="3"/>
      <c r="J132" s="6">
        <v>2.56</v>
      </c>
      <c r="K132" s="6">
        <v>3.3</v>
      </c>
      <c r="L132" s="6">
        <v>2.2999999999999998</v>
      </c>
      <c r="M132" s="10">
        <v>1.44</v>
      </c>
      <c r="N132" s="10">
        <v>4.3499999999999996</v>
      </c>
      <c r="O132" s="10">
        <v>4.88</v>
      </c>
      <c r="P132" s="15">
        <v>1</v>
      </c>
      <c r="Q132" s="13">
        <v>-2</v>
      </c>
      <c r="R132" s="13">
        <v>-1</v>
      </c>
      <c r="S132" s="13">
        <v>-3</v>
      </c>
      <c r="T132" s="13">
        <v>10</v>
      </c>
      <c r="U132" s="13">
        <v>-4</v>
      </c>
      <c r="V132" s="13">
        <v>1</v>
      </c>
      <c r="W132" s="9">
        <v>-6.3529411764705861</v>
      </c>
      <c r="X132" s="9">
        <v>-1.7019867549668961</v>
      </c>
      <c r="Y132" s="9">
        <v>-7.8524590163934418</v>
      </c>
      <c r="Z132" s="9">
        <v>21.428571428571427</v>
      </c>
      <c r="AA132" s="9">
        <v>-14.433734939759033</v>
      </c>
      <c r="AB132" s="9">
        <v>1.7368421052631549</v>
      </c>
      <c r="AC132" s="13"/>
      <c r="AD132" s="13"/>
      <c r="AE132" s="13"/>
      <c r="AF132" s="13"/>
      <c r="AG132" s="13"/>
      <c r="AH132" s="13"/>
      <c r="AI132" s="9"/>
      <c r="AJ132" s="9"/>
      <c r="AK132" s="9"/>
      <c r="AL132" s="9"/>
      <c r="AM132" s="9"/>
      <c r="AN132" s="9"/>
      <c r="AO132" s="16">
        <f>Q132*参数!$D$3+W132</f>
        <v>-6.3529411764705861</v>
      </c>
      <c r="AP132" s="16">
        <f>R132*参数!$D$3+X132</f>
        <v>-1.7019867549668961</v>
      </c>
      <c r="AQ132" s="16">
        <f>S132*参数!$D$3+Y132</f>
        <v>-7.8524590163934418</v>
      </c>
      <c r="AR132" s="16">
        <f>T132*参数!$D$3+Z132</f>
        <v>21.428571428571427</v>
      </c>
      <c r="AS132" s="16">
        <f>U132*参数!$D$3+AA132</f>
        <v>-14.433734939759033</v>
      </c>
      <c r="AT132" s="16">
        <f>V132*参数!$D$3+AB132</f>
        <v>1.7368421052631549</v>
      </c>
      <c r="AU132" s="16">
        <f>AC132*参数!$D$3+AI132</f>
        <v>0</v>
      </c>
      <c r="AV132" s="16">
        <f>AD132*参数!$D$3+AJ132</f>
        <v>0</v>
      </c>
      <c r="AW132" s="16">
        <f>AE132*参数!$D$3+AK132</f>
        <v>0</v>
      </c>
      <c r="AX132" s="16">
        <f>AF132*参数!$D$3+AL132</f>
        <v>0</v>
      </c>
      <c r="AY132" s="16">
        <f>AG132*参数!$D$3+AM132</f>
        <v>0</v>
      </c>
      <c r="AZ132" s="16">
        <f>AH132*参数!$D$3+AN132</f>
        <v>0</v>
      </c>
      <c r="BA132" s="10">
        <v>43</v>
      </c>
      <c r="BB132" s="10">
        <v>43</v>
      </c>
      <c r="BC132" s="10">
        <f t="shared" si="39"/>
        <v>43</v>
      </c>
      <c r="BD132" s="10">
        <f t="shared" si="40"/>
        <v>43</v>
      </c>
      <c r="BE132" s="10">
        <f t="shared" si="41"/>
        <v>43</v>
      </c>
      <c r="BF132" s="10">
        <f t="shared" si="42"/>
        <v>43</v>
      </c>
      <c r="BG132" s="10" t="str">
        <f t="shared" si="43"/>
        <v/>
      </c>
      <c r="BH132" s="10">
        <f t="shared" si="44"/>
        <v>43</v>
      </c>
      <c r="BI132" s="10" t="str">
        <f t="shared" si="45"/>
        <v/>
      </c>
      <c r="BJ132" s="10"/>
      <c r="BK132" s="10">
        <v>43</v>
      </c>
      <c r="BL132" s="8"/>
      <c r="BM132" s="8">
        <f t="shared" si="46"/>
        <v>0</v>
      </c>
      <c r="BN132" s="8"/>
      <c r="BO132" s="8">
        <f t="shared" si="47"/>
        <v>0</v>
      </c>
      <c r="BP132" s="8"/>
      <c r="BQ132" s="8">
        <f t="shared" si="48"/>
        <v>0</v>
      </c>
      <c r="BR132" s="8"/>
      <c r="BS132" s="8">
        <f t="shared" si="49"/>
        <v>0</v>
      </c>
      <c r="BT132" s="8"/>
      <c r="BU132" s="8">
        <f t="shared" si="50"/>
        <v>0</v>
      </c>
      <c r="BV132" s="8"/>
      <c r="BW132" s="8">
        <f t="shared" si="51"/>
        <v>0</v>
      </c>
      <c r="BX132" s="8"/>
      <c r="BY132" s="8">
        <f t="shared" si="60"/>
        <v>0</v>
      </c>
      <c r="BZ132" s="8"/>
      <c r="CA132" s="8">
        <f t="shared" si="61"/>
        <v>0</v>
      </c>
      <c r="CB132" s="8"/>
      <c r="CC132" s="8">
        <f t="shared" si="52"/>
        <v>0</v>
      </c>
      <c r="CD132" s="8"/>
      <c r="CE132" s="8">
        <f t="shared" si="53"/>
        <v>0</v>
      </c>
      <c r="CF132" s="8"/>
      <c r="CG132" s="8">
        <f t="shared" si="62"/>
        <v>0</v>
      </c>
      <c r="CH132" s="8"/>
      <c r="CI132" s="8">
        <f t="shared" si="54"/>
        <v>0</v>
      </c>
      <c r="CJ132" s="8"/>
      <c r="CK132" s="8">
        <f t="shared" si="55"/>
        <v>0</v>
      </c>
      <c r="CL132" s="8"/>
      <c r="CM132" s="8">
        <f t="shared" si="56"/>
        <v>0</v>
      </c>
      <c r="CN132" s="8"/>
      <c r="CO132" s="8">
        <f t="shared" si="57"/>
        <v>0</v>
      </c>
      <c r="CP132" s="8"/>
      <c r="CQ132" s="8">
        <f t="shared" si="58"/>
        <v>0</v>
      </c>
      <c r="CR132" s="8"/>
      <c r="CS132" s="8">
        <f t="shared" si="59"/>
        <v>0</v>
      </c>
      <c r="CT132" s="18"/>
    </row>
    <row r="133" spans="2:98" customFormat="1">
      <c r="B133" s="19">
        <v>42627</v>
      </c>
      <c r="C133" s="3">
        <v>2</v>
      </c>
      <c r="D133" s="3" t="s">
        <v>7</v>
      </c>
      <c r="E133" s="4">
        <v>42628.03125</v>
      </c>
      <c r="F133" s="3" t="s">
        <v>110</v>
      </c>
      <c r="G133" s="3" t="s">
        <v>109</v>
      </c>
      <c r="H133" s="3" t="s">
        <v>110</v>
      </c>
      <c r="I133" s="3" t="s">
        <v>109</v>
      </c>
      <c r="J133" s="6">
        <v>1.7</v>
      </c>
      <c r="K133" s="6">
        <v>3.5</v>
      </c>
      <c r="L133" s="6">
        <v>3.95</v>
      </c>
      <c r="M133" s="10">
        <v>3.12</v>
      </c>
      <c r="N133" s="10">
        <v>3.7</v>
      </c>
      <c r="O133" s="10">
        <v>1.86</v>
      </c>
      <c r="P133" s="15">
        <v>-1</v>
      </c>
      <c r="Q133" s="13">
        <v>1</v>
      </c>
      <c r="R133" s="13">
        <v>-1</v>
      </c>
      <c r="S133" s="13">
        <v>3</v>
      </c>
      <c r="T133" s="13">
        <v>-12</v>
      </c>
      <c r="U133" s="13">
        <v>0</v>
      </c>
      <c r="V133" s="13">
        <v>-4</v>
      </c>
      <c r="W133" s="9">
        <v>3.0652173913043432</v>
      </c>
      <c r="X133" s="9">
        <v>-3.8000000000000034</v>
      </c>
      <c r="Y133" s="9">
        <v>6.6000000000000032</v>
      </c>
      <c r="Z133" s="9">
        <v>-32.749999999999993</v>
      </c>
      <c r="AA133" s="9">
        <v>-0.77464788732393908</v>
      </c>
      <c r="AB133" s="9">
        <v>-11.235294117647062</v>
      </c>
      <c r="AC133" s="13"/>
      <c r="AD133" s="13"/>
      <c r="AE133" s="13"/>
      <c r="AF133" s="13"/>
      <c r="AG133" s="13"/>
      <c r="AH133" s="13"/>
      <c r="AI133" s="9"/>
      <c r="AJ133" s="9"/>
      <c r="AK133" s="9"/>
      <c r="AL133" s="9"/>
      <c r="AM133" s="9"/>
      <c r="AN133" s="9"/>
      <c r="AO133" s="16">
        <f>Q133*参数!$D$3+W133</f>
        <v>3.0652173913043432</v>
      </c>
      <c r="AP133" s="16">
        <f>R133*参数!$D$3+X133</f>
        <v>-3.8000000000000034</v>
      </c>
      <c r="AQ133" s="16">
        <f>S133*参数!$D$3+Y133</f>
        <v>6.6000000000000032</v>
      </c>
      <c r="AR133" s="16">
        <f>T133*参数!$D$3+Z133</f>
        <v>-32.749999999999993</v>
      </c>
      <c r="AS133" s="16">
        <f>U133*参数!$D$3+AA133</f>
        <v>-0.77464788732393908</v>
      </c>
      <c r="AT133" s="16">
        <f>V133*参数!$D$3+AB133</f>
        <v>-11.235294117647062</v>
      </c>
      <c r="AU133" s="16">
        <f>AC133*参数!$D$3+AI133</f>
        <v>0</v>
      </c>
      <c r="AV133" s="16">
        <f>AD133*参数!$D$3+AJ133</f>
        <v>0</v>
      </c>
      <c r="AW133" s="16">
        <f>AE133*参数!$D$3+AK133</f>
        <v>0</v>
      </c>
      <c r="AX133" s="16">
        <f>AF133*参数!$D$3+AL133</f>
        <v>0</v>
      </c>
      <c r="AY133" s="16">
        <f>AG133*参数!$D$3+AM133</f>
        <v>0</v>
      </c>
      <c r="AZ133" s="16">
        <f>AH133*参数!$D$3+AN133</f>
        <v>0</v>
      </c>
      <c r="BA133" s="10">
        <v>0</v>
      </c>
      <c r="BB133" s="10">
        <v>40</v>
      </c>
      <c r="BC133" s="10" t="str">
        <f t="shared" si="39"/>
        <v/>
      </c>
      <c r="BD133" s="10">
        <f t="shared" si="40"/>
        <v>3</v>
      </c>
      <c r="BE133" s="10">
        <f t="shared" si="41"/>
        <v>40</v>
      </c>
      <c r="BF133" s="10">
        <f t="shared" si="42"/>
        <v>40</v>
      </c>
      <c r="BG133" s="10" t="str">
        <f t="shared" si="43"/>
        <v/>
      </c>
      <c r="BH133" s="10" t="str">
        <f t="shared" si="44"/>
        <v/>
      </c>
      <c r="BI133" s="10" t="str">
        <f t="shared" si="45"/>
        <v/>
      </c>
      <c r="BJ133" s="10"/>
      <c r="BK133" s="10">
        <v>3</v>
      </c>
      <c r="BL133" s="8"/>
      <c r="BM133" s="8">
        <f t="shared" si="46"/>
        <v>0</v>
      </c>
      <c r="BN133" s="8"/>
      <c r="BO133" s="8">
        <f t="shared" si="47"/>
        <v>0</v>
      </c>
      <c r="BP133" s="8"/>
      <c r="BQ133" s="8">
        <f t="shared" si="48"/>
        <v>0</v>
      </c>
      <c r="BR133" s="8"/>
      <c r="BS133" s="8">
        <f t="shared" si="49"/>
        <v>0</v>
      </c>
      <c r="BT133" s="8"/>
      <c r="BU133" s="8">
        <f t="shared" si="50"/>
        <v>0</v>
      </c>
      <c r="BV133" s="8"/>
      <c r="BW133" s="8">
        <f t="shared" si="51"/>
        <v>0</v>
      </c>
      <c r="BX133" s="8"/>
      <c r="BY133" s="8">
        <f t="shared" si="60"/>
        <v>0</v>
      </c>
      <c r="BZ133" s="8"/>
      <c r="CA133" s="8">
        <f t="shared" si="61"/>
        <v>0</v>
      </c>
      <c r="CB133" s="8"/>
      <c r="CC133" s="8">
        <f t="shared" si="52"/>
        <v>0</v>
      </c>
      <c r="CD133" s="8"/>
      <c r="CE133" s="8">
        <f t="shared" si="53"/>
        <v>0</v>
      </c>
      <c r="CF133" s="8"/>
      <c r="CG133" s="8">
        <f t="shared" si="62"/>
        <v>0</v>
      </c>
      <c r="CH133" s="8"/>
      <c r="CI133" s="8">
        <f t="shared" si="54"/>
        <v>0</v>
      </c>
      <c r="CJ133" s="8"/>
      <c r="CK133" s="8">
        <f t="shared" si="55"/>
        <v>0</v>
      </c>
      <c r="CL133" s="8"/>
      <c r="CM133" s="8">
        <f t="shared" si="56"/>
        <v>0</v>
      </c>
      <c r="CN133" s="8"/>
      <c r="CO133" s="8">
        <f t="shared" si="57"/>
        <v>0</v>
      </c>
      <c r="CP133" s="8"/>
      <c r="CQ133" s="8">
        <f t="shared" si="58"/>
        <v>0</v>
      </c>
      <c r="CR133" s="8"/>
      <c r="CS133" s="8">
        <f t="shared" si="59"/>
        <v>0</v>
      </c>
      <c r="CT133" s="18"/>
    </row>
    <row r="134" spans="2:98" customFormat="1">
      <c r="B134" s="19">
        <v>42627</v>
      </c>
      <c r="C134" s="3">
        <v>3</v>
      </c>
      <c r="D134" s="3" t="s">
        <v>111</v>
      </c>
      <c r="E134" s="4">
        <v>42628.114583333336</v>
      </c>
      <c r="F134" s="3" t="s">
        <v>764</v>
      </c>
      <c r="G134" s="3" t="s">
        <v>765</v>
      </c>
      <c r="H134" s="3" t="s">
        <v>764</v>
      </c>
      <c r="I134" s="3" t="s">
        <v>766</v>
      </c>
      <c r="J134" s="6">
        <v>1.51</v>
      </c>
      <c r="K134" s="6">
        <v>3.7</v>
      </c>
      <c r="L134" s="6">
        <v>5.0999999999999996</v>
      </c>
      <c r="M134" s="10">
        <v>2.65</v>
      </c>
      <c r="N134" s="10">
        <v>3.5</v>
      </c>
      <c r="O134" s="10">
        <v>2.15</v>
      </c>
      <c r="P134" s="15">
        <v>-1</v>
      </c>
      <c r="Q134" s="13">
        <v>-10</v>
      </c>
      <c r="R134" s="13">
        <v>0</v>
      </c>
      <c r="S134" s="13">
        <v>4</v>
      </c>
      <c r="T134" s="13">
        <v>0</v>
      </c>
      <c r="U134" s="13">
        <v>3</v>
      </c>
      <c r="V134" s="13">
        <v>7</v>
      </c>
      <c r="W134" s="9">
        <v>-20.770491803278681</v>
      </c>
      <c r="X134" s="9">
        <v>-0.71641791044775238</v>
      </c>
      <c r="Y134" s="9">
        <v>11.175675675675681</v>
      </c>
      <c r="Z134" s="9">
        <v>-1.3932584269662984</v>
      </c>
      <c r="AA134" s="9">
        <v>12.978142076502726</v>
      </c>
      <c r="AB134" s="9">
        <v>22.022727272727273</v>
      </c>
      <c r="AC134" s="13"/>
      <c r="AD134" s="13"/>
      <c r="AE134" s="13"/>
      <c r="AF134" s="13"/>
      <c r="AG134" s="13"/>
      <c r="AH134" s="13"/>
      <c r="AI134" s="9"/>
      <c r="AJ134" s="9"/>
      <c r="AK134" s="9"/>
      <c r="AL134" s="9"/>
      <c r="AM134" s="9"/>
      <c r="AN134" s="9"/>
      <c r="AO134" s="16">
        <f>Q134*参数!$D$3+W134</f>
        <v>-20.770491803278681</v>
      </c>
      <c r="AP134" s="16">
        <f>R134*参数!$D$3+X134</f>
        <v>-0.71641791044775238</v>
      </c>
      <c r="AQ134" s="16">
        <f>S134*参数!$D$3+Y134</f>
        <v>11.175675675675681</v>
      </c>
      <c r="AR134" s="16">
        <f>T134*参数!$D$3+Z134</f>
        <v>-1.3932584269662984</v>
      </c>
      <c r="AS134" s="16">
        <f>U134*参数!$D$3+AA134</f>
        <v>12.978142076502726</v>
      </c>
      <c r="AT134" s="16">
        <f>V134*参数!$D$3+AB134</f>
        <v>22.022727272727273</v>
      </c>
      <c r="AU134" s="16">
        <f>AC134*参数!$D$3+AI134</f>
        <v>0</v>
      </c>
      <c r="AV134" s="16">
        <f>AD134*参数!$D$3+AJ134</f>
        <v>0</v>
      </c>
      <c r="AW134" s="16">
        <f>AE134*参数!$D$3+AK134</f>
        <v>0</v>
      </c>
      <c r="AX134" s="16">
        <f>AF134*参数!$D$3+AL134</f>
        <v>0</v>
      </c>
      <c r="AY134" s="16">
        <f>AG134*参数!$D$3+AM134</f>
        <v>0</v>
      </c>
      <c r="AZ134" s="16">
        <f>AH134*参数!$D$3+AN134</f>
        <v>0</v>
      </c>
      <c r="BA134" s="10">
        <v>40</v>
      </c>
      <c r="BB134" s="10">
        <v>40</v>
      </c>
      <c r="BC134" s="10">
        <f t="shared" si="39"/>
        <v>40</v>
      </c>
      <c r="BD134" s="10">
        <f t="shared" si="40"/>
        <v>40</v>
      </c>
      <c r="BE134" s="10">
        <f t="shared" si="41"/>
        <v>40</v>
      </c>
      <c r="BF134" s="10">
        <f t="shared" si="42"/>
        <v>40</v>
      </c>
      <c r="BG134" s="10">
        <f t="shared" si="43"/>
        <v>40</v>
      </c>
      <c r="BH134" s="10">
        <f t="shared" si="44"/>
        <v>40</v>
      </c>
      <c r="BI134" s="10">
        <f t="shared" si="45"/>
        <v>40</v>
      </c>
      <c r="BJ134" s="10">
        <v>40</v>
      </c>
      <c r="BK134" s="10">
        <v>3</v>
      </c>
      <c r="BL134" s="8"/>
      <c r="BM134" s="8">
        <f t="shared" si="46"/>
        <v>1</v>
      </c>
      <c r="BN134" s="8"/>
      <c r="BO134" s="8">
        <f t="shared" si="47"/>
        <v>1</v>
      </c>
      <c r="BP134" s="8"/>
      <c r="BQ134" s="8">
        <f t="shared" si="48"/>
        <v>1</v>
      </c>
      <c r="BR134" s="8"/>
      <c r="BS134" s="8">
        <f t="shared" si="49"/>
        <v>1</v>
      </c>
      <c r="BT134" s="8"/>
      <c r="BU134" s="8">
        <f t="shared" si="50"/>
        <v>1</v>
      </c>
      <c r="BV134" s="8"/>
      <c r="BW134" s="8">
        <f t="shared" si="51"/>
        <v>1</v>
      </c>
      <c r="BX134" s="8"/>
      <c r="BY134" s="8">
        <f t="shared" si="60"/>
        <v>1</v>
      </c>
      <c r="BZ134" s="8"/>
      <c r="CA134" s="8">
        <f t="shared" si="61"/>
        <v>1</v>
      </c>
      <c r="CB134" s="8"/>
      <c r="CC134" s="8">
        <f t="shared" si="52"/>
        <v>1</v>
      </c>
      <c r="CD134" s="8"/>
      <c r="CE134" s="8">
        <f t="shared" si="53"/>
        <v>1</v>
      </c>
      <c r="CF134" s="8"/>
      <c r="CG134" s="8">
        <f t="shared" si="62"/>
        <v>1</v>
      </c>
      <c r="CH134" s="8"/>
      <c r="CI134" s="8">
        <f t="shared" si="54"/>
        <v>1</v>
      </c>
      <c r="CJ134" s="8"/>
      <c r="CK134" s="8">
        <f t="shared" si="55"/>
        <v>1</v>
      </c>
      <c r="CL134" s="8"/>
      <c r="CM134" s="8">
        <f t="shared" si="56"/>
        <v>1</v>
      </c>
      <c r="CN134" s="8"/>
      <c r="CO134" s="8">
        <f t="shared" si="57"/>
        <v>1</v>
      </c>
      <c r="CP134" s="8"/>
      <c r="CQ134" s="8">
        <f t="shared" si="58"/>
        <v>1</v>
      </c>
      <c r="CR134" s="8"/>
      <c r="CS134" s="8">
        <f t="shared" si="59"/>
        <v>1</v>
      </c>
      <c r="CT134" s="18"/>
    </row>
    <row r="135" spans="2:98" customFormat="1">
      <c r="B135" s="19">
        <v>42627</v>
      </c>
      <c r="C135" s="3">
        <v>4</v>
      </c>
      <c r="D135" s="3" t="s">
        <v>111</v>
      </c>
      <c r="E135" s="4">
        <v>42628.114583333336</v>
      </c>
      <c r="F135" s="3" t="s">
        <v>768</v>
      </c>
      <c r="G135" s="3" t="s">
        <v>194</v>
      </c>
      <c r="H135" s="3" t="s">
        <v>769</v>
      </c>
      <c r="I135" s="3" t="s">
        <v>194</v>
      </c>
      <c r="J135" s="6">
        <v>1.62</v>
      </c>
      <c r="K135" s="6">
        <v>3.35</v>
      </c>
      <c r="L135" s="6">
        <v>4.7</v>
      </c>
      <c r="M135" s="10">
        <v>3.05</v>
      </c>
      <c r="N135" s="10">
        <v>3.45</v>
      </c>
      <c r="O135" s="10">
        <v>1.96</v>
      </c>
      <c r="P135" s="15">
        <v>-1</v>
      </c>
      <c r="Q135" s="13">
        <v>-5</v>
      </c>
      <c r="R135" s="13">
        <v>7</v>
      </c>
      <c r="S135" s="13">
        <v>4</v>
      </c>
      <c r="T135" s="13">
        <v>-4</v>
      </c>
      <c r="U135" s="13">
        <v>3</v>
      </c>
      <c r="V135" s="13">
        <v>-5</v>
      </c>
      <c r="W135" s="9">
        <v>-16.235294117647076</v>
      </c>
      <c r="X135" s="9">
        <v>25.565517241379304</v>
      </c>
      <c r="Y135" s="9">
        <v>12.90909090909091</v>
      </c>
      <c r="Z135" s="9">
        <v>-8.6521739130434767</v>
      </c>
      <c r="AA135" s="9">
        <v>12.571428571428566</v>
      </c>
      <c r="AB135" s="9">
        <v>-14.439024390243908</v>
      </c>
      <c r="AC135" s="13"/>
      <c r="AD135" s="13"/>
      <c r="AE135" s="13"/>
      <c r="AF135" s="13"/>
      <c r="AG135" s="13"/>
      <c r="AH135" s="13"/>
      <c r="AI135" s="9"/>
      <c r="AJ135" s="9"/>
      <c r="AK135" s="9"/>
      <c r="AL135" s="9"/>
      <c r="AM135" s="9"/>
      <c r="AN135" s="9"/>
      <c r="AO135" s="16">
        <f>Q135*参数!$D$3+W135</f>
        <v>-16.235294117647076</v>
      </c>
      <c r="AP135" s="16">
        <f>R135*参数!$D$3+X135</f>
        <v>25.565517241379304</v>
      </c>
      <c r="AQ135" s="16">
        <f>S135*参数!$D$3+Y135</f>
        <v>12.90909090909091</v>
      </c>
      <c r="AR135" s="16">
        <f>T135*参数!$D$3+Z135</f>
        <v>-8.6521739130434767</v>
      </c>
      <c r="AS135" s="16">
        <f>U135*参数!$D$3+AA135</f>
        <v>12.571428571428566</v>
      </c>
      <c r="AT135" s="16">
        <f>V135*参数!$D$3+AB135</f>
        <v>-14.439024390243908</v>
      </c>
      <c r="AU135" s="16">
        <f>AC135*参数!$D$3+AI135</f>
        <v>0</v>
      </c>
      <c r="AV135" s="16">
        <f>AD135*参数!$D$3+AJ135</f>
        <v>0</v>
      </c>
      <c r="AW135" s="16">
        <f>AE135*参数!$D$3+AK135</f>
        <v>0</v>
      </c>
      <c r="AX135" s="16">
        <f>AF135*参数!$D$3+AL135</f>
        <v>0</v>
      </c>
      <c r="AY135" s="16">
        <f>AG135*参数!$D$3+AM135</f>
        <v>0</v>
      </c>
      <c r="AZ135" s="16">
        <f>AH135*参数!$D$3+AN135</f>
        <v>0</v>
      </c>
      <c r="BA135" s="10">
        <v>0</v>
      </c>
      <c r="BB135" s="10">
        <v>40</v>
      </c>
      <c r="BC135" s="10" t="str">
        <f t="shared" si="39"/>
        <v/>
      </c>
      <c r="BD135" s="10">
        <f t="shared" si="40"/>
        <v>40</v>
      </c>
      <c r="BE135" s="10">
        <f t="shared" si="41"/>
        <v>40</v>
      </c>
      <c r="BF135" s="10">
        <f t="shared" si="42"/>
        <v>40</v>
      </c>
      <c r="BG135" s="10">
        <f t="shared" si="43"/>
        <v>40</v>
      </c>
      <c r="BH135" s="10">
        <f t="shared" si="44"/>
        <v>40</v>
      </c>
      <c r="BI135" s="10">
        <f t="shared" si="45"/>
        <v>40</v>
      </c>
      <c r="BJ135" s="10"/>
      <c r="BK135" s="10">
        <v>40</v>
      </c>
      <c r="BL135" s="8"/>
      <c r="BM135" s="8">
        <f t="shared" si="46"/>
        <v>0</v>
      </c>
      <c r="BN135" s="8"/>
      <c r="BO135" s="8">
        <f t="shared" si="47"/>
        <v>0</v>
      </c>
      <c r="BP135" s="8"/>
      <c r="BQ135" s="8">
        <f t="shared" si="48"/>
        <v>0</v>
      </c>
      <c r="BR135" s="8"/>
      <c r="BS135" s="8">
        <f t="shared" si="49"/>
        <v>0</v>
      </c>
      <c r="BT135" s="8"/>
      <c r="BU135" s="8">
        <f t="shared" si="50"/>
        <v>0</v>
      </c>
      <c r="BV135" s="8"/>
      <c r="BW135" s="8">
        <f t="shared" si="51"/>
        <v>0</v>
      </c>
      <c r="BX135" s="8"/>
      <c r="BY135" s="8">
        <f t="shared" si="60"/>
        <v>0</v>
      </c>
      <c r="BZ135" s="8"/>
      <c r="CA135" s="8">
        <f t="shared" si="61"/>
        <v>0</v>
      </c>
      <c r="CB135" s="8"/>
      <c r="CC135" s="8">
        <f t="shared" si="52"/>
        <v>0</v>
      </c>
      <c r="CD135" s="8"/>
      <c r="CE135" s="8">
        <f t="shared" si="53"/>
        <v>0</v>
      </c>
      <c r="CF135" s="8"/>
      <c r="CG135" s="8">
        <f t="shared" si="62"/>
        <v>0</v>
      </c>
      <c r="CH135" s="8"/>
      <c r="CI135" s="8">
        <f t="shared" si="54"/>
        <v>0</v>
      </c>
      <c r="CJ135" s="8"/>
      <c r="CK135" s="8">
        <f t="shared" si="55"/>
        <v>0</v>
      </c>
      <c r="CL135" s="8"/>
      <c r="CM135" s="8">
        <f t="shared" si="56"/>
        <v>0</v>
      </c>
      <c r="CN135" s="8"/>
      <c r="CO135" s="8">
        <f t="shared" si="57"/>
        <v>0</v>
      </c>
      <c r="CP135" s="8"/>
      <c r="CQ135" s="8">
        <f t="shared" si="58"/>
        <v>0</v>
      </c>
      <c r="CR135" s="8"/>
      <c r="CS135" s="8">
        <f t="shared" si="59"/>
        <v>0</v>
      </c>
      <c r="CT135" s="18"/>
    </row>
    <row r="136" spans="2:98" customFormat="1">
      <c r="B136" s="19">
        <v>42627</v>
      </c>
      <c r="C136" s="3">
        <v>5</v>
      </c>
      <c r="D136" s="3" t="s">
        <v>111</v>
      </c>
      <c r="E136" s="4">
        <v>42628.114583333336</v>
      </c>
      <c r="F136" s="3" t="s">
        <v>771</v>
      </c>
      <c r="G136" s="3" t="s">
        <v>772</v>
      </c>
      <c r="H136" s="3" t="s">
        <v>773</v>
      </c>
      <c r="I136" s="3" t="s">
        <v>772</v>
      </c>
      <c r="J136" s="6">
        <v>10.85</v>
      </c>
      <c r="K136" s="6">
        <v>5.7</v>
      </c>
      <c r="L136" s="6">
        <v>1.1599999999999999</v>
      </c>
      <c r="M136" s="10">
        <v>3.8</v>
      </c>
      <c r="N136" s="10">
        <v>3.8</v>
      </c>
      <c r="O136" s="10">
        <v>1.66</v>
      </c>
      <c r="P136" s="15">
        <v>1</v>
      </c>
      <c r="Q136" s="13">
        <v>1</v>
      </c>
      <c r="R136" s="13">
        <v>-4</v>
      </c>
      <c r="S136" s="13">
        <v>-1</v>
      </c>
      <c r="T136" s="13">
        <v>5</v>
      </c>
      <c r="U136" s="13">
        <v>-2</v>
      </c>
      <c r="V136" s="13">
        <v>-2</v>
      </c>
      <c r="W136" s="9">
        <v>3.4999999999999991</v>
      </c>
      <c r="X136" s="9">
        <v>-10.624999999999996</v>
      </c>
      <c r="Y136" s="9">
        <v>-2.2343749999999916</v>
      </c>
      <c r="Z136" s="9">
        <v>14.354838709677427</v>
      </c>
      <c r="AA136" s="9">
        <v>-6.5096774193548343</v>
      </c>
      <c r="AB136" s="9">
        <v>-5.638655462184869</v>
      </c>
      <c r="AC136" s="13"/>
      <c r="AD136" s="13"/>
      <c r="AE136" s="13"/>
      <c r="AF136" s="13"/>
      <c r="AG136" s="13"/>
      <c r="AH136" s="13"/>
      <c r="AI136" s="9"/>
      <c r="AJ136" s="9"/>
      <c r="AK136" s="9"/>
      <c r="AL136" s="9"/>
      <c r="AM136" s="9"/>
      <c r="AN136" s="9"/>
      <c r="AO136" s="16">
        <f>Q136*参数!$D$3+W136</f>
        <v>3.4999999999999991</v>
      </c>
      <c r="AP136" s="16">
        <f>R136*参数!$D$3+X136</f>
        <v>-10.624999999999996</v>
      </c>
      <c r="AQ136" s="16">
        <f>S136*参数!$D$3+Y136</f>
        <v>-2.2343749999999916</v>
      </c>
      <c r="AR136" s="16">
        <f>T136*参数!$D$3+Z136</f>
        <v>14.354838709677427</v>
      </c>
      <c r="AS136" s="16">
        <f>U136*参数!$D$3+AA136</f>
        <v>-6.5096774193548343</v>
      </c>
      <c r="AT136" s="16">
        <f>V136*参数!$D$3+AB136</f>
        <v>-5.638655462184869</v>
      </c>
      <c r="AU136" s="16">
        <f>AC136*参数!$D$3+AI136</f>
        <v>0</v>
      </c>
      <c r="AV136" s="16">
        <f>AD136*参数!$D$3+AJ136</f>
        <v>0</v>
      </c>
      <c r="AW136" s="16">
        <f>AE136*参数!$D$3+AK136</f>
        <v>0</v>
      </c>
      <c r="AX136" s="16">
        <f>AF136*参数!$D$3+AL136</f>
        <v>0</v>
      </c>
      <c r="AY136" s="16">
        <f>AG136*参数!$D$3+AM136</f>
        <v>0</v>
      </c>
      <c r="AZ136" s="16">
        <f>AH136*参数!$D$3+AN136</f>
        <v>0</v>
      </c>
      <c r="BA136" s="10">
        <v>43</v>
      </c>
      <c r="BB136" s="10">
        <v>43</v>
      </c>
      <c r="BC136" s="10">
        <f t="shared" si="39"/>
        <v>43</v>
      </c>
      <c r="BD136" s="10">
        <f t="shared" si="40"/>
        <v>43</v>
      </c>
      <c r="BE136" s="10">
        <f t="shared" si="41"/>
        <v>43</v>
      </c>
      <c r="BF136" s="10">
        <f t="shared" si="42"/>
        <v>0</v>
      </c>
      <c r="BG136" s="10" t="str">
        <f t="shared" si="43"/>
        <v/>
      </c>
      <c r="BH136" s="10" t="str">
        <f t="shared" si="44"/>
        <v/>
      </c>
      <c r="BI136" s="10" t="str">
        <f t="shared" si="45"/>
        <v/>
      </c>
      <c r="BJ136" s="10">
        <v>43</v>
      </c>
      <c r="BK136" s="10">
        <v>0</v>
      </c>
      <c r="BL136" s="8"/>
      <c r="BM136" s="8">
        <f t="shared" si="46"/>
        <v>0</v>
      </c>
      <c r="BN136" s="8"/>
      <c r="BO136" s="8">
        <f t="shared" si="47"/>
        <v>0</v>
      </c>
      <c r="BP136" s="8"/>
      <c r="BQ136" s="8">
        <f t="shared" si="48"/>
        <v>0</v>
      </c>
      <c r="BR136" s="8"/>
      <c r="BS136" s="8">
        <f t="shared" si="49"/>
        <v>0</v>
      </c>
      <c r="BT136" s="8"/>
      <c r="BU136" s="8">
        <f t="shared" si="50"/>
        <v>0</v>
      </c>
      <c r="BV136" s="8"/>
      <c r="BW136" s="8">
        <f t="shared" si="51"/>
        <v>0</v>
      </c>
      <c r="BX136" s="8"/>
      <c r="BY136" s="8">
        <f t="shared" si="60"/>
        <v>0</v>
      </c>
      <c r="BZ136" s="8"/>
      <c r="CA136" s="8">
        <f t="shared" si="61"/>
        <v>0</v>
      </c>
      <c r="CB136" s="8"/>
      <c r="CC136" s="8">
        <f t="shared" si="52"/>
        <v>0</v>
      </c>
      <c r="CD136" s="8"/>
      <c r="CE136" s="8">
        <f t="shared" si="53"/>
        <v>0</v>
      </c>
      <c r="CF136" s="8"/>
      <c r="CG136" s="8">
        <f t="shared" si="62"/>
        <v>0</v>
      </c>
      <c r="CH136" s="8"/>
      <c r="CI136" s="8">
        <f t="shared" si="54"/>
        <v>0</v>
      </c>
      <c r="CJ136" s="8"/>
      <c r="CK136" s="8">
        <f t="shared" si="55"/>
        <v>0</v>
      </c>
      <c r="CL136" s="8"/>
      <c r="CM136" s="8">
        <f t="shared" si="56"/>
        <v>0</v>
      </c>
      <c r="CN136" s="8"/>
      <c r="CO136" s="8">
        <f t="shared" si="57"/>
        <v>0</v>
      </c>
      <c r="CP136" s="8"/>
      <c r="CQ136" s="8">
        <f t="shared" si="58"/>
        <v>0</v>
      </c>
      <c r="CR136" s="8"/>
      <c r="CS136" s="8">
        <f t="shared" si="59"/>
        <v>0</v>
      </c>
      <c r="CT136" s="18"/>
    </row>
    <row r="137" spans="2:98" customFormat="1">
      <c r="B137" s="19">
        <v>42627</v>
      </c>
      <c r="C137" s="3">
        <v>6</v>
      </c>
      <c r="D137" s="3" t="s">
        <v>111</v>
      </c>
      <c r="E137" s="4">
        <v>42628.114583333336</v>
      </c>
      <c r="F137" s="3" t="s">
        <v>776</v>
      </c>
      <c r="G137" s="3" t="s">
        <v>162</v>
      </c>
      <c r="H137" s="3" t="s">
        <v>776</v>
      </c>
      <c r="I137" s="3" t="s">
        <v>162</v>
      </c>
      <c r="J137" s="6">
        <v>1.08</v>
      </c>
      <c r="K137" s="6">
        <v>7.25</v>
      </c>
      <c r="L137" s="6">
        <v>15.25</v>
      </c>
      <c r="M137" s="10">
        <v>1.41</v>
      </c>
      <c r="N137" s="10">
        <v>4.55</v>
      </c>
      <c r="O137" s="10">
        <v>5</v>
      </c>
      <c r="P137" s="15">
        <v>-1</v>
      </c>
      <c r="Q137" s="13">
        <v>1</v>
      </c>
      <c r="R137" s="13">
        <v>-9</v>
      </c>
      <c r="S137" s="13">
        <v>-1</v>
      </c>
      <c r="T137" s="13">
        <v>-5</v>
      </c>
      <c r="U137" s="13">
        <v>-10</v>
      </c>
      <c r="V137" s="13">
        <v>-3</v>
      </c>
      <c r="W137" s="9">
        <v>3.3281250000000182</v>
      </c>
      <c r="X137" s="9">
        <v>-25.075000000000003</v>
      </c>
      <c r="Y137" s="9">
        <v>-2.6019900497512456</v>
      </c>
      <c r="Z137" s="9">
        <v>-12.80597014925373</v>
      </c>
      <c r="AA137" s="9">
        <v>-22.09090909090909</v>
      </c>
      <c r="AB137" s="9">
        <v>-10.164383561643842</v>
      </c>
      <c r="AC137" s="13"/>
      <c r="AD137" s="13"/>
      <c r="AE137" s="13"/>
      <c r="AF137" s="13"/>
      <c r="AG137" s="13"/>
      <c r="AH137" s="13"/>
      <c r="AI137" s="9"/>
      <c r="AJ137" s="9"/>
      <c r="AK137" s="9"/>
      <c r="AL137" s="9"/>
      <c r="AM137" s="9"/>
      <c r="AN137" s="9"/>
      <c r="AO137" s="16">
        <f>Q137*参数!$D$3+W137</f>
        <v>3.3281250000000182</v>
      </c>
      <c r="AP137" s="16">
        <f>R137*参数!$D$3+X137</f>
        <v>-25.075000000000003</v>
      </c>
      <c r="AQ137" s="16">
        <f>S137*参数!$D$3+Y137</f>
        <v>-2.6019900497512456</v>
      </c>
      <c r="AR137" s="16">
        <f>T137*参数!$D$3+Z137</f>
        <v>-12.80597014925373</v>
      </c>
      <c r="AS137" s="16">
        <f>U137*参数!$D$3+AA137</f>
        <v>-22.09090909090909</v>
      </c>
      <c r="AT137" s="16">
        <f>V137*参数!$D$3+AB137</f>
        <v>-10.164383561643842</v>
      </c>
      <c r="AU137" s="16">
        <f>AC137*参数!$D$3+AI137</f>
        <v>0</v>
      </c>
      <c r="AV137" s="16">
        <f>AD137*参数!$D$3+AJ137</f>
        <v>0</v>
      </c>
      <c r="AW137" s="16">
        <f>AE137*参数!$D$3+AK137</f>
        <v>0</v>
      </c>
      <c r="AX137" s="16">
        <f>AF137*参数!$D$3+AL137</f>
        <v>0</v>
      </c>
      <c r="AY137" s="16">
        <f>AG137*参数!$D$3+AM137</f>
        <v>0</v>
      </c>
      <c r="AZ137" s="16">
        <f>AH137*参数!$D$3+AN137</f>
        <v>0</v>
      </c>
      <c r="BA137" s="10">
        <v>3</v>
      </c>
      <c r="BB137" s="10">
        <v>3</v>
      </c>
      <c r="BC137" s="10" t="str">
        <f t="shared" si="39"/>
        <v/>
      </c>
      <c r="BD137" s="10">
        <f t="shared" si="40"/>
        <v>3</v>
      </c>
      <c r="BE137" s="10">
        <f t="shared" si="41"/>
        <v>3</v>
      </c>
      <c r="BF137" s="10">
        <f t="shared" si="42"/>
        <v>3</v>
      </c>
      <c r="BG137" s="10" t="str">
        <f t="shared" si="43"/>
        <v/>
      </c>
      <c r="BH137" s="10">
        <f t="shared" si="44"/>
        <v>3</v>
      </c>
      <c r="BI137" s="10" t="str">
        <f t="shared" si="45"/>
        <v/>
      </c>
      <c r="BJ137" s="10"/>
      <c r="BK137" s="10">
        <v>3</v>
      </c>
      <c r="BL137" s="8"/>
      <c r="BM137" s="8">
        <f t="shared" si="46"/>
        <v>0</v>
      </c>
      <c r="BN137" s="8"/>
      <c r="BO137" s="8">
        <f t="shared" si="47"/>
        <v>0</v>
      </c>
      <c r="BP137" s="8"/>
      <c r="BQ137" s="8">
        <f t="shared" si="48"/>
        <v>0</v>
      </c>
      <c r="BR137" s="8"/>
      <c r="BS137" s="8">
        <f t="shared" si="49"/>
        <v>0</v>
      </c>
      <c r="BT137" s="8"/>
      <c r="BU137" s="8">
        <f t="shared" si="50"/>
        <v>0</v>
      </c>
      <c r="BV137" s="8"/>
      <c r="BW137" s="8">
        <f t="shared" si="51"/>
        <v>0</v>
      </c>
      <c r="BX137" s="8"/>
      <c r="BY137" s="8">
        <f t="shared" si="60"/>
        <v>0</v>
      </c>
      <c r="BZ137" s="8"/>
      <c r="CA137" s="8">
        <f t="shared" si="61"/>
        <v>0</v>
      </c>
      <c r="CB137" s="8"/>
      <c r="CC137" s="8">
        <f t="shared" si="52"/>
        <v>0</v>
      </c>
      <c r="CD137" s="8"/>
      <c r="CE137" s="8">
        <f t="shared" si="53"/>
        <v>0</v>
      </c>
      <c r="CF137" s="8"/>
      <c r="CG137" s="8">
        <f t="shared" si="62"/>
        <v>0</v>
      </c>
      <c r="CH137" s="8"/>
      <c r="CI137" s="8">
        <f t="shared" si="54"/>
        <v>0</v>
      </c>
      <c r="CJ137" s="8"/>
      <c r="CK137" s="8">
        <f t="shared" si="55"/>
        <v>0</v>
      </c>
      <c r="CL137" s="8"/>
      <c r="CM137" s="8">
        <f t="shared" si="56"/>
        <v>0</v>
      </c>
      <c r="CN137" s="8"/>
      <c r="CO137" s="8">
        <f t="shared" si="57"/>
        <v>0</v>
      </c>
      <c r="CP137" s="8"/>
      <c r="CQ137" s="8">
        <f t="shared" si="58"/>
        <v>0</v>
      </c>
      <c r="CR137" s="8"/>
      <c r="CS137" s="8">
        <f t="shared" si="59"/>
        <v>0</v>
      </c>
      <c r="CT137" s="18"/>
    </row>
    <row r="138" spans="2:98" customFormat="1">
      <c r="B138" s="19">
        <v>42627</v>
      </c>
      <c r="C138" s="3">
        <v>7</v>
      </c>
      <c r="D138" s="3" t="s">
        <v>111</v>
      </c>
      <c r="E138" s="4">
        <v>42628.114583333336</v>
      </c>
      <c r="F138" s="3" t="s">
        <v>330</v>
      </c>
      <c r="G138" s="3" t="s">
        <v>778</v>
      </c>
      <c r="H138" s="3" t="s">
        <v>330</v>
      </c>
      <c r="I138" s="3" t="s">
        <v>778</v>
      </c>
      <c r="J138" s="6">
        <v>2.82</v>
      </c>
      <c r="K138" s="6">
        <v>3.05</v>
      </c>
      <c r="L138" s="6">
        <v>2.2400000000000002</v>
      </c>
      <c r="M138" s="10">
        <v>1.47</v>
      </c>
      <c r="N138" s="10">
        <v>3.95</v>
      </c>
      <c r="O138" s="10">
        <v>5.0999999999999996</v>
      </c>
      <c r="P138" s="15">
        <v>1</v>
      </c>
      <c r="Q138" s="13">
        <v>4</v>
      </c>
      <c r="R138" s="13">
        <v>1</v>
      </c>
      <c r="S138" s="13">
        <v>-5</v>
      </c>
      <c r="T138" s="13">
        <v>4</v>
      </c>
      <c r="U138" s="13">
        <v>-1</v>
      </c>
      <c r="V138" s="13">
        <v>-2</v>
      </c>
      <c r="W138" s="9">
        <v>10.425925925925931</v>
      </c>
      <c r="X138" s="9">
        <v>2.625954198473273</v>
      </c>
      <c r="Y138" s="9">
        <v>-12.525423728813564</v>
      </c>
      <c r="Z138" s="9">
        <v>7.3050847457627199</v>
      </c>
      <c r="AA138" s="9">
        <v>-2.2574257425742563</v>
      </c>
      <c r="AB138" s="9">
        <v>-4.5862068965517198</v>
      </c>
      <c r="AC138" s="13"/>
      <c r="AD138" s="13"/>
      <c r="AE138" s="13"/>
      <c r="AF138" s="13"/>
      <c r="AG138" s="13"/>
      <c r="AH138" s="13"/>
      <c r="AI138" s="9"/>
      <c r="AJ138" s="9"/>
      <c r="AK138" s="9"/>
      <c r="AL138" s="9"/>
      <c r="AM138" s="9"/>
      <c r="AN138" s="9"/>
      <c r="AO138" s="16">
        <f>Q138*参数!$D$3+W138</f>
        <v>10.425925925925931</v>
      </c>
      <c r="AP138" s="16">
        <f>R138*参数!$D$3+X138</f>
        <v>2.625954198473273</v>
      </c>
      <c r="AQ138" s="16">
        <f>S138*参数!$D$3+Y138</f>
        <v>-12.525423728813564</v>
      </c>
      <c r="AR138" s="16">
        <f>T138*参数!$D$3+Z138</f>
        <v>7.3050847457627199</v>
      </c>
      <c r="AS138" s="16">
        <f>U138*参数!$D$3+AA138</f>
        <v>-2.2574257425742563</v>
      </c>
      <c r="AT138" s="16">
        <f>V138*参数!$D$3+AB138</f>
        <v>-4.5862068965517198</v>
      </c>
      <c r="AU138" s="16">
        <f>AC138*参数!$D$3+AI138</f>
        <v>0</v>
      </c>
      <c r="AV138" s="16">
        <f>AD138*参数!$D$3+AJ138</f>
        <v>0</v>
      </c>
      <c r="AW138" s="16">
        <f>AE138*参数!$D$3+AK138</f>
        <v>0</v>
      </c>
      <c r="AX138" s="16">
        <f>AF138*参数!$D$3+AL138</f>
        <v>0</v>
      </c>
      <c r="AY138" s="16">
        <f>AG138*参数!$D$3+AM138</f>
        <v>0</v>
      </c>
      <c r="AZ138" s="16">
        <f>AH138*参数!$D$3+AN138</f>
        <v>0</v>
      </c>
      <c r="BA138" s="10">
        <v>3</v>
      </c>
      <c r="BB138" s="10">
        <v>43</v>
      </c>
      <c r="BC138" s="10">
        <f t="shared" si="39"/>
        <v>43</v>
      </c>
      <c r="BD138" s="10">
        <f t="shared" si="40"/>
        <v>43</v>
      </c>
      <c r="BE138" s="10">
        <f t="shared" si="41"/>
        <v>43</v>
      </c>
      <c r="BF138" s="10">
        <f t="shared" si="42"/>
        <v>43</v>
      </c>
      <c r="BG138" s="10">
        <f t="shared" si="43"/>
        <v>43</v>
      </c>
      <c r="BH138" s="10">
        <f t="shared" si="44"/>
        <v>43</v>
      </c>
      <c r="BI138" s="10">
        <f t="shared" si="45"/>
        <v>43</v>
      </c>
      <c r="BJ138" s="10"/>
      <c r="BK138" s="10">
        <v>0</v>
      </c>
      <c r="BL138" s="8"/>
      <c r="BM138" s="8">
        <f t="shared" ref="BM138:BM155" si="63">IF(BL138&lt;10,IF(BL138=$T138,1,0),IF(MOD(BL138,10)=$U138,1,0))</f>
        <v>0</v>
      </c>
      <c r="BN138" s="8"/>
      <c r="BO138" s="8">
        <f t="shared" ref="BO138:BO155" si="64">IF(BN138&lt;10,IF(BN138=$T138,1,0),IF(MOD(BN138,10)=$U138,1,0))</f>
        <v>0</v>
      </c>
      <c r="BP138" s="8"/>
      <c r="BQ138" s="8">
        <f t="shared" ref="BQ138:BQ155" si="65">IF(BP138&lt;10,IF(BP138=$T138,1,0),IF(MOD(BP138,10)=$U138,1,0))</f>
        <v>0</v>
      </c>
      <c r="BR138" s="8"/>
      <c r="BS138" s="8">
        <f t="shared" ref="BS138:BS155" si="66">IF(BR138&lt;10,IF(BR138=$T138,1,0),IF(MOD(BR138,10)=$U138,1,0))</f>
        <v>0</v>
      </c>
      <c r="BT138" s="8"/>
      <c r="BU138" s="8">
        <f t="shared" ref="BU138:BU155" si="67">IF(BT138&lt;10,IF(BT138=$T138,1,0),IF(MOD(BT138,10)=$U138,1,0))</f>
        <v>0</v>
      </c>
      <c r="BV138" s="8"/>
      <c r="BW138" s="8">
        <f t="shared" ref="BW138:BW155" si="68">IF(BV138&lt;10,IF(BV138=$T138,1,0),IF(MOD(BV138,10)=$U138,1,0))</f>
        <v>0</v>
      </c>
      <c r="BX138" s="8"/>
      <c r="BY138" s="8">
        <f t="shared" si="60"/>
        <v>0</v>
      </c>
      <c r="BZ138" s="8"/>
      <c r="CA138" s="8">
        <f t="shared" si="61"/>
        <v>0</v>
      </c>
      <c r="CB138" s="8"/>
      <c r="CC138" s="8">
        <f t="shared" ref="CC138:CC155" si="69">IF(CB138&lt;10,IF(CB138=$T138,1,0),IF(MOD(CB138,10)=$U138,1,0))</f>
        <v>0</v>
      </c>
      <c r="CD138" s="8"/>
      <c r="CE138" s="8">
        <f t="shared" ref="CE138:CE155" si="70">IF(CD138&lt;10,IF(CD138=$T138,1,0),IF(MOD(CD138,10)=$U138,1,0))</f>
        <v>0</v>
      </c>
      <c r="CF138" s="8"/>
      <c r="CG138" s="8">
        <f t="shared" si="62"/>
        <v>0</v>
      </c>
      <c r="CH138" s="8"/>
      <c r="CI138" s="8">
        <f t="shared" ref="CI138:CI155" si="71">IF(CH138&lt;10,IF(CH138=$T138,1,0),IF(MOD(CH138,10)=$U138,1,0))</f>
        <v>0</v>
      </c>
      <c r="CJ138" s="8"/>
      <c r="CK138" s="8">
        <f t="shared" ref="CK138:CK155" si="72">IF(CJ138&lt;10,IF(CJ138=$T138,1,0),IF(MOD(CJ138,10)=$U138,1,0))</f>
        <v>0</v>
      </c>
      <c r="CL138" s="8"/>
      <c r="CM138" s="8">
        <f t="shared" ref="CM138:CM155" si="73">IF(CL138&lt;10,IF(CL138=$T138,1,0),IF(MOD(CL138,10)=$U138,1,0))</f>
        <v>0</v>
      </c>
      <c r="CN138" s="8"/>
      <c r="CO138" s="8">
        <f t="shared" ref="CO138:CO155" si="74">IF(CN138&lt;10,IF(CN138=$T138,1,0),IF(MOD(CN138,10)=$U138,1,0))</f>
        <v>0</v>
      </c>
      <c r="CP138" s="8"/>
      <c r="CQ138" s="8">
        <f t="shared" ref="CQ138:CQ155" si="75">IF(CP138&lt;10,IF(CP138=$T138,1,0),IF(MOD(CP138,10)=$U138,1,0))</f>
        <v>0</v>
      </c>
      <c r="CR138" s="8"/>
      <c r="CS138" s="8">
        <f t="shared" ref="CS138:CS155" si="76">IF(CR138&lt;10,IF(CR138=$T138,1,0),IF(MOD(CR138,10)=$U138,1,0))</f>
        <v>0</v>
      </c>
      <c r="CT138" s="18"/>
    </row>
    <row r="139" spans="2:98" customFormat="1">
      <c r="B139" s="19">
        <v>42627</v>
      </c>
      <c r="C139" s="3">
        <v>8</v>
      </c>
      <c r="D139" s="3" t="s">
        <v>111</v>
      </c>
      <c r="E139" s="4">
        <v>42628.114583333336</v>
      </c>
      <c r="F139" s="3" t="s">
        <v>163</v>
      </c>
      <c r="G139" s="3" t="s">
        <v>113</v>
      </c>
      <c r="H139" s="3" t="s">
        <v>163</v>
      </c>
      <c r="I139" s="3" t="s">
        <v>113</v>
      </c>
      <c r="J139" s="6">
        <v>1.41</v>
      </c>
      <c r="K139" s="6">
        <v>3.8</v>
      </c>
      <c r="L139" s="6">
        <v>6.4</v>
      </c>
      <c r="M139" s="10">
        <v>2.44</v>
      </c>
      <c r="N139" s="10">
        <v>3.3</v>
      </c>
      <c r="O139" s="10">
        <v>2.4</v>
      </c>
      <c r="P139" s="15">
        <v>-1</v>
      </c>
      <c r="Q139" s="13">
        <v>6</v>
      </c>
      <c r="R139" s="13">
        <v>9</v>
      </c>
      <c r="S139" s="13">
        <v>-2</v>
      </c>
      <c r="T139" s="13">
        <v>0</v>
      </c>
      <c r="U139" s="13">
        <v>0</v>
      </c>
      <c r="V139" s="13">
        <v>-9</v>
      </c>
      <c r="W139" s="9">
        <v>15.454545454545464</v>
      </c>
      <c r="X139" s="9">
        <v>26.999999999999996</v>
      </c>
      <c r="Y139" s="9">
        <v>-5.0438596491228056</v>
      </c>
      <c r="Z139" s="9">
        <v>1.2884615384615397</v>
      </c>
      <c r="AA139" s="9">
        <v>-1.1200000000000012</v>
      </c>
      <c r="AB139" s="9">
        <v>-21.545454545454554</v>
      </c>
      <c r="AC139" s="13"/>
      <c r="AD139" s="13"/>
      <c r="AE139" s="13"/>
      <c r="AF139" s="13"/>
      <c r="AG139" s="13"/>
      <c r="AH139" s="13"/>
      <c r="AI139" s="9"/>
      <c r="AJ139" s="9"/>
      <c r="AK139" s="9"/>
      <c r="AL139" s="9"/>
      <c r="AM139" s="9"/>
      <c r="AN139" s="9"/>
      <c r="AO139" s="16">
        <f>Q139*参数!$D$3+W139</f>
        <v>15.454545454545464</v>
      </c>
      <c r="AP139" s="16">
        <f>R139*参数!$D$3+X139</f>
        <v>26.999999999999996</v>
      </c>
      <c r="AQ139" s="16">
        <f>S139*参数!$D$3+Y139</f>
        <v>-5.0438596491228056</v>
      </c>
      <c r="AR139" s="16">
        <f>T139*参数!$D$3+Z139</f>
        <v>1.2884615384615397</v>
      </c>
      <c r="AS139" s="16">
        <f>U139*参数!$D$3+AA139</f>
        <v>-1.1200000000000012</v>
      </c>
      <c r="AT139" s="16">
        <f>V139*参数!$D$3+AB139</f>
        <v>-21.545454545454554</v>
      </c>
      <c r="AU139" s="16">
        <f>AC139*参数!$D$3+AI139</f>
        <v>0</v>
      </c>
      <c r="AV139" s="16">
        <f>AD139*参数!$D$3+AJ139</f>
        <v>0</v>
      </c>
      <c r="AW139" s="16">
        <f>AE139*参数!$D$3+AK139</f>
        <v>0</v>
      </c>
      <c r="AX139" s="16">
        <f>AF139*参数!$D$3+AL139</f>
        <v>0</v>
      </c>
      <c r="AY139" s="16">
        <f>AG139*参数!$D$3+AM139</f>
        <v>0</v>
      </c>
      <c r="AZ139" s="16">
        <f>AH139*参数!$D$3+AN139</f>
        <v>0</v>
      </c>
      <c r="BA139" s="10">
        <v>43</v>
      </c>
      <c r="BB139" s="10">
        <v>3</v>
      </c>
      <c r="BC139" s="10" t="str">
        <f t="shared" si="39"/>
        <v/>
      </c>
      <c r="BD139" s="10">
        <f t="shared" si="40"/>
        <v>3</v>
      </c>
      <c r="BE139" s="10">
        <f t="shared" si="41"/>
        <v>40</v>
      </c>
      <c r="BF139" s="10">
        <f t="shared" si="42"/>
        <v>3</v>
      </c>
      <c r="BG139" s="10">
        <f t="shared" si="43"/>
        <v>3</v>
      </c>
      <c r="BH139" s="10" t="str">
        <f t="shared" si="44"/>
        <v/>
      </c>
      <c r="BI139" s="10" t="str">
        <f t="shared" si="45"/>
        <v/>
      </c>
      <c r="BJ139" s="10">
        <v>3</v>
      </c>
      <c r="BK139" s="10">
        <v>3</v>
      </c>
      <c r="BL139" s="8"/>
      <c r="BM139" s="8">
        <f t="shared" si="63"/>
        <v>1</v>
      </c>
      <c r="BN139" s="8"/>
      <c r="BO139" s="8">
        <f t="shared" si="64"/>
        <v>1</v>
      </c>
      <c r="BP139" s="8"/>
      <c r="BQ139" s="8">
        <f t="shared" si="65"/>
        <v>1</v>
      </c>
      <c r="BR139" s="8"/>
      <c r="BS139" s="8">
        <f t="shared" si="66"/>
        <v>1</v>
      </c>
      <c r="BT139" s="8"/>
      <c r="BU139" s="8">
        <f t="shared" si="67"/>
        <v>1</v>
      </c>
      <c r="BV139" s="8"/>
      <c r="BW139" s="8">
        <f t="shared" si="68"/>
        <v>1</v>
      </c>
      <c r="BX139" s="8"/>
      <c r="BY139" s="8">
        <f t="shared" si="60"/>
        <v>1</v>
      </c>
      <c r="BZ139" s="8"/>
      <c r="CA139" s="8">
        <f t="shared" si="61"/>
        <v>1</v>
      </c>
      <c r="CB139" s="8"/>
      <c r="CC139" s="8">
        <f t="shared" si="69"/>
        <v>1</v>
      </c>
      <c r="CD139" s="8"/>
      <c r="CE139" s="8">
        <f t="shared" si="70"/>
        <v>1</v>
      </c>
      <c r="CF139" s="8"/>
      <c r="CG139" s="8">
        <f t="shared" si="62"/>
        <v>1</v>
      </c>
      <c r="CH139" s="8"/>
      <c r="CI139" s="8">
        <f t="shared" si="71"/>
        <v>1</v>
      </c>
      <c r="CJ139" s="8"/>
      <c r="CK139" s="8">
        <f t="shared" si="72"/>
        <v>1</v>
      </c>
      <c r="CL139" s="8"/>
      <c r="CM139" s="8">
        <f t="shared" si="73"/>
        <v>1</v>
      </c>
      <c r="CN139" s="8"/>
      <c r="CO139" s="8">
        <f t="shared" si="74"/>
        <v>1</v>
      </c>
      <c r="CP139" s="8"/>
      <c r="CQ139" s="8">
        <f t="shared" si="75"/>
        <v>1</v>
      </c>
      <c r="CR139" s="8"/>
      <c r="CS139" s="8">
        <f t="shared" si="76"/>
        <v>1</v>
      </c>
      <c r="CT139" s="18"/>
    </row>
    <row r="140" spans="2:98" customFormat="1">
      <c r="B140" s="19">
        <v>42627</v>
      </c>
      <c r="C140" s="3">
        <v>9</v>
      </c>
      <c r="D140" s="3" t="s">
        <v>111</v>
      </c>
      <c r="E140" s="4">
        <v>42628.114583333336</v>
      </c>
      <c r="F140" s="3" t="s">
        <v>780</v>
      </c>
      <c r="G140" s="3" t="s">
        <v>166</v>
      </c>
      <c r="H140" s="3" t="s">
        <v>780</v>
      </c>
      <c r="I140" s="3" t="s">
        <v>166</v>
      </c>
      <c r="J140" s="6">
        <v>1.33</v>
      </c>
      <c r="K140" s="6">
        <v>4.05</v>
      </c>
      <c r="L140" s="6">
        <v>7.65</v>
      </c>
      <c r="M140" s="10">
        <v>2.2400000000000002</v>
      </c>
      <c r="N140" s="10">
        <v>3.25</v>
      </c>
      <c r="O140" s="10">
        <v>2.67</v>
      </c>
      <c r="P140" s="15">
        <v>-1</v>
      </c>
      <c r="Q140" s="13">
        <v>-4</v>
      </c>
      <c r="R140" s="13">
        <v>2</v>
      </c>
      <c r="S140" s="13">
        <v>1</v>
      </c>
      <c r="T140" s="13">
        <v>11</v>
      </c>
      <c r="U140" s="13">
        <v>-1</v>
      </c>
      <c r="V140" s="13">
        <v>-1</v>
      </c>
      <c r="W140" s="9">
        <v>-10.954545454545469</v>
      </c>
      <c r="X140" s="9">
        <v>2.272727272727272</v>
      </c>
      <c r="Y140" s="9">
        <v>3.1446540880503147</v>
      </c>
      <c r="Z140" s="9">
        <v>26.911111111111097</v>
      </c>
      <c r="AA140" s="9">
        <v>-2.6493506493506462</v>
      </c>
      <c r="AB140" s="9">
        <v>-2.9285714285714293</v>
      </c>
      <c r="AC140" s="13"/>
      <c r="AD140" s="13"/>
      <c r="AE140" s="13"/>
      <c r="AF140" s="13"/>
      <c r="AG140" s="13"/>
      <c r="AH140" s="13"/>
      <c r="AI140" s="9"/>
      <c r="AJ140" s="9"/>
      <c r="AK140" s="9"/>
      <c r="AL140" s="9"/>
      <c r="AM140" s="9"/>
      <c r="AN140" s="9"/>
      <c r="AO140" s="16">
        <f>Q140*参数!$D$3+W140</f>
        <v>-10.954545454545469</v>
      </c>
      <c r="AP140" s="16">
        <f>R140*参数!$D$3+X140</f>
        <v>2.272727272727272</v>
      </c>
      <c r="AQ140" s="16">
        <f>S140*参数!$D$3+Y140</f>
        <v>3.1446540880503147</v>
      </c>
      <c r="AR140" s="16">
        <f>T140*参数!$D$3+Z140</f>
        <v>26.911111111111097</v>
      </c>
      <c r="AS140" s="16">
        <f>U140*参数!$D$3+AA140</f>
        <v>-2.6493506493506462</v>
      </c>
      <c r="AT140" s="16">
        <f>V140*参数!$D$3+AB140</f>
        <v>-2.9285714285714293</v>
      </c>
      <c r="AU140" s="16">
        <f>AC140*参数!$D$3+AI140</f>
        <v>0</v>
      </c>
      <c r="AV140" s="16">
        <f>AD140*参数!$D$3+AJ140</f>
        <v>0</v>
      </c>
      <c r="AW140" s="16">
        <f>AE140*参数!$D$3+AK140</f>
        <v>0</v>
      </c>
      <c r="AX140" s="16">
        <f>AF140*参数!$D$3+AL140</f>
        <v>0</v>
      </c>
      <c r="AY140" s="16">
        <f>AG140*参数!$D$3+AM140</f>
        <v>0</v>
      </c>
      <c r="AZ140" s="16">
        <f>AH140*参数!$D$3+AN140</f>
        <v>0</v>
      </c>
      <c r="BA140" s="10">
        <v>43</v>
      </c>
      <c r="BB140" s="10">
        <v>3</v>
      </c>
      <c r="BC140" s="10" t="str">
        <f t="shared" si="39"/>
        <v/>
      </c>
      <c r="BD140" s="10">
        <f t="shared" si="40"/>
        <v>40</v>
      </c>
      <c r="BE140" s="10">
        <f t="shared" si="41"/>
        <v>3</v>
      </c>
      <c r="BF140" s="10">
        <f t="shared" si="42"/>
        <v>40</v>
      </c>
      <c r="BG140" s="10">
        <f t="shared" si="43"/>
        <v>40</v>
      </c>
      <c r="BH140" s="10" t="str">
        <f t="shared" si="44"/>
        <v/>
      </c>
      <c r="BI140" s="10" t="str">
        <f t="shared" si="45"/>
        <v/>
      </c>
      <c r="BJ140" s="10"/>
      <c r="BK140" s="10">
        <v>3</v>
      </c>
      <c r="BL140" s="8"/>
      <c r="BM140" s="8">
        <f t="shared" si="63"/>
        <v>0</v>
      </c>
      <c r="BN140" s="8"/>
      <c r="BO140" s="8">
        <f t="shared" si="64"/>
        <v>0</v>
      </c>
      <c r="BP140" s="8"/>
      <c r="BQ140" s="8">
        <f t="shared" si="65"/>
        <v>0</v>
      </c>
      <c r="BR140" s="8"/>
      <c r="BS140" s="8">
        <f t="shared" si="66"/>
        <v>0</v>
      </c>
      <c r="BT140" s="8"/>
      <c r="BU140" s="8">
        <f t="shared" si="67"/>
        <v>0</v>
      </c>
      <c r="BV140" s="8"/>
      <c r="BW140" s="8">
        <f t="shared" si="68"/>
        <v>0</v>
      </c>
      <c r="BX140" s="8"/>
      <c r="BY140" s="8">
        <f t="shared" si="60"/>
        <v>0</v>
      </c>
      <c r="BZ140" s="8"/>
      <c r="CA140" s="8">
        <f t="shared" si="61"/>
        <v>0</v>
      </c>
      <c r="CB140" s="8"/>
      <c r="CC140" s="8">
        <f t="shared" si="69"/>
        <v>0</v>
      </c>
      <c r="CD140" s="8"/>
      <c r="CE140" s="8">
        <f t="shared" si="70"/>
        <v>0</v>
      </c>
      <c r="CF140" s="8"/>
      <c r="CG140" s="8">
        <f t="shared" si="62"/>
        <v>0</v>
      </c>
      <c r="CH140" s="8"/>
      <c r="CI140" s="8">
        <f t="shared" si="71"/>
        <v>0</v>
      </c>
      <c r="CJ140" s="8"/>
      <c r="CK140" s="8">
        <f t="shared" si="72"/>
        <v>0</v>
      </c>
      <c r="CL140" s="8"/>
      <c r="CM140" s="8">
        <f t="shared" si="73"/>
        <v>0</v>
      </c>
      <c r="CN140" s="8"/>
      <c r="CO140" s="8">
        <f t="shared" si="74"/>
        <v>0</v>
      </c>
      <c r="CP140" s="8"/>
      <c r="CQ140" s="8">
        <f t="shared" si="75"/>
        <v>0</v>
      </c>
      <c r="CR140" s="8"/>
      <c r="CS140" s="8">
        <f t="shared" si="76"/>
        <v>0</v>
      </c>
      <c r="CT140" s="18"/>
    </row>
    <row r="141" spans="2:98" customFormat="1">
      <c r="B141" s="19">
        <v>42627</v>
      </c>
      <c r="C141" s="3">
        <v>10</v>
      </c>
      <c r="D141" s="3" t="s">
        <v>111</v>
      </c>
      <c r="E141" s="4">
        <v>42628.114583333336</v>
      </c>
      <c r="F141" s="3" t="s">
        <v>781</v>
      </c>
      <c r="G141" s="3" t="s">
        <v>782</v>
      </c>
      <c r="H141" s="3" t="s">
        <v>781</v>
      </c>
      <c r="I141" s="3" t="s">
        <v>782</v>
      </c>
      <c r="J141" s="6">
        <v>1.46</v>
      </c>
      <c r="K141" s="6">
        <v>3.7</v>
      </c>
      <c r="L141" s="6">
        <v>5.75</v>
      </c>
      <c r="M141" s="10">
        <v>2.5499999999999998</v>
      </c>
      <c r="N141" s="10">
        <v>3.4</v>
      </c>
      <c r="O141" s="10">
        <v>2.2599999999999998</v>
      </c>
      <c r="P141" s="15">
        <v>-1</v>
      </c>
      <c r="Q141" s="13">
        <v>-5</v>
      </c>
      <c r="R141" s="13">
        <v>0</v>
      </c>
      <c r="S141" s="13">
        <v>-6</v>
      </c>
      <c r="T141" s="13">
        <v>-11</v>
      </c>
      <c r="U141" s="13">
        <v>1</v>
      </c>
      <c r="V141" s="13">
        <v>4</v>
      </c>
      <c r="W141" s="9">
        <v>-11.3921568627451</v>
      </c>
      <c r="X141" s="9">
        <v>-0.71641791044775238</v>
      </c>
      <c r="Y141" s="9">
        <v>-19.342857142857142</v>
      </c>
      <c r="Z141" s="9">
        <v>-26.339622641509436</v>
      </c>
      <c r="AA141" s="9">
        <v>2.3421052631578956</v>
      </c>
      <c r="AB141" s="9">
        <v>10.901639344262293</v>
      </c>
      <c r="AC141" s="13"/>
      <c r="AD141" s="13"/>
      <c r="AE141" s="13"/>
      <c r="AF141" s="13"/>
      <c r="AG141" s="13"/>
      <c r="AH141" s="13"/>
      <c r="AI141" s="9"/>
      <c r="AJ141" s="9"/>
      <c r="AK141" s="9"/>
      <c r="AL141" s="9"/>
      <c r="AM141" s="9"/>
      <c r="AN141" s="9"/>
      <c r="AO141" s="16">
        <f>Q141*参数!$D$3+W141</f>
        <v>-11.3921568627451</v>
      </c>
      <c r="AP141" s="16">
        <f>R141*参数!$D$3+X141</f>
        <v>-0.71641791044775238</v>
      </c>
      <c r="AQ141" s="16">
        <f>S141*参数!$D$3+Y141</f>
        <v>-19.342857142857142</v>
      </c>
      <c r="AR141" s="16">
        <f>T141*参数!$D$3+Z141</f>
        <v>-26.339622641509436</v>
      </c>
      <c r="AS141" s="16">
        <f>U141*参数!$D$3+AA141</f>
        <v>2.3421052631578956</v>
      </c>
      <c r="AT141" s="16">
        <f>V141*参数!$D$3+AB141</f>
        <v>10.901639344262293</v>
      </c>
      <c r="AU141" s="16">
        <f>AC141*参数!$D$3+AI141</f>
        <v>0</v>
      </c>
      <c r="AV141" s="16">
        <f>AD141*参数!$D$3+AJ141</f>
        <v>0</v>
      </c>
      <c r="AW141" s="16">
        <f>AE141*参数!$D$3+AK141</f>
        <v>0</v>
      </c>
      <c r="AX141" s="16">
        <f>AF141*参数!$D$3+AL141</f>
        <v>0</v>
      </c>
      <c r="AY141" s="16">
        <f>AG141*参数!$D$3+AM141</f>
        <v>0</v>
      </c>
      <c r="AZ141" s="16">
        <f>AH141*参数!$D$3+AN141</f>
        <v>0</v>
      </c>
      <c r="BA141" s="10">
        <v>40</v>
      </c>
      <c r="BB141" s="10">
        <v>40</v>
      </c>
      <c r="BC141" s="10" t="str">
        <f t="shared" si="39"/>
        <v/>
      </c>
      <c r="BD141" s="10">
        <f t="shared" si="40"/>
        <v>40</v>
      </c>
      <c r="BE141" s="10">
        <f t="shared" si="41"/>
        <v>40</v>
      </c>
      <c r="BF141" s="10">
        <f t="shared" si="42"/>
        <v>40</v>
      </c>
      <c r="BG141" s="10" t="str">
        <f t="shared" si="43"/>
        <v/>
      </c>
      <c r="BH141" s="10">
        <f t="shared" si="44"/>
        <v>40</v>
      </c>
      <c r="BI141" s="10" t="str">
        <f t="shared" si="45"/>
        <v/>
      </c>
      <c r="BJ141" s="10">
        <v>40</v>
      </c>
      <c r="BK141" s="10">
        <v>40</v>
      </c>
      <c r="BL141" s="8"/>
      <c r="BM141" s="8">
        <f t="shared" si="63"/>
        <v>0</v>
      </c>
      <c r="BN141" s="8"/>
      <c r="BO141" s="8">
        <f t="shared" si="64"/>
        <v>0</v>
      </c>
      <c r="BP141" s="8"/>
      <c r="BQ141" s="8">
        <f t="shared" si="65"/>
        <v>0</v>
      </c>
      <c r="BR141" s="8"/>
      <c r="BS141" s="8">
        <f t="shared" si="66"/>
        <v>0</v>
      </c>
      <c r="BT141" s="8"/>
      <c r="BU141" s="8">
        <f t="shared" si="67"/>
        <v>0</v>
      </c>
      <c r="BV141" s="8"/>
      <c r="BW141" s="8">
        <f t="shared" si="68"/>
        <v>0</v>
      </c>
      <c r="BX141" s="8"/>
      <c r="BY141" s="8">
        <f t="shared" si="60"/>
        <v>0</v>
      </c>
      <c r="BZ141" s="8"/>
      <c r="CA141" s="8">
        <f t="shared" si="61"/>
        <v>0</v>
      </c>
      <c r="CB141" s="8"/>
      <c r="CC141" s="8">
        <f t="shared" si="69"/>
        <v>0</v>
      </c>
      <c r="CD141" s="8"/>
      <c r="CE141" s="8">
        <f t="shared" si="70"/>
        <v>0</v>
      </c>
      <c r="CF141" s="8"/>
      <c r="CG141" s="8">
        <f t="shared" si="62"/>
        <v>0</v>
      </c>
      <c r="CH141" s="8"/>
      <c r="CI141" s="8">
        <f t="shared" si="71"/>
        <v>0</v>
      </c>
      <c r="CJ141" s="8"/>
      <c r="CK141" s="8">
        <f t="shared" si="72"/>
        <v>0</v>
      </c>
      <c r="CL141" s="8"/>
      <c r="CM141" s="8">
        <f t="shared" si="73"/>
        <v>0</v>
      </c>
      <c r="CN141" s="8"/>
      <c r="CO141" s="8">
        <f t="shared" si="74"/>
        <v>0</v>
      </c>
      <c r="CP141" s="8"/>
      <c r="CQ141" s="8">
        <f t="shared" si="75"/>
        <v>0</v>
      </c>
      <c r="CR141" s="8"/>
      <c r="CS141" s="8">
        <f t="shared" si="76"/>
        <v>0</v>
      </c>
      <c r="CT141" s="18"/>
    </row>
    <row r="142" spans="2:98" customFormat="1">
      <c r="B142" s="19">
        <v>42627</v>
      </c>
      <c r="C142" s="3">
        <v>11</v>
      </c>
      <c r="D142" s="3" t="s">
        <v>718</v>
      </c>
      <c r="E142" s="4">
        <v>42628.114583333336</v>
      </c>
      <c r="F142" s="3" t="s">
        <v>783</v>
      </c>
      <c r="G142" s="3" t="s">
        <v>784</v>
      </c>
      <c r="H142" s="3" t="s">
        <v>783</v>
      </c>
      <c r="I142" s="3" t="s">
        <v>784</v>
      </c>
      <c r="J142" s="6">
        <v>2.5299999999999998</v>
      </c>
      <c r="K142" s="6">
        <v>3.3</v>
      </c>
      <c r="L142" s="6">
        <v>2.3199999999999998</v>
      </c>
      <c r="M142" s="10">
        <v>1.44</v>
      </c>
      <c r="N142" s="10">
        <v>4.3</v>
      </c>
      <c r="O142" s="10">
        <v>4.95</v>
      </c>
      <c r="P142" s="15">
        <v>1</v>
      </c>
      <c r="Q142" s="13">
        <v>5</v>
      </c>
      <c r="R142" s="13">
        <v>-1</v>
      </c>
      <c r="S142" s="13">
        <v>-6</v>
      </c>
      <c r="T142" s="13">
        <v>10</v>
      </c>
      <c r="U142" s="13">
        <v>2</v>
      </c>
      <c r="V142" s="13">
        <v>-3</v>
      </c>
      <c r="W142" s="9">
        <v>11.22077922077923</v>
      </c>
      <c r="X142" s="9">
        <v>-1.7019867549668961</v>
      </c>
      <c r="Y142" s="9">
        <v>-15.792207792207792</v>
      </c>
      <c r="Z142" s="9">
        <v>21.428571428571427</v>
      </c>
      <c r="AA142" s="9">
        <v>6.7876106194690342</v>
      </c>
      <c r="AB142" s="9">
        <v>-8.3709677419354858</v>
      </c>
      <c r="AC142" s="13"/>
      <c r="AD142" s="13"/>
      <c r="AE142" s="13"/>
      <c r="AF142" s="13"/>
      <c r="AG142" s="13"/>
      <c r="AH142" s="13"/>
      <c r="AI142" s="9"/>
      <c r="AJ142" s="9"/>
      <c r="AK142" s="9"/>
      <c r="AL142" s="9"/>
      <c r="AM142" s="9"/>
      <c r="AN142" s="9"/>
      <c r="AO142" s="16">
        <f>Q142*参数!$D$3+W142</f>
        <v>11.22077922077923</v>
      </c>
      <c r="AP142" s="16">
        <f>R142*参数!$D$3+X142</f>
        <v>-1.7019867549668961</v>
      </c>
      <c r="AQ142" s="16">
        <f>S142*参数!$D$3+Y142</f>
        <v>-15.792207792207792</v>
      </c>
      <c r="AR142" s="16">
        <f>T142*参数!$D$3+Z142</f>
        <v>21.428571428571427</v>
      </c>
      <c r="AS142" s="16">
        <f>U142*参数!$D$3+AA142</f>
        <v>6.7876106194690342</v>
      </c>
      <c r="AT142" s="16">
        <f>V142*参数!$D$3+AB142</f>
        <v>-8.3709677419354858</v>
      </c>
      <c r="AU142" s="16">
        <f>AC142*参数!$D$3+AI142</f>
        <v>0</v>
      </c>
      <c r="AV142" s="16">
        <f>AD142*参数!$D$3+AJ142</f>
        <v>0</v>
      </c>
      <c r="AW142" s="16">
        <f>AE142*参数!$D$3+AK142</f>
        <v>0</v>
      </c>
      <c r="AX142" s="16">
        <f>AF142*参数!$D$3+AL142</f>
        <v>0</v>
      </c>
      <c r="AY142" s="16">
        <f>AG142*参数!$D$3+AM142</f>
        <v>0</v>
      </c>
      <c r="AZ142" s="16">
        <f>AH142*参数!$D$3+AN142</f>
        <v>0</v>
      </c>
      <c r="BA142" s="10">
        <v>43</v>
      </c>
      <c r="BB142" s="10">
        <v>43</v>
      </c>
      <c r="BC142" s="10">
        <f t="shared" si="39"/>
        <v>43</v>
      </c>
      <c r="BD142" s="10">
        <f t="shared" si="40"/>
        <v>43</v>
      </c>
      <c r="BE142" s="10">
        <f t="shared" si="41"/>
        <v>43</v>
      </c>
      <c r="BF142" s="10">
        <f t="shared" si="42"/>
        <v>43</v>
      </c>
      <c r="BG142" s="10">
        <f t="shared" si="43"/>
        <v>43</v>
      </c>
      <c r="BH142" s="10">
        <f t="shared" si="44"/>
        <v>43</v>
      </c>
      <c r="BI142" s="10">
        <f t="shared" si="45"/>
        <v>43</v>
      </c>
      <c r="BJ142" s="10">
        <v>43</v>
      </c>
      <c r="BK142" s="10">
        <v>0</v>
      </c>
      <c r="BL142" s="8"/>
      <c r="BM142" s="8">
        <f t="shared" si="63"/>
        <v>0</v>
      </c>
      <c r="BN142" s="8"/>
      <c r="BO142" s="8">
        <f t="shared" si="64"/>
        <v>0</v>
      </c>
      <c r="BP142" s="8"/>
      <c r="BQ142" s="8">
        <f t="shared" si="65"/>
        <v>0</v>
      </c>
      <c r="BR142" s="8"/>
      <c r="BS142" s="8">
        <f t="shared" si="66"/>
        <v>0</v>
      </c>
      <c r="BT142" s="8"/>
      <c r="BU142" s="8">
        <f t="shared" si="67"/>
        <v>0</v>
      </c>
      <c r="BV142" s="8"/>
      <c r="BW142" s="8">
        <f t="shared" si="68"/>
        <v>0</v>
      </c>
      <c r="BX142" s="8"/>
      <c r="BY142" s="8">
        <f t="shared" si="60"/>
        <v>0</v>
      </c>
      <c r="BZ142" s="8"/>
      <c r="CA142" s="8">
        <f t="shared" si="61"/>
        <v>0</v>
      </c>
      <c r="CB142" s="8"/>
      <c r="CC142" s="8">
        <f t="shared" si="69"/>
        <v>0</v>
      </c>
      <c r="CD142" s="8"/>
      <c r="CE142" s="8">
        <f t="shared" si="70"/>
        <v>0</v>
      </c>
      <c r="CF142" s="8"/>
      <c r="CG142" s="8">
        <f t="shared" si="62"/>
        <v>0</v>
      </c>
      <c r="CH142" s="8"/>
      <c r="CI142" s="8">
        <f t="shared" si="71"/>
        <v>0</v>
      </c>
      <c r="CJ142" s="8"/>
      <c r="CK142" s="8">
        <f t="shared" si="72"/>
        <v>0</v>
      </c>
      <c r="CL142" s="8"/>
      <c r="CM142" s="8">
        <f t="shared" si="73"/>
        <v>0</v>
      </c>
      <c r="CN142" s="8"/>
      <c r="CO142" s="8">
        <f t="shared" si="74"/>
        <v>0</v>
      </c>
      <c r="CP142" s="8"/>
      <c r="CQ142" s="8">
        <f t="shared" si="75"/>
        <v>0</v>
      </c>
      <c r="CR142" s="8"/>
      <c r="CS142" s="8">
        <f t="shared" si="76"/>
        <v>0</v>
      </c>
      <c r="CT142" s="18"/>
    </row>
    <row r="143" spans="2:98" customFormat="1">
      <c r="B143" s="19">
        <v>42627</v>
      </c>
      <c r="C143" s="3">
        <v>12</v>
      </c>
      <c r="D143" s="3" t="s">
        <v>718</v>
      </c>
      <c r="E143" s="4">
        <v>42628.114583333336</v>
      </c>
      <c r="F143" s="3" t="s">
        <v>785</v>
      </c>
      <c r="G143" s="3" t="s">
        <v>786</v>
      </c>
      <c r="H143" s="3" t="s">
        <v>785</v>
      </c>
      <c r="I143" s="3" t="s">
        <v>786</v>
      </c>
      <c r="J143" s="6">
        <v>1.57</v>
      </c>
      <c r="K143" s="6">
        <v>3.65</v>
      </c>
      <c r="L143" s="6">
        <v>4.5999999999999996</v>
      </c>
      <c r="M143" s="10">
        <v>2.8</v>
      </c>
      <c r="N143" s="10">
        <v>3.55</v>
      </c>
      <c r="O143" s="10">
        <v>2.04</v>
      </c>
      <c r="P143" s="15">
        <v>-1</v>
      </c>
      <c r="Q143" s="13">
        <v>-4</v>
      </c>
      <c r="R143" s="13">
        <v>1</v>
      </c>
      <c r="S143" s="13">
        <v>8</v>
      </c>
      <c r="T143" s="13">
        <v>1</v>
      </c>
      <c r="U143" s="13">
        <v>-1</v>
      </c>
      <c r="V143" s="13">
        <v>2</v>
      </c>
      <c r="W143" s="9">
        <v>-12.228915662650607</v>
      </c>
      <c r="X143" s="9">
        <v>1.8918918918918992</v>
      </c>
      <c r="Y143" s="9">
        <v>27.892307692307696</v>
      </c>
      <c r="Z143" s="9">
        <v>1.7073170731707372</v>
      </c>
      <c r="AA143" s="9">
        <v>-2.7513812154696096</v>
      </c>
      <c r="AB143" s="9">
        <v>6.8507462686567164</v>
      </c>
      <c r="AC143" s="13"/>
      <c r="AD143" s="13"/>
      <c r="AE143" s="13"/>
      <c r="AF143" s="13"/>
      <c r="AG143" s="13"/>
      <c r="AH143" s="13"/>
      <c r="AI143" s="9"/>
      <c r="AJ143" s="9"/>
      <c r="AK143" s="9"/>
      <c r="AL143" s="9"/>
      <c r="AM143" s="9"/>
      <c r="AN143" s="9"/>
      <c r="AO143" s="16">
        <f>Q143*参数!$D$3+W143</f>
        <v>-12.228915662650607</v>
      </c>
      <c r="AP143" s="16">
        <f>R143*参数!$D$3+X143</f>
        <v>1.8918918918918992</v>
      </c>
      <c r="AQ143" s="16">
        <f>S143*参数!$D$3+Y143</f>
        <v>27.892307692307696</v>
      </c>
      <c r="AR143" s="16">
        <f>T143*参数!$D$3+Z143</f>
        <v>1.7073170731707372</v>
      </c>
      <c r="AS143" s="16">
        <f>U143*参数!$D$3+AA143</f>
        <v>-2.7513812154696096</v>
      </c>
      <c r="AT143" s="16">
        <f>V143*参数!$D$3+AB143</f>
        <v>6.8507462686567164</v>
      </c>
      <c r="AU143" s="16">
        <f>AC143*参数!$D$3+AI143</f>
        <v>0</v>
      </c>
      <c r="AV143" s="16">
        <f>AD143*参数!$D$3+AJ143</f>
        <v>0</v>
      </c>
      <c r="AW143" s="16">
        <f>AE143*参数!$D$3+AK143</f>
        <v>0</v>
      </c>
      <c r="AX143" s="16">
        <f>AF143*参数!$D$3+AL143</f>
        <v>0</v>
      </c>
      <c r="AY143" s="16">
        <f>AG143*参数!$D$3+AM143</f>
        <v>0</v>
      </c>
      <c r="AZ143" s="16">
        <f>AH143*参数!$D$3+AN143</f>
        <v>0</v>
      </c>
      <c r="BA143" s="10">
        <v>0</v>
      </c>
      <c r="BB143" s="10">
        <v>40</v>
      </c>
      <c r="BC143" s="10" t="str">
        <f t="shared" si="39"/>
        <v/>
      </c>
      <c r="BD143" s="10">
        <f t="shared" si="40"/>
        <v>40</v>
      </c>
      <c r="BE143" s="10">
        <f t="shared" si="41"/>
        <v>40</v>
      </c>
      <c r="BF143" s="10">
        <f t="shared" si="42"/>
        <v>40</v>
      </c>
      <c r="BG143" s="10">
        <f t="shared" si="43"/>
        <v>40</v>
      </c>
      <c r="BH143" s="10">
        <f t="shared" si="44"/>
        <v>40</v>
      </c>
      <c r="BI143" s="10">
        <f t="shared" si="45"/>
        <v>40</v>
      </c>
      <c r="BJ143" s="10"/>
      <c r="BK143" s="10">
        <v>3</v>
      </c>
      <c r="BL143" s="8"/>
      <c r="BM143" s="8">
        <f t="shared" si="63"/>
        <v>0</v>
      </c>
      <c r="BN143" s="8"/>
      <c r="BO143" s="8">
        <f t="shared" si="64"/>
        <v>0</v>
      </c>
      <c r="BP143" s="8"/>
      <c r="BQ143" s="8">
        <f t="shared" si="65"/>
        <v>0</v>
      </c>
      <c r="BR143" s="8"/>
      <c r="BS143" s="8">
        <f t="shared" si="66"/>
        <v>0</v>
      </c>
      <c r="BT143" s="8"/>
      <c r="BU143" s="8">
        <f t="shared" si="67"/>
        <v>0</v>
      </c>
      <c r="BV143" s="8"/>
      <c r="BW143" s="8">
        <f t="shared" si="68"/>
        <v>0</v>
      </c>
      <c r="BX143" s="8"/>
      <c r="BY143" s="8">
        <f t="shared" ref="BY143:BY155" si="77">IF(BX143&lt;10,IF(BX143=$T143,1,0),IF(MOD(BX143,10)=$U143,1,0))</f>
        <v>0</v>
      </c>
      <c r="BZ143" s="8"/>
      <c r="CA143" s="8">
        <f t="shared" ref="CA143:CA155" si="78">IF(BZ143&lt;10,IF(BZ143=$T143,1,0),IF(MOD(BZ143,10)=$U143,1,0))</f>
        <v>0</v>
      </c>
      <c r="CB143" s="8"/>
      <c r="CC143" s="8">
        <f t="shared" si="69"/>
        <v>0</v>
      </c>
      <c r="CD143" s="8"/>
      <c r="CE143" s="8">
        <f t="shared" si="70"/>
        <v>0</v>
      </c>
      <c r="CF143" s="8"/>
      <c r="CG143" s="8">
        <f t="shared" ref="CG143:CG155" si="79">IF(CF143&lt;10,IF(CF143=$T143,1,0),IF(MOD(CF143,10)=$U143,1,0))</f>
        <v>0</v>
      </c>
      <c r="CH143" s="8"/>
      <c r="CI143" s="8">
        <f t="shared" si="71"/>
        <v>0</v>
      </c>
      <c r="CJ143" s="8"/>
      <c r="CK143" s="8">
        <f t="shared" si="72"/>
        <v>0</v>
      </c>
      <c r="CL143" s="8"/>
      <c r="CM143" s="8">
        <f t="shared" si="73"/>
        <v>0</v>
      </c>
      <c r="CN143" s="8"/>
      <c r="CO143" s="8">
        <f t="shared" si="74"/>
        <v>0</v>
      </c>
      <c r="CP143" s="8"/>
      <c r="CQ143" s="8">
        <f t="shared" si="75"/>
        <v>0</v>
      </c>
      <c r="CR143" s="8"/>
      <c r="CS143" s="8">
        <f t="shared" si="76"/>
        <v>0</v>
      </c>
      <c r="CT143" s="18"/>
    </row>
    <row r="144" spans="2:98" customFormat="1">
      <c r="B144" s="19">
        <v>42627</v>
      </c>
      <c r="C144" s="3">
        <v>13</v>
      </c>
      <c r="D144" s="3" t="s">
        <v>426</v>
      </c>
      <c r="E144" s="4">
        <v>42628.208333333336</v>
      </c>
      <c r="F144" s="3" t="s">
        <v>787</v>
      </c>
      <c r="G144" s="3" t="s">
        <v>788</v>
      </c>
      <c r="H144" s="3" t="s">
        <v>787</v>
      </c>
      <c r="I144" s="3" t="s">
        <v>789</v>
      </c>
      <c r="J144" s="6">
        <v>1.22</v>
      </c>
      <c r="K144" s="6">
        <v>5.0999999999999996</v>
      </c>
      <c r="L144" s="6">
        <v>8.8000000000000007</v>
      </c>
      <c r="M144" s="10">
        <v>1.83</v>
      </c>
      <c r="N144" s="10">
        <v>3.65</v>
      </c>
      <c r="O144" s="10">
        <v>3.25</v>
      </c>
      <c r="P144" s="15">
        <v>-1</v>
      </c>
      <c r="Q144" s="13">
        <v>0</v>
      </c>
      <c r="R144" s="13">
        <v>-6</v>
      </c>
      <c r="S144" s="13">
        <v>0</v>
      </c>
      <c r="T144" s="13">
        <v>-7</v>
      </c>
      <c r="U144" s="13">
        <v>2</v>
      </c>
      <c r="V144" s="13">
        <v>-10</v>
      </c>
      <c r="W144" s="9">
        <v>-0.32124352331607975</v>
      </c>
      <c r="X144" s="9">
        <v>-16.516129032258064</v>
      </c>
      <c r="Y144" s="9">
        <v>-9.9999999999999575E-2</v>
      </c>
      <c r="Z144" s="9">
        <v>-18.399999999999995</v>
      </c>
      <c r="AA144" s="9">
        <v>5.9024390243902491</v>
      </c>
      <c r="AB144" s="9">
        <v>-29.999999999999996</v>
      </c>
      <c r="AC144" s="13"/>
      <c r="AD144" s="13"/>
      <c r="AE144" s="13"/>
      <c r="AF144" s="13"/>
      <c r="AG144" s="13"/>
      <c r="AH144" s="13"/>
      <c r="AI144" s="9"/>
      <c r="AJ144" s="9"/>
      <c r="AK144" s="9"/>
      <c r="AL144" s="9"/>
      <c r="AM144" s="9"/>
      <c r="AN144" s="9"/>
      <c r="AO144" s="16">
        <f>Q144*参数!$D$3+W144</f>
        <v>-0.32124352331607975</v>
      </c>
      <c r="AP144" s="16">
        <f>R144*参数!$D$3+X144</f>
        <v>-16.516129032258064</v>
      </c>
      <c r="AQ144" s="16">
        <f>S144*参数!$D$3+Y144</f>
        <v>-9.9999999999999575E-2</v>
      </c>
      <c r="AR144" s="16">
        <f>T144*参数!$D$3+Z144</f>
        <v>-18.399999999999995</v>
      </c>
      <c r="AS144" s="16">
        <f>U144*参数!$D$3+AA144</f>
        <v>5.9024390243902491</v>
      </c>
      <c r="AT144" s="16">
        <f>V144*参数!$D$3+AB144</f>
        <v>-29.999999999999996</v>
      </c>
      <c r="AU144" s="16">
        <f>AC144*参数!$D$3+AI144</f>
        <v>0</v>
      </c>
      <c r="AV144" s="16">
        <f>AD144*参数!$D$3+AJ144</f>
        <v>0</v>
      </c>
      <c r="AW144" s="16">
        <f>AE144*参数!$D$3+AK144</f>
        <v>0</v>
      </c>
      <c r="AX144" s="16">
        <f>AF144*参数!$D$3+AL144</f>
        <v>0</v>
      </c>
      <c r="AY144" s="16">
        <f>AG144*参数!$D$3+AM144</f>
        <v>0</v>
      </c>
      <c r="AZ144" s="16">
        <f>AH144*参数!$D$3+AN144</f>
        <v>0</v>
      </c>
      <c r="BA144" s="10">
        <v>3</v>
      </c>
      <c r="BB144" s="10">
        <v>3</v>
      </c>
      <c r="BC144" s="10">
        <f t="shared" si="39"/>
        <v>3</v>
      </c>
      <c r="BD144" s="10">
        <f t="shared" si="40"/>
        <v>3</v>
      </c>
      <c r="BE144" s="10">
        <f t="shared" si="41"/>
        <v>3</v>
      </c>
      <c r="BF144" s="10">
        <f t="shared" si="42"/>
        <v>3</v>
      </c>
      <c r="BG144" s="10">
        <f t="shared" si="43"/>
        <v>3</v>
      </c>
      <c r="BH144" s="10">
        <f t="shared" si="44"/>
        <v>3</v>
      </c>
      <c r="BI144" s="10">
        <f t="shared" si="45"/>
        <v>3</v>
      </c>
      <c r="BJ144" s="10">
        <v>3</v>
      </c>
      <c r="BK144" s="10">
        <v>3</v>
      </c>
      <c r="BL144" s="8"/>
      <c r="BM144" s="8">
        <f t="shared" si="63"/>
        <v>0</v>
      </c>
      <c r="BN144" s="8"/>
      <c r="BO144" s="8">
        <f t="shared" si="64"/>
        <v>0</v>
      </c>
      <c r="BP144" s="8"/>
      <c r="BQ144" s="8">
        <f t="shared" si="65"/>
        <v>0</v>
      </c>
      <c r="BR144" s="8"/>
      <c r="BS144" s="8">
        <f t="shared" si="66"/>
        <v>0</v>
      </c>
      <c r="BT144" s="8"/>
      <c r="BU144" s="8">
        <f t="shared" si="67"/>
        <v>0</v>
      </c>
      <c r="BV144" s="8"/>
      <c r="BW144" s="8">
        <f t="shared" si="68"/>
        <v>0</v>
      </c>
      <c r="BX144" s="8"/>
      <c r="BY144" s="8">
        <f t="shared" si="77"/>
        <v>0</v>
      </c>
      <c r="BZ144" s="8"/>
      <c r="CA144" s="8">
        <f t="shared" si="78"/>
        <v>0</v>
      </c>
      <c r="CB144" s="8"/>
      <c r="CC144" s="8">
        <f t="shared" si="69"/>
        <v>0</v>
      </c>
      <c r="CD144" s="8"/>
      <c r="CE144" s="8">
        <f t="shared" si="70"/>
        <v>0</v>
      </c>
      <c r="CF144" s="8"/>
      <c r="CG144" s="8">
        <f t="shared" si="79"/>
        <v>0</v>
      </c>
      <c r="CH144" s="8"/>
      <c r="CI144" s="8">
        <f t="shared" si="71"/>
        <v>0</v>
      </c>
      <c r="CJ144" s="8"/>
      <c r="CK144" s="8">
        <f t="shared" si="72"/>
        <v>0</v>
      </c>
      <c r="CL144" s="8"/>
      <c r="CM144" s="8">
        <f t="shared" si="73"/>
        <v>0</v>
      </c>
      <c r="CN144" s="8"/>
      <c r="CO144" s="8">
        <f t="shared" si="74"/>
        <v>0</v>
      </c>
      <c r="CP144" s="8"/>
      <c r="CQ144" s="8">
        <f t="shared" si="75"/>
        <v>0</v>
      </c>
      <c r="CR144" s="8"/>
      <c r="CS144" s="8">
        <f t="shared" si="76"/>
        <v>0</v>
      </c>
      <c r="CT144" s="18"/>
    </row>
    <row r="145" spans="2:98" customFormat="1">
      <c r="B145" s="19">
        <v>42627</v>
      </c>
      <c r="C145" s="3">
        <v>14</v>
      </c>
      <c r="D145" s="3" t="s">
        <v>426</v>
      </c>
      <c r="E145" s="4">
        <v>42628.260416666664</v>
      </c>
      <c r="F145" s="3" t="s">
        <v>210</v>
      </c>
      <c r="G145" s="3" t="s">
        <v>278</v>
      </c>
      <c r="H145" s="3" t="s">
        <v>211</v>
      </c>
      <c r="I145" s="3" t="s">
        <v>278</v>
      </c>
      <c r="J145" s="6">
        <v>2.2999999999999998</v>
      </c>
      <c r="K145" s="6">
        <v>2.86</v>
      </c>
      <c r="L145" s="6">
        <v>2.9</v>
      </c>
      <c r="M145" s="10">
        <v>5.5</v>
      </c>
      <c r="N145" s="10">
        <v>3.95</v>
      </c>
      <c r="O145" s="10">
        <v>1.44</v>
      </c>
      <c r="P145" s="15">
        <v>-1</v>
      </c>
      <c r="Q145" s="13">
        <v>0</v>
      </c>
      <c r="R145" s="13">
        <v>8</v>
      </c>
      <c r="S145" s="13">
        <v>3</v>
      </c>
      <c r="T145" s="13">
        <v>1</v>
      </c>
      <c r="U145" s="13">
        <v>-1</v>
      </c>
      <c r="V145" s="13">
        <v>-3</v>
      </c>
      <c r="W145" s="9">
        <v>0.59550561797752755</v>
      </c>
      <c r="X145" s="9">
        <v>26.287356321839084</v>
      </c>
      <c r="Y145" s="9">
        <v>6.602739726027397</v>
      </c>
      <c r="Z145" s="9">
        <v>1.6666666666666674</v>
      </c>
      <c r="AA145" s="9">
        <v>-2.2574257425742563</v>
      </c>
      <c r="AB145" s="9">
        <v>-7.6224489795918462</v>
      </c>
      <c r="AC145" s="13"/>
      <c r="AD145" s="13"/>
      <c r="AE145" s="13"/>
      <c r="AF145" s="13"/>
      <c r="AG145" s="13"/>
      <c r="AH145" s="13"/>
      <c r="AI145" s="9"/>
      <c r="AJ145" s="9"/>
      <c r="AK145" s="9"/>
      <c r="AL145" s="9"/>
      <c r="AM145" s="9"/>
      <c r="AN145" s="9"/>
      <c r="AO145" s="16">
        <f>Q145*参数!$D$3+W145</f>
        <v>0.59550561797752755</v>
      </c>
      <c r="AP145" s="16">
        <f>R145*参数!$D$3+X145</f>
        <v>26.287356321839084</v>
      </c>
      <c r="AQ145" s="16">
        <f>S145*参数!$D$3+Y145</f>
        <v>6.602739726027397</v>
      </c>
      <c r="AR145" s="16">
        <f>T145*参数!$D$3+Z145</f>
        <v>1.6666666666666674</v>
      </c>
      <c r="AS145" s="16">
        <f>U145*参数!$D$3+AA145</f>
        <v>-2.2574257425742563</v>
      </c>
      <c r="AT145" s="16">
        <f>V145*参数!$D$3+AB145</f>
        <v>-7.6224489795918462</v>
      </c>
      <c r="AU145" s="16">
        <f>AC145*参数!$D$3+AI145</f>
        <v>0</v>
      </c>
      <c r="AV145" s="16">
        <f>AD145*参数!$D$3+AJ145</f>
        <v>0</v>
      </c>
      <c r="AW145" s="16">
        <f>AE145*参数!$D$3+AK145</f>
        <v>0</v>
      </c>
      <c r="AX145" s="16">
        <f>AF145*参数!$D$3+AL145</f>
        <v>0</v>
      </c>
      <c r="AY145" s="16">
        <f>AG145*参数!$D$3+AM145</f>
        <v>0</v>
      </c>
      <c r="AZ145" s="16">
        <f>AH145*参数!$D$3+AN145</f>
        <v>0</v>
      </c>
      <c r="BA145" s="10">
        <v>3</v>
      </c>
      <c r="BB145" s="10">
        <v>3</v>
      </c>
      <c r="BC145" s="10" t="str">
        <f t="shared" si="39"/>
        <v/>
      </c>
      <c r="BD145" s="10">
        <f t="shared" si="40"/>
        <v>3</v>
      </c>
      <c r="BE145" s="10">
        <f t="shared" si="41"/>
        <v>40</v>
      </c>
      <c r="BF145" s="10">
        <f t="shared" si="42"/>
        <v>3</v>
      </c>
      <c r="BG145" s="10">
        <f t="shared" si="43"/>
        <v>3</v>
      </c>
      <c r="BH145" s="10" t="str">
        <f t="shared" si="44"/>
        <v/>
      </c>
      <c r="BI145" s="10" t="str">
        <f t="shared" si="45"/>
        <v/>
      </c>
      <c r="BJ145" s="10"/>
      <c r="BK145" s="10">
        <v>3</v>
      </c>
      <c r="BL145" s="8"/>
      <c r="BM145" s="8">
        <f t="shared" si="63"/>
        <v>0</v>
      </c>
      <c r="BN145" s="8"/>
      <c r="BO145" s="8">
        <f t="shared" si="64"/>
        <v>0</v>
      </c>
      <c r="BP145" s="8"/>
      <c r="BQ145" s="8">
        <f t="shared" si="65"/>
        <v>0</v>
      </c>
      <c r="BR145" s="8"/>
      <c r="BS145" s="8">
        <f t="shared" si="66"/>
        <v>0</v>
      </c>
      <c r="BT145" s="8"/>
      <c r="BU145" s="8">
        <f t="shared" si="67"/>
        <v>0</v>
      </c>
      <c r="BV145" s="8"/>
      <c r="BW145" s="8">
        <f t="shared" si="68"/>
        <v>0</v>
      </c>
      <c r="BX145" s="8"/>
      <c r="BY145" s="8">
        <f t="shared" si="77"/>
        <v>0</v>
      </c>
      <c r="BZ145" s="8"/>
      <c r="CA145" s="8">
        <f t="shared" si="78"/>
        <v>0</v>
      </c>
      <c r="CB145" s="8"/>
      <c r="CC145" s="8">
        <f t="shared" si="69"/>
        <v>0</v>
      </c>
      <c r="CD145" s="8"/>
      <c r="CE145" s="8">
        <f t="shared" si="70"/>
        <v>0</v>
      </c>
      <c r="CF145" s="8"/>
      <c r="CG145" s="8">
        <f t="shared" si="79"/>
        <v>0</v>
      </c>
      <c r="CH145" s="8"/>
      <c r="CI145" s="8">
        <f t="shared" si="71"/>
        <v>0</v>
      </c>
      <c r="CJ145" s="8"/>
      <c r="CK145" s="8">
        <f t="shared" si="72"/>
        <v>0</v>
      </c>
      <c r="CL145" s="8"/>
      <c r="CM145" s="8">
        <f t="shared" si="73"/>
        <v>0</v>
      </c>
      <c r="CN145" s="8"/>
      <c r="CO145" s="8">
        <f t="shared" si="74"/>
        <v>0</v>
      </c>
      <c r="CP145" s="8"/>
      <c r="CQ145" s="8">
        <f t="shared" si="75"/>
        <v>0</v>
      </c>
      <c r="CR145" s="8"/>
      <c r="CS145" s="8">
        <f t="shared" si="76"/>
        <v>0</v>
      </c>
      <c r="CT145" s="18"/>
    </row>
    <row r="146" spans="2:98" customFormat="1">
      <c r="B146" s="19">
        <v>42627</v>
      </c>
      <c r="C146" s="3">
        <v>15</v>
      </c>
      <c r="D146" s="3" t="s">
        <v>335</v>
      </c>
      <c r="E146" s="4">
        <v>42628.270833333336</v>
      </c>
      <c r="F146" s="3" t="s">
        <v>561</v>
      </c>
      <c r="G146" s="3" t="s">
        <v>250</v>
      </c>
      <c r="H146" s="3" t="s">
        <v>561</v>
      </c>
      <c r="I146" s="3" t="s">
        <v>250</v>
      </c>
      <c r="J146" s="6">
        <v>2.46</v>
      </c>
      <c r="K146" s="6">
        <v>3.16</v>
      </c>
      <c r="L146" s="6">
        <v>2.46</v>
      </c>
      <c r="M146" s="10">
        <v>5.55</v>
      </c>
      <c r="N146" s="10">
        <v>4.3499999999999996</v>
      </c>
      <c r="O146" s="10">
        <v>1.39</v>
      </c>
      <c r="P146" s="15">
        <v>-1</v>
      </c>
      <c r="Q146" s="13">
        <v>2</v>
      </c>
      <c r="R146" s="13">
        <v>1</v>
      </c>
      <c r="S146" s="13">
        <v>8</v>
      </c>
      <c r="T146" s="13">
        <v>0</v>
      </c>
      <c r="U146" s="13">
        <v>-4</v>
      </c>
      <c r="V146" s="13">
        <v>3</v>
      </c>
      <c r="W146" s="9">
        <v>4.4204545454545441</v>
      </c>
      <c r="X146" s="9">
        <v>2.9342105263157769</v>
      </c>
      <c r="Y146" s="9">
        <v>21.819444444444436</v>
      </c>
      <c r="Z146" s="9">
        <v>0.69230769230769362</v>
      </c>
      <c r="AA146" s="9">
        <v>-14.433734939759033</v>
      </c>
      <c r="AB146" s="9">
        <v>9.1523809523809589</v>
      </c>
      <c r="AC146" s="13"/>
      <c r="AD146" s="13"/>
      <c r="AE146" s="13"/>
      <c r="AF146" s="13"/>
      <c r="AG146" s="13"/>
      <c r="AH146" s="13"/>
      <c r="AI146" s="9"/>
      <c r="AJ146" s="9"/>
      <c r="AK146" s="9"/>
      <c r="AL146" s="9"/>
      <c r="AM146" s="9"/>
      <c r="AN146" s="9"/>
      <c r="AO146" s="16">
        <f>Q146*参数!$D$3+W146</f>
        <v>4.4204545454545441</v>
      </c>
      <c r="AP146" s="16">
        <f>R146*参数!$D$3+X146</f>
        <v>2.9342105263157769</v>
      </c>
      <c r="AQ146" s="16">
        <f>S146*参数!$D$3+Y146</f>
        <v>21.819444444444436</v>
      </c>
      <c r="AR146" s="16">
        <f>T146*参数!$D$3+Z146</f>
        <v>0.69230769230769362</v>
      </c>
      <c r="AS146" s="16">
        <f>U146*参数!$D$3+AA146</f>
        <v>-14.433734939759033</v>
      </c>
      <c r="AT146" s="16">
        <f>V146*参数!$D$3+AB146</f>
        <v>9.1523809523809589</v>
      </c>
      <c r="AU146" s="16">
        <f>AC146*参数!$D$3+AI146</f>
        <v>0</v>
      </c>
      <c r="AV146" s="16">
        <f>AD146*参数!$D$3+AJ146</f>
        <v>0</v>
      </c>
      <c r="AW146" s="16">
        <f>AE146*参数!$D$3+AK146</f>
        <v>0</v>
      </c>
      <c r="AX146" s="16">
        <f>AF146*参数!$D$3+AL146</f>
        <v>0</v>
      </c>
      <c r="AY146" s="16">
        <f>AG146*参数!$D$3+AM146</f>
        <v>0</v>
      </c>
      <c r="AZ146" s="16">
        <f>AH146*参数!$D$3+AN146</f>
        <v>0</v>
      </c>
      <c r="BA146" s="10">
        <v>0</v>
      </c>
      <c r="BB146" s="10">
        <v>40</v>
      </c>
      <c r="BC146" s="10" t="str">
        <f t="shared" si="39"/>
        <v/>
      </c>
      <c r="BD146" s="10">
        <f t="shared" si="40"/>
        <v>40</v>
      </c>
      <c r="BE146" s="10">
        <f t="shared" si="41"/>
        <v>40</v>
      </c>
      <c r="BF146" s="10">
        <f t="shared" si="42"/>
        <v>40</v>
      </c>
      <c r="BG146" s="10" t="str">
        <f t="shared" si="43"/>
        <v/>
      </c>
      <c r="BH146" s="10">
        <f t="shared" si="44"/>
        <v>40</v>
      </c>
      <c r="BI146" s="10" t="str">
        <f t="shared" si="45"/>
        <v/>
      </c>
      <c r="BJ146" s="10">
        <v>40</v>
      </c>
      <c r="BK146" s="10">
        <v>3</v>
      </c>
      <c r="BL146" s="8"/>
      <c r="BM146" s="8">
        <f t="shared" si="63"/>
        <v>1</v>
      </c>
      <c r="BN146" s="8"/>
      <c r="BO146" s="8">
        <f t="shared" si="64"/>
        <v>1</v>
      </c>
      <c r="BP146" s="8"/>
      <c r="BQ146" s="8">
        <f t="shared" si="65"/>
        <v>1</v>
      </c>
      <c r="BR146" s="8"/>
      <c r="BS146" s="8">
        <f t="shared" si="66"/>
        <v>1</v>
      </c>
      <c r="BT146" s="8"/>
      <c r="BU146" s="8">
        <f t="shared" si="67"/>
        <v>1</v>
      </c>
      <c r="BV146" s="8"/>
      <c r="BW146" s="8">
        <f t="shared" si="68"/>
        <v>1</v>
      </c>
      <c r="BX146" s="8"/>
      <c r="BY146" s="8">
        <f t="shared" si="77"/>
        <v>1</v>
      </c>
      <c r="BZ146" s="8"/>
      <c r="CA146" s="8">
        <f t="shared" si="78"/>
        <v>1</v>
      </c>
      <c r="CB146" s="8"/>
      <c r="CC146" s="8">
        <f t="shared" si="69"/>
        <v>1</v>
      </c>
      <c r="CD146" s="8"/>
      <c r="CE146" s="8">
        <f t="shared" si="70"/>
        <v>1</v>
      </c>
      <c r="CF146" s="8"/>
      <c r="CG146" s="8">
        <f t="shared" si="79"/>
        <v>1</v>
      </c>
      <c r="CH146" s="8"/>
      <c r="CI146" s="8">
        <f t="shared" si="71"/>
        <v>1</v>
      </c>
      <c r="CJ146" s="8"/>
      <c r="CK146" s="8">
        <f t="shared" si="72"/>
        <v>1</v>
      </c>
      <c r="CL146" s="8"/>
      <c r="CM146" s="8">
        <f t="shared" si="73"/>
        <v>1</v>
      </c>
      <c r="CN146" s="8"/>
      <c r="CO146" s="8">
        <f t="shared" si="74"/>
        <v>1</v>
      </c>
      <c r="CP146" s="8"/>
      <c r="CQ146" s="8">
        <f t="shared" si="75"/>
        <v>1</v>
      </c>
      <c r="CR146" s="8"/>
      <c r="CS146" s="8">
        <f t="shared" si="76"/>
        <v>1</v>
      </c>
      <c r="CT146" s="18"/>
    </row>
    <row r="147" spans="2:98" customFormat="1">
      <c r="B147" s="19">
        <v>42627</v>
      </c>
      <c r="C147" s="3">
        <v>16</v>
      </c>
      <c r="D147" s="3" t="s">
        <v>335</v>
      </c>
      <c r="E147" s="4">
        <v>42628.270833333336</v>
      </c>
      <c r="F147" s="3" t="s">
        <v>339</v>
      </c>
      <c r="G147" s="3" t="s">
        <v>358</v>
      </c>
      <c r="H147" s="3" t="s">
        <v>339</v>
      </c>
      <c r="I147" s="3" t="s">
        <v>358</v>
      </c>
      <c r="J147" s="6">
        <v>1.92</v>
      </c>
      <c r="K147" s="6">
        <v>3.1</v>
      </c>
      <c r="L147" s="6">
        <v>3.5</v>
      </c>
      <c r="M147" s="10">
        <v>4.08</v>
      </c>
      <c r="N147" s="10">
        <v>3.6</v>
      </c>
      <c r="O147" s="10">
        <v>1.65</v>
      </c>
      <c r="P147" s="15">
        <v>-1</v>
      </c>
      <c r="Q147" s="13">
        <v>2</v>
      </c>
      <c r="R147" s="13">
        <v>2</v>
      </c>
      <c r="S147" s="13">
        <v>-7</v>
      </c>
      <c r="T147" s="13">
        <v>3</v>
      </c>
      <c r="U147" s="13">
        <v>-1</v>
      </c>
      <c r="V147" s="13">
        <v>-3</v>
      </c>
      <c r="W147" s="9">
        <v>5.449999999999994</v>
      </c>
      <c r="X147" s="9">
        <v>4.5241379310344838</v>
      </c>
      <c r="Y147" s="9">
        <v>-27.142857142857142</v>
      </c>
      <c r="Z147" s="9">
        <v>6.7714285714285705</v>
      </c>
      <c r="AA147" s="9">
        <v>-1.9447513812154777</v>
      </c>
      <c r="AB147" s="9">
        <v>-8.1140350877192837</v>
      </c>
      <c r="AC147" s="13"/>
      <c r="AD147" s="13"/>
      <c r="AE147" s="13"/>
      <c r="AF147" s="13"/>
      <c r="AG147" s="13"/>
      <c r="AH147" s="13"/>
      <c r="AI147" s="9"/>
      <c r="AJ147" s="9"/>
      <c r="AK147" s="9"/>
      <c r="AL147" s="9"/>
      <c r="AM147" s="9"/>
      <c r="AN147" s="9"/>
      <c r="AO147" s="16">
        <f>Q147*参数!$D$3+W147</f>
        <v>5.449999999999994</v>
      </c>
      <c r="AP147" s="16">
        <f>R147*参数!$D$3+X147</f>
        <v>4.5241379310344838</v>
      </c>
      <c r="AQ147" s="16">
        <f>S147*参数!$D$3+Y147</f>
        <v>-27.142857142857142</v>
      </c>
      <c r="AR147" s="16">
        <f>T147*参数!$D$3+Z147</f>
        <v>6.7714285714285705</v>
      </c>
      <c r="AS147" s="16">
        <f>U147*参数!$D$3+AA147</f>
        <v>-1.9447513812154777</v>
      </c>
      <c r="AT147" s="16">
        <f>V147*参数!$D$3+AB147</f>
        <v>-8.1140350877192837</v>
      </c>
      <c r="AU147" s="16">
        <f>AC147*参数!$D$3+AI147</f>
        <v>0</v>
      </c>
      <c r="AV147" s="16">
        <f>AD147*参数!$D$3+AJ147</f>
        <v>0</v>
      </c>
      <c r="AW147" s="16">
        <f>AE147*参数!$D$3+AK147</f>
        <v>0</v>
      </c>
      <c r="AX147" s="16">
        <f>AF147*参数!$D$3+AL147</f>
        <v>0</v>
      </c>
      <c r="AY147" s="16">
        <f>AG147*参数!$D$3+AM147</f>
        <v>0</v>
      </c>
      <c r="AZ147" s="16">
        <f>AH147*参数!$D$3+AN147</f>
        <v>0</v>
      </c>
      <c r="BA147" s="10">
        <v>43</v>
      </c>
      <c r="BB147" s="10">
        <v>3</v>
      </c>
      <c r="BC147" s="10" t="str">
        <f t="shared" si="39"/>
        <v/>
      </c>
      <c r="BD147" s="10">
        <f t="shared" si="40"/>
        <v>3</v>
      </c>
      <c r="BE147" s="10">
        <f t="shared" si="41"/>
        <v>3</v>
      </c>
      <c r="BF147" s="10">
        <f t="shared" si="42"/>
        <v>3</v>
      </c>
      <c r="BG147" s="10" t="str">
        <f t="shared" si="43"/>
        <v/>
      </c>
      <c r="BH147" s="10">
        <f t="shared" si="44"/>
        <v>3</v>
      </c>
      <c r="BI147" s="10" t="str">
        <f t="shared" si="45"/>
        <v/>
      </c>
      <c r="BJ147" s="10"/>
      <c r="BK147" s="10">
        <v>40</v>
      </c>
      <c r="BL147" s="8"/>
      <c r="BM147" s="8">
        <f t="shared" si="63"/>
        <v>0</v>
      </c>
      <c r="BN147" s="8"/>
      <c r="BO147" s="8">
        <f t="shared" si="64"/>
        <v>0</v>
      </c>
      <c r="BP147" s="8"/>
      <c r="BQ147" s="8">
        <f t="shared" si="65"/>
        <v>0</v>
      </c>
      <c r="BR147" s="8"/>
      <c r="BS147" s="8">
        <f t="shared" si="66"/>
        <v>0</v>
      </c>
      <c r="BT147" s="8"/>
      <c r="BU147" s="8">
        <f t="shared" si="67"/>
        <v>0</v>
      </c>
      <c r="BV147" s="8"/>
      <c r="BW147" s="8">
        <f t="shared" si="68"/>
        <v>0</v>
      </c>
      <c r="BX147" s="8"/>
      <c r="BY147" s="8">
        <f t="shared" si="77"/>
        <v>0</v>
      </c>
      <c r="BZ147" s="8"/>
      <c r="CA147" s="8">
        <f t="shared" si="78"/>
        <v>0</v>
      </c>
      <c r="CB147" s="8"/>
      <c r="CC147" s="8">
        <f t="shared" si="69"/>
        <v>0</v>
      </c>
      <c r="CD147" s="8"/>
      <c r="CE147" s="8">
        <f t="shared" si="70"/>
        <v>0</v>
      </c>
      <c r="CF147" s="8"/>
      <c r="CG147" s="8">
        <f t="shared" si="79"/>
        <v>0</v>
      </c>
      <c r="CH147" s="8"/>
      <c r="CI147" s="8">
        <f t="shared" si="71"/>
        <v>0</v>
      </c>
      <c r="CJ147" s="8"/>
      <c r="CK147" s="8">
        <f t="shared" si="72"/>
        <v>0</v>
      </c>
      <c r="CL147" s="8"/>
      <c r="CM147" s="8">
        <f t="shared" si="73"/>
        <v>0</v>
      </c>
      <c r="CN147" s="8"/>
      <c r="CO147" s="8">
        <f t="shared" si="74"/>
        <v>0</v>
      </c>
      <c r="CP147" s="8"/>
      <c r="CQ147" s="8">
        <f t="shared" si="75"/>
        <v>0</v>
      </c>
      <c r="CR147" s="8"/>
      <c r="CS147" s="8">
        <f t="shared" si="76"/>
        <v>0</v>
      </c>
      <c r="CT147" s="18"/>
    </row>
    <row r="148" spans="2:98" customFormat="1">
      <c r="B148" s="19">
        <v>42627</v>
      </c>
      <c r="C148" s="3">
        <v>17</v>
      </c>
      <c r="D148" s="3" t="s">
        <v>335</v>
      </c>
      <c r="E148" s="4">
        <v>42628.333333333336</v>
      </c>
      <c r="F148" s="3" t="s">
        <v>643</v>
      </c>
      <c r="G148" s="3" t="s">
        <v>282</v>
      </c>
      <c r="H148" s="3" t="s">
        <v>643</v>
      </c>
      <c r="I148" s="3" t="s">
        <v>282</v>
      </c>
      <c r="J148" s="6">
        <v>2.25</v>
      </c>
      <c r="K148" s="6">
        <v>2.95</v>
      </c>
      <c r="L148" s="6">
        <v>2.9</v>
      </c>
      <c r="M148" s="10">
        <v>5.22</v>
      </c>
      <c r="N148" s="10">
        <v>3.95</v>
      </c>
      <c r="O148" s="10">
        <v>1.46</v>
      </c>
      <c r="P148" s="15">
        <v>-1</v>
      </c>
      <c r="Q148" s="13">
        <v>-3</v>
      </c>
      <c r="R148" s="13">
        <v>4</v>
      </c>
      <c r="S148" s="13">
        <v>3</v>
      </c>
      <c r="T148" s="13">
        <v>0</v>
      </c>
      <c r="U148" s="13">
        <v>-1</v>
      </c>
      <c r="V148" s="13">
        <v>-1</v>
      </c>
      <c r="W148" s="9">
        <v>-7.1978021978022033</v>
      </c>
      <c r="X148" s="9">
        <v>10.399999999999993</v>
      </c>
      <c r="Y148" s="9">
        <v>6.602739726027397</v>
      </c>
      <c r="Z148" s="9">
        <v>-0.56435643564356774</v>
      </c>
      <c r="AA148" s="9">
        <v>-2.2574257425742563</v>
      </c>
      <c r="AB148" s="9">
        <v>-1.5555555555555456</v>
      </c>
      <c r="AC148" s="13"/>
      <c r="AD148" s="13"/>
      <c r="AE148" s="13"/>
      <c r="AF148" s="13"/>
      <c r="AG148" s="13"/>
      <c r="AH148" s="13"/>
      <c r="AI148" s="9"/>
      <c r="AJ148" s="9"/>
      <c r="AK148" s="9"/>
      <c r="AL148" s="9"/>
      <c r="AM148" s="9"/>
      <c r="AN148" s="9"/>
      <c r="AO148" s="16">
        <f>Q148*参数!$D$3+W148</f>
        <v>-7.1978021978022033</v>
      </c>
      <c r="AP148" s="16">
        <f>R148*参数!$D$3+X148</f>
        <v>10.399999999999993</v>
      </c>
      <c r="AQ148" s="16">
        <f>S148*参数!$D$3+Y148</f>
        <v>6.602739726027397</v>
      </c>
      <c r="AR148" s="16">
        <f>T148*参数!$D$3+Z148</f>
        <v>-0.56435643564356774</v>
      </c>
      <c r="AS148" s="16">
        <f>U148*参数!$D$3+AA148</f>
        <v>-2.2574257425742563</v>
      </c>
      <c r="AT148" s="16">
        <f>V148*参数!$D$3+AB148</f>
        <v>-1.5555555555555456</v>
      </c>
      <c r="AU148" s="16">
        <f>AC148*参数!$D$3+AI148</f>
        <v>0</v>
      </c>
      <c r="AV148" s="16">
        <f>AD148*参数!$D$3+AJ148</f>
        <v>0</v>
      </c>
      <c r="AW148" s="16">
        <f>AE148*参数!$D$3+AK148</f>
        <v>0</v>
      </c>
      <c r="AX148" s="16">
        <f>AF148*参数!$D$3+AL148</f>
        <v>0</v>
      </c>
      <c r="AY148" s="16">
        <f>AG148*参数!$D$3+AM148</f>
        <v>0</v>
      </c>
      <c r="AZ148" s="16">
        <f>AH148*参数!$D$3+AN148</f>
        <v>0</v>
      </c>
      <c r="BA148" s="10">
        <v>0</v>
      </c>
      <c r="BB148" s="10">
        <v>40</v>
      </c>
      <c r="BC148" s="10" t="str">
        <f t="shared" si="39"/>
        <v/>
      </c>
      <c r="BD148" s="10">
        <f t="shared" si="40"/>
        <v>40</v>
      </c>
      <c r="BE148" s="10">
        <f t="shared" si="41"/>
        <v>40</v>
      </c>
      <c r="BF148" s="10">
        <f t="shared" si="42"/>
        <v>40</v>
      </c>
      <c r="BG148" s="10">
        <f t="shared" si="43"/>
        <v>40</v>
      </c>
      <c r="BH148" s="10">
        <f t="shared" si="44"/>
        <v>40</v>
      </c>
      <c r="BI148" s="10">
        <f t="shared" si="45"/>
        <v>40</v>
      </c>
      <c r="BJ148" s="10">
        <v>40</v>
      </c>
      <c r="BK148" s="10">
        <v>3</v>
      </c>
      <c r="BL148" s="8"/>
      <c r="BM148" s="8">
        <f t="shared" si="63"/>
        <v>1</v>
      </c>
      <c r="BN148" s="8"/>
      <c r="BO148" s="8">
        <f t="shared" si="64"/>
        <v>1</v>
      </c>
      <c r="BP148" s="8"/>
      <c r="BQ148" s="8">
        <f t="shared" si="65"/>
        <v>1</v>
      </c>
      <c r="BR148" s="8"/>
      <c r="BS148" s="8">
        <f t="shared" si="66"/>
        <v>1</v>
      </c>
      <c r="BT148" s="8"/>
      <c r="BU148" s="8">
        <f t="shared" si="67"/>
        <v>1</v>
      </c>
      <c r="BV148" s="8"/>
      <c r="BW148" s="8">
        <f t="shared" si="68"/>
        <v>1</v>
      </c>
      <c r="BX148" s="8"/>
      <c r="BY148" s="8">
        <f t="shared" si="77"/>
        <v>1</v>
      </c>
      <c r="BZ148" s="8"/>
      <c r="CA148" s="8">
        <f t="shared" si="78"/>
        <v>1</v>
      </c>
      <c r="CB148" s="8"/>
      <c r="CC148" s="8">
        <f t="shared" si="69"/>
        <v>1</v>
      </c>
      <c r="CD148" s="8"/>
      <c r="CE148" s="8">
        <f t="shared" si="70"/>
        <v>1</v>
      </c>
      <c r="CF148" s="8"/>
      <c r="CG148" s="8">
        <f t="shared" si="79"/>
        <v>1</v>
      </c>
      <c r="CH148" s="8"/>
      <c r="CI148" s="8">
        <f t="shared" si="71"/>
        <v>1</v>
      </c>
      <c r="CJ148" s="8"/>
      <c r="CK148" s="8">
        <f t="shared" si="72"/>
        <v>1</v>
      </c>
      <c r="CL148" s="8"/>
      <c r="CM148" s="8">
        <f t="shared" si="73"/>
        <v>1</v>
      </c>
      <c r="CN148" s="8"/>
      <c r="CO148" s="8">
        <f t="shared" si="74"/>
        <v>1</v>
      </c>
      <c r="CP148" s="8"/>
      <c r="CQ148" s="8">
        <f t="shared" si="75"/>
        <v>1</v>
      </c>
      <c r="CR148" s="8"/>
      <c r="CS148" s="8">
        <f t="shared" si="76"/>
        <v>1</v>
      </c>
      <c r="CT148" s="18"/>
    </row>
    <row r="149" spans="2:98" customFormat="1">
      <c r="B149" s="19">
        <v>42627</v>
      </c>
      <c r="C149" s="3">
        <v>18</v>
      </c>
      <c r="D149" s="3" t="s">
        <v>335</v>
      </c>
      <c r="E149" s="4">
        <v>42628.333333333336</v>
      </c>
      <c r="F149" s="3" t="s">
        <v>337</v>
      </c>
      <c r="G149" s="3" t="s">
        <v>636</v>
      </c>
      <c r="H149" s="3" t="s">
        <v>338</v>
      </c>
      <c r="I149" s="3" t="s">
        <v>636</v>
      </c>
      <c r="J149" s="6">
        <v>1.91</v>
      </c>
      <c r="K149" s="6">
        <v>3.12</v>
      </c>
      <c r="L149" s="6">
        <v>3.5</v>
      </c>
      <c r="M149" s="10">
        <v>4.0999999999999996</v>
      </c>
      <c r="N149" s="10">
        <v>3.6</v>
      </c>
      <c r="O149" s="10">
        <v>1.65</v>
      </c>
      <c r="P149" s="15">
        <v>-1</v>
      </c>
      <c r="Q149" s="13">
        <v>-1</v>
      </c>
      <c r="R149" s="13">
        <v>1</v>
      </c>
      <c r="S149" s="13">
        <v>-7</v>
      </c>
      <c r="T149" s="13">
        <v>3</v>
      </c>
      <c r="U149" s="13">
        <v>-1</v>
      </c>
      <c r="V149" s="13">
        <v>-3</v>
      </c>
      <c r="W149" s="9">
        <v>-2.9354838709677518</v>
      </c>
      <c r="X149" s="9">
        <v>2.4689655172413927</v>
      </c>
      <c r="Y149" s="9">
        <v>-27.142857142857142</v>
      </c>
      <c r="Z149" s="9">
        <v>5.6666666666666643</v>
      </c>
      <c r="AA149" s="9">
        <v>-1.9447513812154777</v>
      </c>
      <c r="AB149" s="9">
        <v>-8.1140350877192837</v>
      </c>
      <c r="AC149" s="13"/>
      <c r="AD149" s="13"/>
      <c r="AE149" s="13"/>
      <c r="AF149" s="13"/>
      <c r="AG149" s="13"/>
      <c r="AH149" s="13"/>
      <c r="AI149" s="9"/>
      <c r="AJ149" s="9"/>
      <c r="AK149" s="9"/>
      <c r="AL149" s="9"/>
      <c r="AM149" s="9"/>
      <c r="AN149" s="9"/>
      <c r="AO149" s="16">
        <f>Q149*参数!$D$3+W149</f>
        <v>-2.9354838709677518</v>
      </c>
      <c r="AP149" s="16">
        <f>R149*参数!$D$3+X149</f>
        <v>2.4689655172413927</v>
      </c>
      <c r="AQ149" s="16">
        <f>S149*参数!$D$3+Y149</f>
        <v>-27.142857142857142</v>
      </c>
      <c r="AR149" s="16">
        <f>T149*参数!$D$3+Z149</f>
        <v>5.6666666666666643</v>
      </c>
      <c r="AS149" s="16">
        <f>U149*参数!$D$3+AA149</f>
        <v>-1.9447513812154777</v>
      </c>
      <c r="AT149" s="16">
        <f>V149*参数!$D$3+AB149</f>
        <v>-8.1140350877192837</v>
      </c>
      <c r="AU149" s="16">
        <f>AC149*参数!$D$3+AI149</f>
        <v>0</v>
      </c>
      <c r="AV149" s="16">
        <f>AD149*参数!$D$3+AJ149</f>
        <v>0</v>
      </c>
      <c r="AW149" s="16">
        <f>AE149*参数!$D$3+AK149</f>
        <v>0</v>
      </c>
      <c r="AX149" s="16">
        <f>AF149*参数!$D$3+AL149</f>
        <v>0</v>
      </c>
      <c r="AY149" s="16">
        <f>AG149*参数!$D$3+AM149</f>
        <v>0</v>
      </c>
      <c r="AZ149" s="16">
        <f>AH149*参数!$D$3+AN149</f>
        <v>0</v>
      </c>
      <c r="BA149" s="10">
        <v>43</v>
      </c>
      <c r="BB149" s="10">
        <v>3</v>
      </c>
      <c r="BC149" s="10" t="str">
        <f t="shared" si="39"/>
        <v/>
      </c>
      <c r="BD149" s="10">
        <f t="shared" si="40"/>
        <v>3</v>
      </c>
      <c r="BE149" s="10">
        <f t="shared" si="41"/>
        <v>3</v>
      </c>
      <c r="BF149" s="10">
        <f t="shared" si="42"/>
        <v>3</v>
      </c>
      <c r="BG149" s="10" t="str">
        <f t="shared" si="43"/>
        <v/>
      </c>
      <c r="BH149" s="10">
        <f t="shared" si="44"/>
        <v>3</v>
      </c>
      <c r="BI149" s="10" t="str">
        <f t="shared" si="45"/>
        <v/>
      </c>
      <c r="BJ149" s="10"/>
      <c r="BK149" s="10">
        <v>40</v>
      </c>
      <c r="BL149" s="8"/>
      <c r="BM149" s="8">
        <f t="shared" si="63"/>
        <v>0</v>
      </c>
      <c r="BN149" s="8"/>
      <c r="BO149" s="8">
        <f t="shared" si="64"/>
        <v>0</v>
      </c>
      <c r="BP149" s="8"/>
      <c r="BQ149" s="8">
        <f t="shared" si="65"/>
        <v>0</v>
      </c>
      <c r="BR149" s="8"/>
      <c r="BS149" s="8">
        <f t="shared" si="66"/>
        <v>0</v>
      </c>
      <c r="BT149" s="8"/>
      <c r="BU149" s="8">
        <f t="shared" si="67"/>
        <v>0</v>
      </c>
      <c r="BV149" s="8"/>
      <c r="BW149" s="8">
        <f t="shared" si="68"/>
        <v>0</v>
      </c>
      <c r="BX149" s="8"/>
      <c r="BY149" s="8">
        <f t="shared" si="77"/>
        <v>0</v>
      </c>
      <c r="BZ149" s="8"/>
      <c r="CA149" s="8">
        <f t="shared" si="78"/>
        <v>0</v>
      </c>
      <c r="CB149" s="8"/>
      <c r="CC149" s="8">
        <f t="shared" si="69"/>
        <v>0</v>
      </c>
      <c r="CD149" s="8"/>
      <c r="CE149" s="8">
        <f t="shared" si="70"/>
        <v>0</v>
      </c>
      <c r="CF149" s="8"/>
      <c r="CG149" s="8">
        <f t="shared" si="79"/>
        <v>0</v>
      </c>
      <c r="CH149" s="8"/>
      <c r="CI149" s="8">
        <f t="shared" si="71"/>
        <v>0</v>
      </c>
      <c r="CJ149" s="8"/>
      <c r="CK149" s="8">
        <f t="shared" si="72"/>
        <v>0</v>
      </c>
      <c r="CL149" s="8"/>
      <c r="CM149" s="8">
        <f t="shared" si="73"/>
        <v>0</v>
      </c>
      <c r="CN149" s="8"/>
      <c r="CO149" s="8">
        <f t="shared" si="74"/>
        <v>0</v>
      </c>
      <c r="CP149" s="8"/>
      <c r="CQ149" s="8">
        <f t="shared" si="75"/>
        <v>0</v>
      </c>
      <c r="CR149" s="8"/>
      <c r="CS149" s="8">
        <f t="shared" si="76"/>
        <v>0</v>
      </c>
      <c r="CT149" s="18"/>
    </row>
    <row r="150" spans="2:98" customFormat="1">
      <c r="B150" s="19">
        <v>42627</v>
      </c>
      <c r="C150" s="3">
        <v>19</v>
      </c>
      <c r="D150" s="3" t="s">
        <v>28</v>
      </c>
      <c r="E150" s="4">
        <v>42628.333333333336</v>
      </c>
      <c r="F150" s="3" t="s">
        <v>791</v>
      </c>
      <c r="G150" s="3" t="s">
        <v>792</v>
      </c>
      <c r="H150" s="3" t="s">
        <v>793</v>
      </c>
      <c r="I150" s="3" t="s">
        <v>792</v>
      </c>
      <c r="J150" s="6">
        <v>5.4</v>
      </c>
      <c r="K150" s="6">
        <v>4.2</v>
      </c>
      <c r="L150" s="6">
        <v>1.42</v>
      </c>
      <c r="M150" s="10">
        <v>2.37</v>
      </c>
      <c r="N150" s="10">
        <v>3.6</v>
      </c>
      <c r="O150" s="10">
        <v>2.33</v>
      </c>
      <c r="P150" s="15">
        <v>1</v>
      </c>
      <c r="Q150" s="13">
        <v>5</v>
      </c>
      <c r="R150" s="13">
        <v>6</v>
      </c>
      <c r="S150" s="13">
        <v>-18</v>
      </c>
      <c r="T150" s="13">
        <v>-1</v>
      </c>
      <c r="U150" s="13">
        <v>-1</v>
      </c>
      <c r="V150" s="13">
        <v>7</v>
      </c>
      <c r="W150" s="9">
        <v>15.842105263157892</v>
      </c>
      <c r="X150" s="9">
        <v>8.9999999999999982</v>
      </c>
      <c r="Y150" s="9">
        <v>-48.21052631578948</v>
      </c>
      <c r="Z150" s="9">
        <v>-1.5098039215686305</v>
      </c>
      <c r="AA150" s="9">
        <v>-1.9447513812154777</v>
      </c>
      <c r="AB150" s="9">
        <v>15.340909090909092</v>
      </c>
      <c r="AC150" s="13"/>
      <c r="AD150" s="13"/>
      <c r="AE150" s="13"/>
      <c r="AF150" s="13"/>
      <c r="AG150" s="13"/>
      <c r="AH150" s="13"/>
      <c r="AI150" s="9"/>
      <c r="AJ150" s="9"/>
      <c r="AK150" s="9"/>
      <c r="AL150" s="9"/>
      <c r="AM150" s="9"/>
      <c r="AN150" s="9"/>
      <c r="AO150" s="16">
        <f>Q150*参数!$D$3+W150</f>
        <v>15.842105263157892</v>
      </c>
      <c r="AP150" s="16">
        <f>R150*参数!$D$3+X150</f>
        <v>8.9999999999999982</v>
      </c>
      <c r="AQ150" s="16">
        <f>S150*参数!$D$3+Y150</f>
        <v>-48.21052631578948</v>
      </c>
      <c r="AR150" s="16">
        <f>T150*参数!$D$3+Z150</f>
        <v>-1.5098039215686305</v>
      </c>
      <c r="AS150" s="16">
        <f>U150*参数!$D$3+AA150</f>
        <v>-1.9447513812154777</v>
      </c>
      <c r="AT150" s="16">
        <f>V150*参数!$D$3+AB150</f>
        <v>15.340909090909092</v>
      </c>
      <c r="AU150" s="16">
        <f>AC150*参数!$D$3+AI150</f>
        <v>0</v>
      </c>
      <c r="AV150" s="16">
        <f>AD150*参数!$D$3+AJ150</f>
        <v>0</v>
      </c>
      <c r="AW150" s="16">
        <f>AE150*参数!$D$3+AK150</f>
        <v>0</v>
      </c>
      <c r="AX150" s="16">
        <f>AF150*参数!$D$3+AL150</f>
        <v>0</v>
      </c>
      <c r="AY150" s="16">
        <f>AG150*参数!$D$3+AM150</f>
        <v>0</v>
      </c>
      <c r="AZ150" s="16">
        <f>AH150*参数!$D$3+AN150</f>
        <v>0</v>
      </c>
      <c r="BA150" s="10">
        <v>43</v>
      </c>
      <c r="BB150" s="10">
        <v>43</v>
      </c>
      <c r="BC150" s="10">
        <f t="shared" si="39"/>
        <v>43</v>
      </c>
      <c r="BD150" s="10">
        <f t="shared" si="40"/>
        <v>43</v>
      </c>
      <c r="BE150" s="10">
        <f t="shared" si="41"/>
        <v>43</v>
      </c>
      <c r="BF150" s="10">
        <f t="shared" si="42"/>
        <v>43</v>
      </c>
      <c r="BG150" s="10">
        <f t="shared" si="43"/>
        <v>43</v>
      </c>
      <c r="BH150" s="10">
        <f t="shared" si="44"/>
        <v>43</v>
      </c>
      <c r="BI150" s="10">
        <f t="shared" si="45"/>
        <v>43</v>
      </c>
      <c r="BJ150" s="10"/>
      <c r="BK150" s="10">
        <v>0</v>
      </c>
      <c r="BL150" s="8"/>
      <c r="BM150" s="8">
        <f t="shared" si="63"/>
        <v>0</v>
      </c>
      <c r="BN150" s="8"/>
      <c r="BO150" s="8">
        <f t="shared" si="64"/>
        <v>0</v>
      </c>
      <c r="BP150" s="8"/>
      <c r="BQ150" s="8">
        <f t="shared" si="65"/>
        <v>0</v>
      </c>
      <c r="BR150" s="8"/>
      <c r="BS150" s="8">
        <f t="shared" si="66"/>
        <v>0</v>
      </c>
      <c r="BT150" s="8"/>
      <c r="BU150" s="8">
        <f t="shared" si="67"/>
        <v>0</v>
      </c>
      <c r="BV150" s="8"/>
      <c r="BW150" s="8">
        <f t="shared" si="68"/>
        <v>0</v>
      </c>
      <c r="BX150" s="8"/>
      <c r="BY150" s="8">
        <f t="shared" si="77"/>
        <v>0</v>
      </c>
      <c r="BZ150" s="8"/>
      <c r="CA150" s="8">
        <f t="shared" si="78"/>
        <v>0</v>
      </c>
      <c r="CB150" s="8"/>
      <c r="CC150" s="8">
        <f t="shared" si="69"/>
        <v>0</v>
      </c>
      <c r="CD150" s="8"/>
      <c r="CE150" s="8">
        <f t="shared" si="70"/>
        <v>0</v>
      </c>
      <c r="CF150" s="8"/>
      <c r="CG150" s="8">
        <f t="shared" si="79"/>
        <v>0</v>
      </c>
      <c r="CH150" s="8"/>
      <c r="CI150" s="8">
        <f t="shared" si="71"/>
        <v>0</v>
      </c>
      <c r="CJ150" s="8"/>
      <c r="CK150" s="8">
        <f t="shared" si="72"/>
        <v>0</v>
      </c>
      <c r="CL150" s="8"/>
      <c r="CM150" s="8">
        <f t="shared" si="73"/>
        <v>0</v>
      </c>
      <c r="CN150" s="8"/>
      <c r="CO150" s="8">
        <f t="shared" si="74"/>
        <v>0</v>
      </c>
      <c r="CP150" s="8"/>
      <c r="CQ150" s="8">
        <f t="shared" si="75"/>
        <v>0</v>
      </c>
      <c r="CR150" s="8"/>
      <c r="CS150" s="8">
        <f t="shared" si="76"/>
        <v>0</v>
      </c>
      <c r="CT150" s="18"/>
    </row>
    <row r="151" spans="2:98" customFormat="1">
      <c r="B151" s="19">
        <v>42627</v>
      </c>
      <c r="C151" s="3">
        <v>20</v>
      </c>
      <c r="D151" s="3" t="s">
        <v>426</v>
      </c>
      <c r="E151" s="4">
        <v>42628.364583333336</v>
      </c>
      <c r="F151" s="3" t="s">
        <v>794</v>
      </c>
      <c r="G151" s="3" t="s">
        <v>795</v>
      </c>
      <c r="H151" s="3" t="s">
        <v>796</v>
      </c>
      <c r="I151" s="3" t="s">
        <v>795</v>
      </c>
      <c r="J151" s="6">
        <v>1.24</v>
      </c>
      <c r="K151" s="6">
        <v>4.9000000000000004</v>
      </c>
      <c r="L151" s="6">
        <v>8.5</v>
      </c>
      <c r="M151" s="10">
        <v>1.91</v>
      </c>
      <c r="N151" s="10">
        <v>3.5</v>
      </c>
      <c r="O151" s="10">
        <v>3.12</v>
      </c>
      <c r="P151" s="15">
        <v>-1</v>
      </c>
      <c r="Q151" s="13">
        <v>0</v>
      </c>
      <c r="R151" s="13">
        <v>3</v>
      </c>
      <c r="S151" s="13">
        <v>0</v>
      </c>
      <c r="T151" s="13">
        <v>15</v>
      </c>
      <c r="U151" s="13">
        <v>3</v>
      </c>
      <c r="V151" s="13">
        <v>5</v>
      </c>
      <c r="W151" s="9">
        <v>-0.82178217821783506</v>
      </c>
      <c r="X151" s="9">
        <v>9.2682926829268339</v>
      </c>
      <c r="Y151" s="9">
        <v>-0.55367231638418268</v>
      </c>
      <c r="Z151" s="9">
        <v>47.173913043478265</v>
      </c>
      <c r="AA151" s="9">
        <v>12.978142076502726</v>
      </c>
      <c r="AB151" s="9">
        <v>14.000000000000002</v>
      </c>
      <c r="AC151" s="13"/>
      <c r="AD151" s="13"/>
      <c r="AE151" s="13"/>
      <c r="AF151" s="13"/>
      <c r="AG151" s="13"/>
      <c r="AH151" s="13"/>
      <c r="AI151" s="9"/>
      <c r="AJ151" s="9"/>
      <c r="AK151" s="9"/>
      <c r="AL151" s="9"/>
      <c r="AM151" s="9"/>
      <c r="AN151" s="9"/>
      <c r="AO151" s="16">
        <f>Q151*参数!$D$3+W151</f>
        <v>-0.82178217821783506</v>
      </c>
      <c r="AP151" s="16">
        <f>R151*参数!$D$3+X151</f>
        <v>9.2682926829268339</v>
      </c>
      <c r="AQ151" s="16">
        <f>S151*参数!$D$3+Y151</f>
        <v>-0.55367231638418268</v>
      </c>
      <c r="AR151" s="16">
        <f>T151*参数!$D$3+Z151</f>
        <v>47.173913043478265</v>
      </c>
      <c r="AS151" s="16">
        <f>U151*参数!$D$3+AA151</f>
        <v>12.978142076502726</v>
      </c>
      <c r="AT151" s="16">
        <f>V151*参数!$D$3+AB151</f>
        <v>14.000000000000002</v>
      </c>
      <c r="AU151" s="16">
        <f>AC151*参数!$D$3+AI151</f>
        <v>0</v>
      </c>
      <c r="AV151" s="16">
        <f>AD151*参数!$D$3+AJ151</f>
        <v>0</v>
      </c>
      <c r="AW151" s="16">
        <f>AE151*参数!$D$3+AK151</f>
        <v>0</v>
      </c>
      <c r="AX151" s="16">
        <f>AF151*参数!$D$3+AL151</f>
        <v>0</v>
      </c>
      <c r="AY151" s="16">
        <f>AG151*参数!$D$3+AM151</f>
        <v>0</v>
      </c>
      <c r="AZ151" s="16">
        <f>AH151*参数!$D$3+AN151</f>
        <v>0</v>
      </c>
      <c r="BA151" s="10">
        <v>40</v>
      </c>
      <c r="BB151" s="10">
        <v>40</v>
      </c>
      <c r="BC151" s="10" t="str">
        <f t="shared" si="39"/>
        <v/>
      </c>
      <c r="BD151" s="10">
        <f t="shared" si="40"/>
        <v>40</v>
      </c>
      <c r="BE151" s="10">
        <f t="shared" si="41"/>
        <v>3</v>
      </c>
      <c r="BF151" s="10">
        <f t="shared" si="42"/>
        <v>40</v>
      </c>
      <c r="BG151" s="10">
        <f t="shared" si="43"/>
        <v>40</v>
      </c>
      <c r="BH151" s="10" t="str">
        <f t="shared" si="44"/>
        <v/>
      </c>
      <c r="BI151" s="10" t="str">
        <f t="shared" si="45"/>
        <v/>
      </c>
      <c r="BJ151" s="10"/>
      <c r="BK151" s="10">
        <v>3</v>
      </c>
      <c r="BL151" s="8"/>
      <c r="BM151" s="8">
        <f t="shared" si="63"/>
        <v>0</v>
      </c>
      <c r="BN151" s="8"/>
      <c r="BO151" s="8">
        <f t="shared" si="64"/>
        <v>0</v>
      </c>
      <c r="BP151" s="8"/>
      <c r="BQ151" s="8">
        <f t="shared" si="65"/>
        <v>0</v>
      </c>
      <c r="BR151" s="8"/>
      <c r="BS151" s="8">
        <f t="shared" si="66"/>
        <v>0</v>
      </c>
      <c r="BT151" s="8"/>
      <c r="BU151" s="8">
        <f t="shared" si="67"/>
        <v>0</v>
      </c>
      <c r="BV151" s="8"/>
      <c r="BW151" s="8">
        <f t="shared" si="68"/>
        <v>0</v>
      </c>
      <c r="BX151" s="8"/>
      <c r="BY151" s="8">
        <f t="shared" si="77"/>
        <v>0</v>
      </c>
      <c r="BZ151" s="8"/>
      <c r="CA151" s="8">
        <f t="shared" si="78"/>
        <v>0</v>
      </c>
      <c r="CB151" s="8"/>
      <c r="CC151" s="8">
        <f t="shared" si="69"/>
        <v>0</v>
      </c>
      <c r="CD151" s="8"/>
      <c r="CE151" s="8">
        <f t="shared" si="70"/>
        <v>0</v>
      </c>
      <c r="CF151" s="8"/>
      <c r="CG151" s="8">
        <f t="shared" si="79"/>
        <v>0</v>
      </c>
      <c r="CH151" s="8"/>
      <c r="CI151" s="8">
        <f t="shared" si="71"/>
        <v>0</v>
      </c>
      <c r="CJ151" s="8"/>
      <c r="CK151" s="8">
        <f t="shared" si="72"/>
        <v>0</v>
      </c>
      <c r="CL151" s="8"/>
      <c r="CM151" s="8">
        <f t="shared" si="73"/>
        <v>0</v>
      </c>
      <c r="CN151" s="8"/>
      <c r="CO151" s="8">
        <f t="shared" si="74"/>
        <v>0</v>
      </c>
      <c r="CP151" s="8"/>
      <c r="CQ151" s="8">
        <f t="shared" si="75"/>
        <v>0</v>
      </c>
      <c r="CR151" s="8"/>
      <c r="CS151" s="8">
        <f t="shared" si="76"/>
        <v>0</v>
      </c>
      <c r="CT151" s="18"/>
    </row>
    <row r="152" spans="2:98" customFormat="1">
      <c r="B152" s="19">
        <v>42627</v>
      </c>
      <c r="C152" s="3">
        <v>21</v>
      </c>
      <c r="D152" s="3" t="s">
        <v>335</v>
      </c>
      <c r="E152" s="4">
        <v>42628.364583333336</v>
      </c>
      <c r="F152" s="3" t="s">
        <v>355</v>
      </c>
      <c r="G152" s="3" t="s">
        <v>470</v>
      </c>
      <c r="H152" s="3" t="s">
        <v>355</v>
      </c>
      <c r="I152" s="3" t="s">
        <v>470</v>
      </c>
      <c r="J152" s="6">
        <v>2.5299999999999998</v>
      </c>
      <c r="K152" s="6">
        <v>2.88</v>
      </c>
      <c r="L152" s="6">
        <v>2.6</v>
      </c>
      <c r="M152" s="10">
        <v>6.1</v>
      </c>
      <c r="N152" s="10">
        <v>4.25</v>
      </c>
      <c r="O152" s="10">
        <v>1.37</v>
      </c>
      <c r="P152" s="15">
        <v>-1</v>
      </c>
      <c r="Q152" s="13">
        <v>5</v>
      </c>
      <c r="R152" s="13">
        <v>6</v>
      </c>
      <c r="S152" s="13">
        <v>2</v>
      </c>
      <c r="T152" s="13">
        <v>2</v>
      </c>
      <c r="U152" s="13">
        <v>2</v>
      </c>
      <c r="V152" s="13">
        <v>1</v>
      </c>
      <c r="W152" s="9">
        <v>11.22077922077923</v>
      </c>
      <c r="X152" s="9">
        <v>16.560975609756099</v>
      </c>
      <c r="Y152" s="9">
        <v>5.357142857142863</v>
      </c>
      <c r="Z152" s="9">
        <v>4.4925373134328366</v>
      </c>
      <c r="AA152" s="9">
        <v>8.1879194630872441</v>
      </c>
      <c r="AB152" s="9">
        <v>2.6666666666666696</v>
      </c>
      <c r="AC152" s="13"/>
      <c r="AD152" s="13"/>
      <c r="AE152" s="13"/>
      <c r="AF152" s="13"/>
      <c r="AG152" s="13"/>
      <c r="AH152" s="13"/>
      <c r="AI152" s="9"/>
      <c r="AJ152" s="9"/>
      <c r="AK152" s="9"/>
      <c r="AL152" s="9"/>
      <c r="AM152" s="9"/>
      <c r="AN152" s="9"/>
      <c r="AO152" s="16">
        <f>Q152*参数!$D$3+W152</f>
        <v>11.22077922077923</v>
      </c>
      <c r="AP152" s="16">
        <f>R152*参数!$D$3+X152</f>
        <v>16.560975609756099</v>
      </c>
      <c r="AQ152" s="16">
        <f>S152*参数!$D$3+Y152</f>
        <v>5.357142857142863</v>
      </c>
      <c r="AR152" s="16">
        <f>T152*参数!$D$3+Z152</f>
        <v>4.4925373134328366</v>
      </c>
      <c r="AS152" s="16">
        <f>U152*参数!$D$3+AA152</f>
        <v>8.1879194630872441</v>
      </c>
      <c r="AT152" s="16">
        <f>V152*参数!$D$3+AB152</f>
        <v>2.6666666666666696</v>
      </c>
      <c r="AU152" s="16">
        <f>AC152*参数!$D$3+AI152</f>
        <v>0</v>
      </c>
      <c r="AV152" s="16">
        <f>AD152*参数!$D$3+AJ152</f>
        <v>0</v>
      </c>
      <c r="AW152" s="16">
        <f>AE152*参数!$D$3+AK152</f>
        <v>0</v>
      </c>
      <c r="AX152" s="16">
        <f>AF152*参数!$D$3+AL152</f>
        <v>0</v>
      </c>
      <c r="AY152" s="16">
        <f>AG152*参数!$D$3+AM152</f>
        <v>0</v>
      </c>
      <c r="AZ152" s="16">
        <f>AH152*参数!$D$3+AN152</f>
        <v>0</v>
      </c>
      <c r="BA152" s="10">
        <v>3</v>
      </c>
      <c r="BB152" s="10">
        <v>3</v>
      </c>
      <c r="BC152" s="10" t="str">
        <f t="shared" si="39"/>
        <v/>
      </c>
      <c r="BD152" s="10">
        <f t="shared" si="40"/>
        <v>3</v>
      </c>
      <c r="BE152" s="10">
        <f t="shared" si="41"/>
        <v>40</v>
      </c>
      <c r="BF152" s="10">
        <f t="shared" si="42"/>
        <v>3</v>
      </c>
      <c r="BG152" s="10">
        <f t="shared" si="43"/>
        <v>3</v>
      </c>
      <c r="BH152" s="10" t="str">
        <f t="shared" si="44"/>
        <v/>
      </c>
      <c r="BI152" s="10" t="str">
        <f t="shared" si="45"/>
        <v/>
      </c>
      <c r="BJ152" s="10">
        <v>3</v>
      </c>
      <c r="BK152" s="10">
        <v>3</v>
      </c>
      <c r="BL152" s="8"/>
      <c r="BM152" s="8">
        <f t="shared" si="63"/>
        <v>0</v>
      </c>
      <c r="BN152" s="8"/>
      <c r="BO152" s="8">
        <f t="shared" si="64"/>
        <v>0</v>
      </c>
      <c r="BP152" s="8"/>
      <c r="BQ152" s="8">
        <f t="shared" si="65"/>
        <v>0</v>
      </c>
      <c r="BR152" s="8"/>
      <c r="BS152" s="8">
        <f t="shared" si="66"/>
        <v>0</v>
      </c>
      <c r="BT152" s="8"/>
      <c r="BU152" s="8">
        <f t="shared" si="67"/>
        <v>0</v>
      </c>
      <c r="BV152" s="8"/>
      <c r="BW152" s="8">
        <f t="shared" si="68"/>
        <v>0</v>
      </c>
      <c r="BX152" s="8"/>
      <c r="BY152" s="8">
        <f t="shared" si="77"/>
        <v>0</v>
      </c>
      <c r="BZ152" s="8"/>
      <c r="CA152" s="8">
        <f t="shared" si="78"/>
        <v>0</v>
      </c>
      <c r="CB152" s="8"/>
      <c r="CC152" s="8">
        <f t="shared" si="69"/>
        <v>0</v>
      </c>
      <c r="CD152" s="8"/>
      <c r="CE152" s="8">
        <f t="shared" si="70"/>
        <v>0</v>
      </c>
      <c r="CF152" s="8"/>
      <c r="CG152" s="8">
        <f t="shared" si="79"/>
        <v>0</v>
      </c>
      <c r="CH152" s="8"/>
      <c r="CI152" s="8">
        <f t="shared" si="71"/>
        <v>0</v>
      </c>
      <c r="CJ152" s="8"/>
      <c r="CK152" s="8">
        <f t="shared" si="72"/>
        <v>0</v>
      </c>
      <c r="CL152" s="8"/>
      <c r="CM152" s="8">
        <f t="shared" si="73"/>
        <v>0</v>
      </c>
      <c r="CN152" s="8"/>
      <c r="CO152" s="8">
        <f t="shared" si="74"/>
        <v>0</v>
      </c>
      <c r="CP152" s="8"/>
      <c r="CQ152" s="8">
        <f t="shared" si="75"/>
        <v>0</v>
      </c>
      <c r="CR152" s="8"/>
      <c r="CS152" s="8">
        <f t="shared" si="76"/>
        <v>0</v>
      </c>
      <c r="CT152" s="18"/>
    </row>
    <row r="153" spans="2:98" customFormat="1">
      <c r="B153" s="19">
        <v>42627</v>
      </c>
      <c r="C153" s="3">
        <v>22</v>
      </c>
      <c r="D153" s="3" t="s">
        <v>335</v>
      </c>
      <c r="E153" s="4">
        <v>42628.364583333336</v>
      </c>
      <c r="F153" s="3" t="s">
        <v>254</v>
      </c>
      <c r="G153" s="3" t="s">
        <v>353</v>
      </c>
      <c r="H153" s="3" t="s">
        <v>254</v>
      </c>
      <c r="I153" s="3" t="s">
        <v>353</v>
      </c>
      <c r="J153" s="6">
        <v>1.88</v>
      </c>
      <c r="K153" s="6">
        <v>3.15</v>
      </c>
      <c r="L153" s="6">
        <v>3.58</v>
      </c>
      <c r="M153" s="10">
        <v>3.85</v>
      </c>
      <c r="N153" s="10">
        <v>3.65</v>
      </c>
      <c r="O153" s="10">
        <v>1.68</v>
      </c>
      <c r="P153" s="15">
        <v>-1</v>
      </c>
      <c r="Q153" s="13">
        <v>-4</v>
      </c>
      <c r="R153" s="13">
        <v>0</v>
      </c>
      <c r="S153" s="13">
        <v>5</v>
      </c>
      <c r="T153" s="13">
        <v>3</v>
      </c>
      <c r="U153" s="13">
        <v>2</v>
      </c>
      <c r="V153" s="13">
        <v>2</v>
      </c>
      <c r="W153" s="9">
        <v>-9.8333333333333268</v>
      </c>
      <c r="X153" s="9">
        <v>0.50331125827815515</v>
      </c>
      <c r="Y153" s="9">
        <v>16.878048780487799</v>
      </c>
      <c r="Z153" s="9">
        <v>7.8947368421052708</v>
      </c>
      <c r="AA153" s="9">
        <v>5.9024390243902491</v>
      </c>
      <c r="AB153" s="9">
        <v>6.2727272727272911</v>
      </c>
      <c r="AC153" s="13"/>
      <c r="AD153" s="13"/>
      <c r="AE153" s="13"/>
      <c r="AF153" s="13"/>
      <c r="AG153" s="13"/>
      <c r="AH153" s="13"/>
      <c r="AI153" s="9"/>
      <c r="AJ153" s="9"/>
      <c r="AK153" s="9"/>
      <c r="AL153" s="9"/>
      <c r="AM153" s="9"/>
      <c r="AN153" s="9"/>
      <c r="AO153" s="16">
        <f>Q153*参数!$D$3+W153</f>
        <v>-9.8333333333333268</v>
      </c>
      <c r="AP153" s="16">
        <f>R153*参数!$D$3+X153</f>
        <v>0.50331125827815515</v>
      </c>
      <c r="AQ153" s="16">
        <f>S153*参数!$D$3+Y153</f>
        <v>16.878048780487799</v>
      </c>
      <c r="AR153" s="16">
        <f>T153*参数!$D$3+Z153</f>
        <v>7.8947368421052708</v>
      </c>
      <c r="AS153" s="16">
        <f>U153*参数!$D$3+AA153</f>
        <v>5.9024390243902491</v>
      </c>
      <c r="AT153" s="16">
        <f>V153*参数!$D$3+AB153</f>
        <v>6.2727272727272911</v>
      </c>
      <c r="AU153" s="16">
        <f>AC153*参数!$D$3+AI153</f>
        <v>0</v>
      </c>
      <c r="AV153" s="16">
        <f>AD153*参数!$D$3+AJ153</f>
        <v>0</v>
      </c>
      <c r="AW153" s="16">
        <f>AE153*参数!$D$3+AK153</f>
        <v>0</v>
      </c>
      <c r="AX153" s="16">
        <f>AF153*参数!$D$3+AL153</f>
        <v>0</v>
      </c>
      <c r="AY153" s="16">
        <f>AG153*参数!$D$3+AM153</f>
        <v>0</v>
      </c>
      <c r="AZ153" s="16">
        <f>AH153*参数!$D$3+AN153</f>
        <v>0</v>
      </c>
      <c r="BA153" s="10">
        <v>0</v>
      </c>
      <c r="BB153" s="10">
        <v>40</v>
      </c>
      <c r="BC153" s="10" t="str">
        <f t="shared" si="39"/>
        <v/>
      </c>
      <c r="BD153" s="10">
        <f t="shared" si="40"/>
        <v>40</v>
      </c>
      <c r="BE153" s="10">
        <f t="shared" si="41"/>
        <v>40</v>
      </c>
      <c r="BF153" s="10">
        <f t="shared" si="42"/>
        <v>40</v>
      </c>
      <c r="BG153" s="10">
        <f t="shared" si="43"/>
        <v>40</v>
      </c>
      <c r="BH153" s="10">
        <f t="shared" si="44"/>
        <v>40</v>
      </c>
      <c r="BI153" s="10">
        <f t="shared" si="45"/>
        <v>40</v>
      </c>
      <c r="BJ153" s="10">
        <v>40</v>
      </c>
      <c r="BK153" s="10"/>
      <c r="BL153" s="8"/>
      <c r="BM153" s="8">
        <f t="shared" si="63"/>
        <v>0</v>
      </c>
      <c r="BN153" s="8"/>
      <c r="BO153" s="8">
        <f t="shared" si="64"/>
        <v>0</v>
      </c>
      <c r="BP153" s="8"/>
      <c r="BQ153" s="8">
        <f t="shared" si="65"/>
        <v>0</v>
      </c>
      <c r="BR153" s="8"/>
      <c r="BS153" s="8">
        <f t="shared" si="66"/>
        <v>0</v>
      </c>
      <c r="BT153" s="8"/>
      <c r="BU153" s="8">
        <f t="shared" si="67"/>
        <v>0</v>
      </c>
      <c r="BV153" s="8"/>
      <c r="BW153" s="8">
        <f t="shared" si="68"/>
        <v>0</v>
      </c>
      <c r="BX153" s="8"/>
      <c r="BY153" s="8">
        <f t="shared" si="77"/>
        <v>0</v>
      </c>
      <c r="BZ153" s="8"/>
      <c r="CA153" s="8">
        <f t="shared" si="78"/>
        <v>0</v>
      </c>
      <c r="CB153" s="8"/>
      <c r="CC153" s="8">
        <f t="shared" si="69"/>
        <v>0</v>
      </c>
      <c r="CD153" s="8"/>
      <c r="CE153" s="8">
        <f t="shared" si="70"/>
        <v>0</v>
      </c>
      <c r="CF153" s="8"/>
      <c r="CG153" s="8">
        <f t="shared" si="79"/>
        <v>0</v>
      </c>
      <c r="CH153" s="8"/>
      <c r="CI153" s="8">
        <f t="shared" si="71"/>
        <v>0</v>
      </c>
      <c r="CJ153" s="8"/>
      <c r="CK153" s="8">
        <f t="shared" si="72"/>
        <v>0</v>
      </c>
      <c r="CL153" s="8"/>
      <c r="CM153" s="8">
        <f t="shared" si="73"/>
        <v>0</v>
      </c>
      <c r="CN153" s="8"/>
      <c r="CO153" s="8">
        <f t="shared" si="74"/>
        <v>0</v>
      </c>
      <c r="CP153" s="8"/>
      <c r="CQ153" s="8">
        <f t="shared" si="75"/>
        <v>0</v>
      </c>
      <c r="CR153" s="8"/>
      <c r="CS153" s="8">
        <f t="shared" si="76"/>
        <v>0</v>
      </c>
      <c r="CT153" s="18"/>
    </row>
    <row r="154" spans="2:98" customFormat="1">
      <c r="B154" s="19"/>
      <c r="C154" s="3"/>
      <c r="D154" s="3"/>
      <c r="E154" s="4"/>
      <c r="F154" s="3"/>
      <c r="G154" s="3"/>
      <c r="H154" s="3"/>
      <c r="I154" s="3"/>
      <c r="J154" s="6"/>
      <c r="K154" s="6"/>
      <c r="L154" s="6"/>
      <c r="M154" s="10"/>
      <c r="N154" s="10"/>
      <c r="O154" s="10"/>
      <c r="P154" s="15"/>
      <c r="Q154" s="13"/>
      <c r="R154" s="13"/>
      <c r="S154" s="13"/>
      <c r="T154" s="13"/>
      <c r="U154" s="13"/>
      <c r="V154" s="13"/>
      <c r="W154" s="9"/>
      <c r="X154" s="9"/>
      <c r="Y154" s="9"/>
      <c r="Z154" s="9"/>
      <c r="AA154" s="9"/>
      <c r="AB154" s="9"/>
      <c r="AC154" s="13"/>
      <c r="AD154" s="13"/>
      <c r="AE154" s="13"/>
      <c r="AF154" s="13"/>
      <c r="AG154" s="13"/>
      <c r="AH154" s="13"/>
      <c r="AI154" s="9"/>
      <c r="AJ154" s="9"/>
      <c r="AK154" s="9"/>
      <c r="AL154" s="9"/>
      <c r="AM154" s="9"/>
      <c r="AN154" s="9"/>
      <c r="AO154" s="16">
        <f>Q154*参数!$D$3+W154</f>
        <v>0</v>
      </c>
      <c r="AP154" s="16">
        <f>R154*参数!$D$3+X154</f>
        <v>0</v>
      </c>
      <c r="AQ154" s="16">
        <f>S154*参数!$D$3+Y154</f>
        <v>0</v>
      </c>
      <c r="AR154" s="16">
        <f>T154*参数!$D$3+Z154</f>
        <v>0</v>
      </c>
      <c r="AS154" s="16">
        <f>U154*参数!$D$3+AA154</f>
        <v>0</v>
      </c>
      <c r="AT154" s="16">
        <f>V154*参数!$D$3+AB154</f>
        <v>0</v>
      </c>
      <c r="AU154" s="16">
        <f>AC154*参数!$D$3+AI154</f>
        <v>0</v>
      </c>
      <c r="AV154" s="16">
        <f>AD154*参数!$D$3+AJ154</f>
        <v>0</v>
      </c>
      <c r="AW154" s="16">
        <f>AE154*参数!$D$3+AK154</f>
        <v>0</v>
      </c>
      <c r="AX154" s="16">
        <f>AF154*参数!$D$3+AL154</f>
        <v>0</v>
      </c>
      <c r="AY154" s="16">
        <f>AG154*参数!$D$3+AM154</f>
        <v>0</v>
      </c>
      <c r="AZ154" s="16">
        <f>AH154*参数!$D$3+AN154</f>
        <v>0</v>
      </c>
      <c r="BA154" s="10"/>
      <c r="BB154" s="10"/>
      <c r="BC154" s="10">
        <f t="shared" si="39"/>
        <v>43</v>
      </c>
      <c r="BD154" s="10">
        <f t="shared" si="40"/>
        <v>43</v>
      </c>
      <c r="BE154" s="10">
        <f t="shared" si="41"/>
        <v>43</v>
      </c>
      <c r="BF154" s="10">
        <f t="shared" si="42"/>
        <v>0</v>
      </c>
      <c r="BG154" s="10">
        <f t="shared" si="43"/>
        <v>43</v>
      </c>
      <c r="BH154" s="10" t="str">
        <f t="shared" si="44"/>
        <v/>
      </c>
      <c r="BI154" s="10" t="str">
        <f t="shared" si="45"/>
        <v/>
      </c>
      <c r="BJ154" s="10"/>
      <c r="BK154" s="10"/>
      <c r="BL154" s="8"/>
      <c r="BM154" s="8">
        <f t="shared" si="63"/>
        <v>1</v>
      </c>
      <c r="BN154" s="8"/>
      <c r="BO154" s="8">
        <f t="shared" si="64"/>
        <v>1</v>
      </c>
      <c r="BP154" s="8"/>
      <c r="BQ154" s="8">
        <f t="shared" si="65"/>
        <v>1</v>
      </c>
      <c r="BR154" s="8"/>
      <c r="BS154" s="8">
        <f t="shared" si="66"/>
        <v>1</v>
      </c>
      <c r="BT154" s="8"/>
      <c r="BU154" s="8">
        <f t="shared" si="67"/>
        <v>1</v>
      </c>
      <c r="BV154" s="8"/>
      <c r="BW154" s="8">
        <f t="shared" si="68"/>
        <v>1</v>
      </c>
      <c r="BX154" s="8"/>
      <c r="BY154" s="8">
        <f t="shared" si="77"/>
        <v>1</v>
      </c>
      <c r="BZ154" s="8"/>
      <c r="CA154" s="8">
        <f t="shared" si="78"/>
        <v>1</v>
      </c>
      <c r="CB154" s="8"/>
      <c r="CC154" s="8">
        <f t="shared" si="69"/>
        <v>1</v>
      </c>
      <c r="CD154" s="8"/>
      <c r="CE154" s="8">
        <f t="shared" si="70"/>
        <v>1</v>
      </c>
      <c r="CF154" s="8"/>
      <c r="CG154" s="8">
        <f t="shared" si="79"/>
        <v>1</v>
      </c>
      <c r="CH154" s="8"/>
      <c r="CI154" s="8">
        <f t="shared" si="71"/>
        <v>1</v>
      </c>
      <c r="CJ154" s="8"/>
      <c r="CK154" s="8">
        <f t="shared" si="72"/>
        <v>1</v>
      </c>
      <c r="CL154" s="8"/>
      <c r="CM154" s="8">
        <f t="shared" si="73"/>
        <v>1</v>
      </c>
      <c r="CN154" s="8"/>
      <c r="CO154" s="8">
        <f t="shared" si="74"/>
        <v>1</v>
      </c>
      <c r="CP154" s="8"/>
      <c r="CQ154" s="8">
        <f t="shared" si="75"/>
        <v>1</v>
      </c>
      <c r="CR154" s="8"/>
      <c r="CS154" s="8">
        <f t="shared" si="76"/>
        <v>1</v>
      </c>
      <c r="CT154" s="18"/>
    </row>
    <row r="155" spans="2:98" customFormat="1">
      <c r="B155" s="19"/>
      <c r="C155" s="3"/>
      <c r="D155" s="3"/>
      <c r="E155" s="4"/>
      <c r="F155" s="3"/>
      <c r="G155" s="3"/>
      <c r="H155" s="3"/>
      <c r="I155" s="3"/>
      <c r="J155" s="6"/>
      <c r="K155" s="6"/>
      <c r="L155" s="6"/>
      <c r="M155" s="10"/>
      <c r="N155" s="10"/>
      <c r="O155" s="10"/>
      <c r="P155" s="15"/>
      <c r="Q155" s="13"/>
      <c r="R155" s="13"/>
      <c r="S155" s="13"/>
      <c r="T155" s="13"/>
      <c r="U155" s="13"/>
      <c r="V155" s="13"/>
      <c r="W155" s="9"/>
      <c r="X155" s="9"/>
      <c r="Y155" s="9"/>
      <c r="Z155" s="9"/>
      <c r="AA155" s="9"/>
      <c r="AB155" s="9"/>
      <c r="AC155" s="13"/>
      <c r="AD155" s="13"/>
      <c r="AE155" s="13"/>
      <c r="AF155" s="13"/>
      <c r="AG155" s="13"/>
      <c r="AH155" s="13"/>
      <c r="AI155" s="9"/>
      <c r="AJ155" s="9"/>
      <c r="AK155" s="9"/>
      <c r="AL155" s="9"/>
      <c r="AM155" s="9"/>
      <c r="AN155" s="9"/>
      <c r="AO155" s="16">
        <f>Q155*参数!$D$3+W155</f>
        <v>0</v>
      </c>
      <c r="AP155" s="16">
        <f>R155*参数!$D$3+X155</f>
        <v>0</v>
      </c>
      <c r="AQ155" s="16">
        <f>S155*参数!$D$3+Y155</f>
        <v>0</v>
      </c>
      <c r="AR155" s="16">
        <f>T155*参数!$D$3+Z155</f>
        <v>0</v>
      </c>
      <c r="AS155" s="16">
        <f>U155*参数!$D$3+AA155</f>
        <v>0</v>
      </c>
      <c r="AT155" s="16">
        <f>V155*参数!$D$3+AB155</f>
        <v>0</v>
      </c>
      <c r="AU155" s="16">
        <f>AC155*参数!$D$3+AI155</f>
        <v>0</v>
      </c>
      <c r="AV155" s="16">
        <f>AD155*参数!$D$3+AJ155</f>
        <v>0</v>
      </c>
      <c r="AW155" s="16">
        <f>AE155*参数!$D$3+AK155</f>
        <v>0</v>
      </c>
      <c r="AX155" s="16">
        <f>AF155*参数!$D$3+AL155</f>
        <v>0</v>
      </c>
      <c r="AY155" s="16">
        <f>AG155*参数!$D$3+AM155</f>
        <v>0</v>
      </c>
      <c r="AZ155" s="16">
        <f>AH155*参数!$D$3+AN155</f>
        <v>0</v>
      </c>
      <c r="BA155" s="10"/>
      <c r="BB155" s="10"/>
      <c r="BC155" s="10">
        <f t="shared" si="39"/>
        <v>43</v>
      </c>
      <c r="BD155" s="10">
        <f t="shared" si="40"/>
        <v>43</v>
      </c>
      <c r="BE155" s="10">
        <f t="shared" si="41"/>
        <v>43</v>
      </c>
      <c r="BF155" s="10">
        <f t="shared" si="42"/>
        <v>0</v>
      </c>
      <c r="BG155" s="10">
        <f t="shared" si="43"/>
        <v>43</v>
      </c>
      <c r="BH155" s="10" t="str">
        <f t="shared" si="44"/>
        <v/>
      </c>
      <c r="BI155" s="10" t="str">
        <f t="shared" si="45"/>
        <v/>
      </c>
      <c r="BJ155" s="10"/>
      <c r="BK155" s="10"/>
      <c r="BL155" s="8"/>
      <c r="BM155" s="8">
        <f t="shared" si="63"/>
        <v>1</v>
      </c>
      <c r="BN155" s="8"/>
      <c r="BO155" s="8">
        <f t="shared" si="64"/>
        <v>1</v>
      </c>
      <c r="BP155" s="8"/>
      <c r="BQ155" s="8">
        <f t="shared" si="65"/>
        <v>1</v>
      </c>
      <c r="BR155" s="8"/>
      <c r="BS155" s="8">
        <f t="shared" si="66"/>
        <v>1</v>
      </c>
      <c r="BT155" s="8"/>
      <c r="BU155" s="8">
        <f t="shared" si="67"/>
        <v>1</v>
      </c>
      <c r="BV155" s="8"/>
      <c r="BW155" s="8">
        <f t="shared" si="68"/>
        <v>1</v>
      </c>
      <c r="BX155" s="8"/>
      <c r="BY155" s="8">
        <f t="shared" si="77"/>
        <v>1</v>
      </c>
      <c r="BZ155" s="8"/>
      <c r="CA155" s="8">
        <f t="shared" si="78"/>
        <v>1</v>
      </c>
      <c r="CB155" s="8"/>
      <c r="CC155" s="8">
        <f t="shared" si="69"/>
        <v>1</v>
      </c>
      <c r="CD155" s="8"/>
      <c r="CE155" s="8">
        <f t="shared" si="70"/>
        <v>1</v>
      </c>
      <c r="CF155" s="8"/>
      <c r="CG155" s="8">
        <f t="shared" si="79"/>
        <v>1</v>
      </c>
      <c r="CH155" s="8"/>
      <c r="CI155" s="8">
        <f t="shared" si="71"/>
        <v>1</v>
      </c>
      <c r="CJ155" s="8"/>
      <c r="CK155" s="8">
        <f t="shared" si="72"/>
        <v>1</v>
      </c>
      <c r="CL155" s="8"/>
      <c r="CM155" s="8">
        <f t="shared" si="73"/>
        <v>1</v>
      </c>
      <c r="CN155" s="8"/>
      <c r="CO155" s="8">
        <f t="shared" si="74"/>
        <v>1</v>
      </c>
      <c r="CP155" s="8"/>
      <c r="CQ155" s="8">
        <f t="shared" si="75"/>
        <v>1</v>
      </c>
      <c r="CR155" s="8"/>
      <c r="CS155" s="8">
        <f t="shared" si="76"/>
        <v>1</v>
      </c>
      <c r="CT155" s="18"/>
    </row>
    <row r="156" spans="2:98" customFormat="1">
      <c r="B156" s="19"/>
      <c r="C156" s="3"/>
      <c r="D156" s="3"/>
      <c r="E156" s="4"/>
      <c r="F156" s="3"/>
      <c r="G156" s="3"/>
      <c r="H156" s="3"/>
      <c r="I156" s="3"/>
      <c r="J156" s="6"/>
      <c r="K156" s="6"/>
      <c r="L156" s="6"/>
      <c r="M156" s="10"/>
      <c r="N156" s="10"/>
      <c r="O156" s="10"/>
      <c r="P156" s="15"/>
      <c r="Q156" s="13"/>
      <c r="R156" s="13"/>
      <c r="S156" s="13"/>
      <c r="T156" s="13"/>
      <c r="U156" s="13"/>
      <c r="V156" s="13"/>
      <c r="W156" s="9"/>
      <c r="X156" s="9"/>
      <c r="Y156" s="9"/>
      <c r="Z156" s="9"/>
      <c r="AA156" s="9"/>
      <c r="AB156" s="9"/>
      <c r="AC156" s="13"/>
      <c r="AD156" s="13"/>
      <c r="AE156" s="13"/>
      <c r="AF156" s="13"/>
      <c r="AG156" s="13"/>
      <c r="AH156" s="13"/>
      <c r="AI156" s="9"/>
      <c r="AJ156" s="9"/>
      <c r="AK156" s="9"/>
      <c r="AL156" s="9"/>
      <c r="AM156" s="9"/>
      <c r="AN156" s="9"/>
      <c r="AO156" s="16"/>
      <c r="AP156" s="16"/>
      <c r="AQ156" s="16"/>
      <c r="AR156" s="16"/>
      <c r="AS156" s="16"/>
      <c r="AT156" s="16"/>
      <c r="AU156" s="16"/>
      <c r="AV156" s="16"/>
      <c r="AW156" s="16"/>
      <c r="AX156" s="16"/>
      <c r="AY156" s="16"/>
      <c r="AZ156" s="16"/>
      <c r="BA156" s="10"/>
      <c r="BB156" s="10"/>
      <c r="BC156" s="10"/>
      <c r="BD156" s="10"/>
      <c r="BE156" s="10"/>
      <c r="BF156" s="10"/>
      <c r="BG156" s="10"/>
      <c r="BH156" s="10"/>
      <c r="BI156" s="10"/>
      <c r="BJ156" s="10"/>
      <c r="BK156" s="10"/>
      <c r="BL156" s="8"/>
      <c r="BM156" s="8"/>
      <c r="BN156" s="8"/>
      <c r="BO156" s="8"/>
      <c r="BP156" s="8"/>
      <c r="BQ156" s="8"/>
      <c r="BR156" s="8"/>
      <c r="BS156" s="8"/>
      <c r="BT156" s="8"/>
      <c r="BU156" s="8"/>
      <c r="BV156" s="8"/>
      <c r="BW156" s="8"/>
      <c r="BX156" s="8"/>
      <c r="BY156" s="8"/>
      <c r="BZ156" s="8"/>
      <c r="CA156" s="8"/>
      <c r="CB156" s="8"/>
      <c r="CC156" s="8"/>
      <c r="CD156" s="8"/>
      <c r="CE156" s="8"/>
      <c r="CF156" s="8"/>
      <c r="CG156" s="8"/>
      <c r="CH156" s="8"/>
      <c r="CI156" s="8"/>
      <c r="CJ156" s="8"/>
      <c r="CK156" s="8"/>
      <c r="CL156" s="8"/>
      <c r="CM156" s="8"/>
      <c r="CN156" s="8"/>
      <c r="CO156" s="8"/>
      <c r="CP156" s="8"/>
      <c r="CQ156" s="31"/>
      <c r="CR156" s="8"/>
      <c r="CS156" s="8"/>
      <c r="CT156" s="18"/>
    </row>
    <row r="157" spans="2:98" customFormat="1" ht="14.25" thickBot="1">
      <c r="B157" s="34"/>
      <c r="C157" s="20"/>
      <c r="D157" s="20"/>
      <c r="E157" s="21"/>
      <c r="F157" s="20"/>
      <c r="G157" s="20"/>
      <c r="H157" s="20"/>
      <c r="I157" s="20"/>
      <c r="J157" s="22"/>
      <c r="K157" s="22"/>
      <c r="L157" s="22"/>
      <c r="M157" s="23"/>
      <c r="N157" s="23"/>
      <c r="O157" s="23"/>
      <c r="P157" s="30"/>
      <c r="Q157" s="24"/>
      <c r="R157" s="24"/>
      <c r="S157" s="24"/>
      <c r="T157" s="24"/>
      <c r="U157" s="24"/>
      <c r="V157" s="24"/>
      <c r="W157" s="25"/>
      <c r="X157" s="25"/>
      <c r="Y157" s="25"/>
      <c r="Z157" s="25"/>
      <c r="AA157" s="25"/>
      <c r="AB157" s="25"/>
      <c r="AC157" s="24"/>
      <c r="AD157" s="24"/>
      <c r="AE157" s="24"/>
      <c r="AF157" s="24"/>
      <c r="AG157" s="24"/>
      <c r="AH157" s="24"/>
      <c r="AI157" s="25"/>
      <c r="AJ157" s="25"/>
      <c r="AK157" s="25"/>
      <c r="AL157" s="25"/>
      <c r="AM157" s="25"/>
      <c r="AN157" s="25"/>
      <c r="AO157" s="26"/>
      <c r="AP157" s="26"/>
      <c r="AQ157" s="26"/>
      <c r="AR157" s="26"/>
      <c r="AS157" s="26"/>
      <c r="AT157" s="26"/>
      <c r="AU157" s="26"/>
      <c r="AV157" s="26"/>
      <c r="AW157" s="26"/>
      <c r="AX157" s="26"/>
      <c r="AY157" s="26"/>
      <c r="AZ157" s="26"/>
      <c r="BA157" s="23"/>
      <c r="BB157" s="23"/>
      <c r="BC157" s="23"/>
      <c r="BD157" s="23"/>
      <c r="BE157" s="23"/>
      <c r="BF157" s="23"/>
      <c r="BG157" s="23"/>
      <c r="BH157" s="23"/>
      <c r="BI157" s="23"/>
      <c r="BJ157" s="23"/>
      <c r="BK157" s="23"/>
      <c r="BL157" s="27"/>
      <c r="BM157" s="27"/>
      <c r="BN157" s="27"/>
      <c r="BO157" s="27"/>
      <c r="BP157" s="27"/>
      <c r="BQ157" s="27"/>
      <c r="BR157" s="27"/>
      <c r="BS157" s="27"/>
      <c r="BT157" s="27"/>
      <c r="BU157" s="27"/>
      <c r="BV157" s="27"/>
      <c r="BW157" s="27"/>
      <c r="BX157" s="27"/>
      <c r="BY157" s="27"/>
      <c r="BZ157" s="27"/>
      <c r="CA157" s="27"/>
      <c r="CB157" s="27"/>
      <c r="CC157" s="27"/>
      <c r="CD157" s="27"/>
      <c r="CE157" s="27"/>
      <c r="CF157" s="27"/>
      <c r="CG157" s="27"/>
      <c r="CH157" s="27"/>
      <c r="CI157" s="27"/>
      <c r="CJ157" s="27"/>
      <c r="CK157" s="27"/>
      <c r="CL157" s="27"/>
      <c r="CM157" s="27"/>
      <c r="CN157" s="27"/>
      <c r="CO157" s="27"/>
      <c r="CP157" s="27"/>
      <c r="CQ157" s="32"/>
      <c r="CR157" s="27"/>
      <c r="CS157" s="27"/>
      <c r="CT157" s="28"/>
    </row>
  </sheetData>
  <mergeCells count="15">
    <mergeCell ref="AO3:AT3"/>
    <mergeCell ref="AU3:AZ3"/>
    <mergeCell ref="BL3:CT3"/>
    <mergeCell ref="B2:AB2"/>
    <mergeCell ref="AO2:AT2"/>
    <mergeCell ref="AU2:AZ2"/>
    <mergeCell ref="BL2:CT2"/>
    <mergeCell ref="B3:I3"/>
    <mergeCell ref="J3:P3"/>
    <mergeCell ref="Q3:V3"/>
    <mergeCell ref="W3:AB3"/>
    <mergeCell ref="AC3:AH3"/>
    <mergeCell ref="AI3:AN3"/>
    <mergeCell ref="BA2:BK2"/>
    <mergeCell ref="BA3:BK3"/>
  </mergeCells>
  <phoneticPr fontId="11" type="noConversion"/>
  <conditionalFormatting sqref="BO7:BO14 BM20:BM45 BO16:BO45 BQ20:BQ45 CE20:CE45 CI20:CI45 CK20:CK45 CM20:CM45 CO20:CO45 CQ20:CQ45 BS20:BS45 CS20:CS45 BU20:BU45 BW20:BW45">
    <cfRule type="cellIs" dxfId="2146" priority="1360" operator="equal">
      <formula>1</formula>
    </cfRule>
  </conditionalFormatting>
  <conditionalFormatting sqref="BM7:BM14 BM16:BM19">
    <cfRule type="cellIs" dxfId="2145" priority="1361" operator="equal">
      <formula>1</formula>
    </cfRule>
  </conditionalFormatting>
  <conditionalFormatting sqref="CO7:CO19">
    <cfRule type="cellIs" dxfId="2144" priority="1354" operator="equal">
      <formula>1</formula>
    </cfRule>
  </conditionalFormatting>
  <conditionalFormatting sqref="BQ7:BQ14 BQ16:BQ19">
    <cfRule type="cellIs" dxfId="2143" priority="1359" operator="equal">
      <formula>1</formula>
    </cfRule>
  </conditionalFormatting>
  <conditionalFormatting sqref="CE7:CE14 CE16:CE19">
    <cfRule type="cellIs" dxfId="2142" priority="1358" operator="equal">
      <formula>1</formula>
    </cfRule>
  </conditionalFormatting>
  <conditionalFormatting sqref="CI7:CI14 CI16:CI19">
    <cfRule type="cellIs" dxfId="2141" priority="1357" operator="equal">
      <formula>1</formula>
    </cfRule>
  </conditionalFormatting>
  <conditionalFormatting sqref="CK7:CK19">
    <cfRule type="cellIs" dxfId="2140" priority="1356" operator="equal">
      <formula>1</formula>
    </cfRule>
  </conditionalFormatting>
  <conditionalFormatting sqref="CM7:CM19">
    <cfRule type="cellIs" dxfId="2139" priority="1355" operator="equal">
      <formula>1</formula>
    </cfRule>
  </conditionalFormatting>
  <conditionalFormatting sqref="CQ7:CQ19">
    <cfRule type="cellIs" dxfId="2138" priority="1353" operator="equal">
      <formula>1</formula>
    </cfRule>
  </conditionalFormatting>
  <conditionalFormatting sqref="BO6:BO14 BO16:BO19">
    <cfRule type="cellIs" dxfId="2137" priority="1351" operator="equal">
      <formula>1</formula>
    </cfRule>
  </conditionalFormatting>
  <conditionalFormatting sqref="BM6:BM14 BM16:BM19">
    <cfRule type="cellIs" dxfId="2136" priority="1352" operator="equal">
      <formula>1</formula>
    </cfRule>
  </conditionalFormatting>
  <conditionalFormatting sqref="CO6:CO19">
    <cfRule type="cellIs" dxfId="2135" priority="1345" operator="equal">
      <formula>1</formula>
    </cfRule>
  </conditionalFormatting>
  <conditionalFormatting sqref="BQ6:BQ14 BQ16:BQ19">
    <cfRule type="cellIs" dxfId="2134" priority="1350" operator="equal">
      <formula>1</formula>
    </cfRule>
  </conditionalFormatting>
  <conditionalFormatting sqref="CE6:CE14 CE16:CE19">
    <cfRule type="cellIs" dxfId="2133" priority="1349" operator="equal">
      <formula>1</formula>
    </cfRule>
  </conditionalFormatting>
  <conditionalFormatting sqref="CI6:CI14 CI16:CI19">
    <cfRule type="cellIs" dxfId="2132" priority="1348" operator="equal">
      <formula>1</formula>
    </cfRule>
  </conditionalFormatting>
  <conditionalFormatting sqref="CK6:CK19">
    <cfRule type="cellIs" dxfId="2131" priority="1347" operator="equal">
      <formula>1</formula>
    </cfRule>
  </conditionalFormatting>
  <conditionalFormatting sqref="CM6:CM19">
    <cfRule type="cellIs" dxfId="2130" priority="1346" operator="equal">
      <formula>1</formula>
    </cfRule>
  </conditionalFormatting>
  <conditionalFormatting sqref="CQ6:CQ19">
    <cfRule type="cellIs" dxfId="2129" priority="1344" operator="equal">
      <formula>1</formula>
    </cfRule>
  </conditionalFormatting>
  <conditionalFormatting sqref="BM6:BM14 BM16:BM19">
    <cfRule type="cellIs" dxfId="2128" priority="1343" operator="equal">
      <formula>1</formula>
    </cfRule>
  </conditionalFormatting>
  <conditionalFormatting sqref="BO6:BO14 BO16:BO19">
    <cfRule type="cellIs" dxfId="2127" priority="1342" operator="equal">
      <formula>1</formula>
    </cfRule>
  </conditionalFormatting>
  <conditionalFormatting sqref="BQ6:BQ14 BQ16:BQ19">
    <cfRule type="cellIs" dxfId="2126" priority="1341" operator="equal">
      <formula>1</formula>
    </cfRule>
  </conditionalFormatting>
  <conditionalFormatting sqref="CE6:CE14 CE16:CE19">
    <cfRule type="cellIs" dxfId="2125" priority="1340" operator="equal">
      <formula>1</formula>
    </cfRule>
  </conditionalFormatting>
  <conditionalFormatting sqref="CI6:CI14 CI16:CI19">
    <cfRule type="cellIs" dxfId="2124" priority="1339" operator="equal">
      <formula>1</formula>
    </cfRule>
  </conditionalFormatting>
  <conditionalFormatting sqref="CK6:CK19">
    <cfRule type="cellIs" dxfId="2123" priority="1338" operator="equal">
      <formula>1</formula>
    </cfRule>
  </conditionalFormatting>
  <conditionalFormatting sqref="CM6:CM19">
    <cfRule type="cellIs" dxfId="2122" priority="1337" operator="equal">
      <formula>1</formula>
    </cfRule>
  </conditionalFormatting>
  <conditionalFormatting sqref="CO6:CO19">
    <cfRule type="cellIs" dxfId="2121" priority="1336" operator="equal">
      <formula>1</formula>
    </cfRule>
  </conditionalFormatting>
  <conditionalFormatting sqref="CQ6:CQ19">
    <cfRule type="cellIs" dxfId="2120" priority="1335" operator="equal">
      <formula>1</formula>
    </cfRule>
  </conditionalFormatting>
  <conditionalFormatting sqref="AO5:AO19 AO20:AT45 AV20:AZ45">
    <cfRule type="expression" dxfId="2119" priority="1334">
      <formula>AO5=MAX($AO5:$AT5)</formula>
    </cfRule>
  </conditionalFormatting>
  <conditionalFormatting sqref="AO5:AO19 AO20:AT45 AV20:AZ45">
    <cfRule type="expression" dxfId="2118" priority="1333">
      <formula>AO5=MIN($AO5:$AT5)</formula>
    </cfRule>
  </conditionalFormatting>
  <conditionalFormatting sqref="AP5:AT19">
    <cfRule type="expression" dxfId="2117" priority="1332">
      <formula>AP5=MAX($AO5:$AT5)</formula>
    </cfRule>
  </conditionalFormatting>
  <conditionalFormatting sqref="AP5:AT19">
    <cfRule type="expression" dxfId="2116" priority="1331">
      <formula>AP5=MIN($AO5:$AT5)</formula>
    </cfRule>
  </conditionalFormatting>
  <conditionalFormatting sqref="AU5:AU19 AU20:AZ45">
    <cfRule type="expression" dxfId="2115" priority="1330">
      <formula>AU5=MAX($AU5:$AZ5)</formula>
    </cfRule>
  </conditionalFormatting>
  <conditionalFormatting sqref="AU5:AU19 AU20:AZ45">
    <cfRule type="expression" dxfId="2114" priority="1329">
      <formula>AU5=MIN($AU5:$AZ5)</formula>
    </cfRule>
  </conditionalFormatting>
  <conditionalFormatting sqref="AV6:AZ19">
    <cfRule type="expression" dxfId="2113" priority="1328">
      <formula>AV6=MAX($AO6:$AT6)</formula>
    </cfRule>
  </conditionalFormatting>
  <conditionalFormatting sqref="AV6:AZ19">
    <cfRule type="expression" dxfId="2112" priority="1327">
      <formula>AV6=MIN($AO6:$AT6)</formula>
    </cfRule>
  </conditionalFormatting>
  <conditionalFormatting sqref="AV6:AZ19">
    <cfRule type="expression" dxfId="2111" priority="1326">
      <formula>AV6=MAX($AO6:$AT6)</formula>
    </cfRule>
  </conditionalFormatting>
  <conditionalFormatting sqref="AV6:AZ19">
    <cfRule type="expression" dxfId="2110" priority="1325">
      <formula>AV6=MIN($AO6:$AT6)</formula>
    </cfRule>
  </conditionalFormatting>
  <conditionalFormatting sqref="AV5:AV19">
    <cfRule type="expression" dxfId="2109" priority="1324">
      <formula>AV5=MAX($AU5:$AZ5)</formula>
    </cfRule>
  </conditionalFormatting>
  <conditionalFormatting sqref="AV5:AV19">
    <cfRule type="expression" dxfId="2108" priority="1323">
      <formula>AV5=MIN($AU5:$AZ5)</formula>
    </cfRule>
  </conditionalFormatting>
  <conditionalFormatting sqref="AW5:AW19">
    <cfRule type="expression" dxfId="2107" priority="1322">
      <formula>AW5=MAX($AU5:$AZ5)</formula>
    </cfRule>
  </conditionalFormatting>
  <conditionalFormatting sqref="AW5:AW19">
    <cfRule type="expression" dxfId="2106" priority="1321">
      <formula>AW5=MIN($AU5:$AZ5)</formula>
    </cfRule>
  </conditionalFormatting>
  <conditionalFormatting sqref="AX5:AX19">
    <cfRule type="expression" dxfId="2105" priority="1320">
      <formula>AX5=MAX($AU5:$AZ5)</formula>
    </cfRule>
  </conditionalFormatting>
  <conditionalFormatting sqref="AX5:AX19">
    <cfRule type="expression" dxfId="2104" priority="1319">
      <formula>AX5=MIN($AU5:$AZ5)</formula>
    </cfRule>
  </conditionalFormatting>
  <conditionalFormatting sqref="AY5:AY19">
    <cfRule type="expression" dxfId="2103" priority="1318">
      <formula>AY5=MAX($AU5:$AZ5)</formula>
    </cfRule>
  </conditionalFormatting>
  <conditionalFormatting sqref="AY5:AY19">
    <cfRule type="expression" dxfId="2102" priority="1317">
      <formula>AY5=MIN($AU5:$AZ5)</formula>
    </cfRule>
  </conditionalFormatting>
  <conditionalFormatting sqref="AZ5:AZ19">
    <cfRule type="expression" dxfId="2101" priority="1316">
      <formula>AZ5=MAX($AU5:$AZ5)</formula>
    </cfRule>
  </conditionalFormatting>
  <conditionalFormatting sqref="AZ5:AZ19">
    <cfRule type="expression" dxfId="2100" priority="1315">
      <formula>AZ5=MIN($AU5:$AZ5)</formula>
    </cfRule>
  </conditionalFormatting>
  <conditionalFormatting sqref="BO15">
    <cfRule type="cellIs" dxfId="2099" priority="1313" operator="equal">
      <formula>1</formula>
    </cfRule>
  </conditionalFormatting>
  <conditionalFormatting sqref="BM15">
    <cfRule type="cellIs" dxfId="2098" priority="1314" operator="equal">
      <formula>1</formula>
    </cfRule>
  </conditionalFormatting>
  <conditionalFormatting sqref="BQ15">
    <cfRule type="cellIs" dxfId="2097" priority="1312" operator="equal">
      <formula>1</formula>
    </cfRule>
  </conditionalFormatting>
  <conditionalFormatting sqref="CE15">
    <cfRule type="cellIs" dxfId="2096" priority="1311" operator="equal">
      <formula>1</formula>
    </cfRule>
  </conditionalFormatting>
  <conditionalFormatting sqref="CI15">
    <cfRule type="cellIs" dxfId="2095" priority="1310" operator="equal">
      <formula>1</formula>
    </cfRule>
  </conditionalFormatting>
  <conditionalFormatting sqref="BO15">
    <cfRule type="cellIs" dxfId="2094" priority="1308" operator="equal">
      <formula>1</formula>
    </cfRule>
  </conditionalFormatting>
  <conditionalFormatting sqref="BM15">
    <cfRule type="cellIs" dxfId="2093" priority="1309" operator="equal">
      <formula>1</formula>
    </cfRule>
  </conditionalFormatting>
  <conditionalFormatting sqref="BQ15">
    <cfRule type="cellIs" dxfId="2092" priority="1307" operator="equal">
      <formula>1</formula>
    </cfRule>
  </conditionalFormatting>
  <conditionalFormatting sqref="CE15">
    <cfRule type="cellIs" dxfId="2091" priority="1306" operator="equal">
      <formula>1</formula>
    </cfRule>
  </conditionalFormatting>
  <conditionalFormatting sqref="CI15">
    <cfRule type="cellIs" dxfId="2090" priority="1305" operator="equal">
      <formula>1</formula>
    </cfRule>
  </conditionalFormatting>
  <conditionalFormatting sqref="BM15">
    <cfRule type="cellIs" dxfId="2089" priority="1304" operator="equal">
      <formula>1</formula>
    </cfRule>
  </conditionalFormatting>
  <conditionalFormatting sqref="BO15">
    <cfRule type="cellIs" dxfId="2088" priority="1303" operator="equal">
      <formula>1</formula>
    </cfRule>
  </conditionalFormatting>
  <conditionalFormatting sqref="BQ15">
    <cfRule type="cellIs" dxfId="2087" priority="1302" operator="equal">
      <formula>1</formula>
    </cfRule>
  </conditionalFormatting>
  <conditionalFormatting sqref="CE15">
    <cfRule type="cellIs" dxfId="2086" priority="1301" operator="equal">
      <formula>1</formula>
    </cfRule>
  </conditionalFormatting>
  <conditionalFormatting sqref="CI15">
    <cfRule type="cellIs" dxfId="2085" priority="1300" operator="equal">
      <formula>1</formula>
    </cfRule>
  </conditionalFormatting>
  <conditionalFormatting sqref="BS7:BS14 BS16:BS19">
    <cfRule type="cellIs" dxfId="2084" priority="1299" operator="equal">
      <formula>1</formula>
    </cfRule>
  </conditionalFormatting>
  <conditionalFormatting sqref="BS6:BS14 BS16:BS19">
    <cfRule type="cellIs" dxfId="2083" priority="1298" operator="equal">
      <formula>1</formula>
    </cfRule>
  </conditionalFormatting>
  <conditionalFormatting sqref="BS6:BS14 BS16:BS19">
    <cfRule type="cellIs" dxfId="2082" priority="1297" operator="equal">
      <formula>1</formula>
    </cfRule>
  </conditionalFormatting>
  <conditionalFormatting sqref="BS15">
    <cfRule type="cellIs" dxfId="2081" priority="1296" operator="equal">
      <formula>1</formula>
    </cfRule>
  </conditionalFormatting>
  <conditionalFormatting sqref="BS15">
    <cfRule type="cellIs" dxfId="2080" priority="1295" operator="equal">
      <formula>1</formula>
    </cfRule>
  </conditionalFormatting>
  <conditionalFormatting sqref="BS15">
    <cfRule type="cellIs" dxfId="2079" priority="1294" operator="equal">
      <formula>1</formula>
    </cfRule>
  </conditionalFormatting>
  <conditionalFormatting sqref="CS7:CS19">
    <cfRule type="cellIs" dxfId="2078" priority="1293" operator="equal">
      <formula>1</formula>
    </cfRule>
  </conditionalFormatting>
  <conditionalFormatting sqref="CS6:CS19">
    <cfRule type="cellIs" dxfId="2077" priority="1292" operator="equal">
      <formula>1</formula>
    </cfRule>
  </conditionalFormatting>
  <conditionalFormatting sqref="CS6:CS19">
    <cfRule type="cellIs" dxfId="2076" priority="1291" operator="equal">
      <formula>1</formula>
    </cfRule>
  </conditionalFormatting>
  <conditionalFormatting sqref="BU7:BU14 BU16:BU19">
    <cfRule type="cellIs" dxfId="2075" priority="1290" operator="equal">
      <formula>1</formula>
    </cfRule>
  </conditionalFormatting>
  <conditionalFormatting sqref="BU6:BU14 BU16:BU19">
    <cfRule type="cellIs" dxfId="2074" priority="1289" operator="equal">
      <formula>1</formula>
    </cfRule>
  </conditionalFormatting>
  <conditionalFormatting sqref="BU6:BU14 BU16:BU19">
    <cfRule type="cellIs" dxfId="2073" priority="1288" operator="equal">
      <formula>1</formula>
    </cfRule>
  </conditionalFormatting>
  <conditionalFormatting sqref="BU15">
    <cfRule type="cellIs" dxfId="2072" priority="1287" operator="equal">
      <formula>1</formula>
    </cfRule>
  </conditionalFormatting>
  <conditionalFormatting sqref="BU15">
    <cfRule type="cellIs" dxfId="2071" priority="1286" operator="equal">
      <formula>1</formula>
    </cfRule>
  </conditionalFormatting>
  <conditionalFormatting sqref="BU15">
    <cfRule type="cellIs" dxfId="2070" priority="1285" operator="equal">
      <formula>1</formula>
    </cfRule>
  </conditionalFormatting>
  <conditionalFormatting sqref="BO46:BO53">
    <cfRule type="cellIs" dxfId="2069" priority="1283" operator="equal">
      <formula>1</formula>
    </cfRule>
  </conditionalFormatting>
  <conditionalFormatting sqref="BM46:BM53">
    <cfRule type="cellIs" dxfId="2068" priority="1284" operator="equal">
      <formula>1</formula>
    </cfRule>
  </conditionalFormatting>
  <conditionalFormatting sqref="CO46:CO53">
    <cfRule type="cellIs" dxfId="2067" priority="1277" operator="equal">
      <formula>1</formula>
    </cfRule>
  </conditionalFormatting>
  <conditionalFormatting sqref="BQ46:BQ53">
    <cfRule type="cellIs" dxfId="2066" priority="1282" operator="equal">
      <formula>1</formula>
    </cfRule>
  </conditionalFormatting>
  <conditionalFormatting sqref="CE46:CE53">
    <cfRule type="cellIs" dxfId="2065" priority="1281" operator="equal">
      <formula>1</formula>
    </cfRule>
  </conditionalFormatting>
  <conditionalFormatting sqref="CI46:CI53">
    <cfRule type="cellIs" dxfId="2064" priority="1280" operator="equal">
      <formula>1</formula>
    </cfRule>
  </conditionalFormatting>
  <conditionalFormatting sqref="CK46:CK53">
    <cfRule type="cellIs" dxfId="2063" priority="1279" operator="equal">
      <formula>1</formula>
    </cfRule>
  </conditionalFormatting>
  <conditionalFormatting sqref="CM46:CM53">
    <cfRule type="cellIs" dxfId="2062" priority="1278" operator="equal">
      <formula>1</formula>
    </cfRule>
  </conditionalFormatting>
  <conditionalFormatting sqref="CQ46:CQ53">
    <cfRule type="cellIs" dxfId="2061" priority="1276" operator="equal">
      <formula>1</formula>
    </cfRule>
  </conditionalFormatting>
  <conditionalFormatting sqref="BO46:BO53">
    <cfRule type="cellIs" dxfId="2060" priority="1274" operator="equal">
      <formula>1</formula>
    </cfRule>
  </conditionalFormatting>
  <conditionalFormatting sqref="BM46:BM53">
    <cfRule type="cellIs" dxfId="2059" priority="1275" operator="equal">
      <formula>1</formula>
    </cfRule>
  </conditionalFormatting>
  <conditionalFormatting sqref="CO46:CO53">
    <cfRule type="cellIs" dxfId="2058" priority="1268" operator="equal">
      <formula>1</formula>
    </cfRule>
  </conditionalFormatting>
  <conditionalFormatting sqref="BQ46:BQ53">
    <cfRule type="cellIs" dxfId="2057" priority="1273" operator="equal">
      <formula>1</formula>
    </cfRule>
  </conditionalFormatting>
  <conditionalFormatting sqref="CE46:CE53">
    <cfRule type="cellIs" dxfId="2056" priority="1272" operator="equal">
      <formula>1</formula>
    </cfRule>
  </conditionalFormatting>
  <conditionalFormatting sqref="CI46:CI53">
    <cfRule type="cellIs" dxfId="2055" priority="1271" operator="equal">
      <formula>1</formula>
    </cfRule>
  </conditionalFormatting>
  <conditionalFormatting sqref="CK46:CK53">
    <cfRule type="cellIs" dxfId="2054" priority="1270" operator="equal">
      <formula>1</formula>
    </cfRule>
  </conditionalFormatting>
  <conditionalFormatting sqref="CM46:CM53">
    <cfRule type="cellIs" dxfId="2053" priority="1269" operator="equal">
      <formula>1</formula>
    </cfRule>
  </conditionalFormatting>
  <conditionalFormatting sqref="CQ46:CQ53">
    <cfRule type="cellIs" dxfId="2052" priority="1267" operator="equal">
      <formula>1</formula>
    </cfRule>
  </conditionalFormatting>
  <conditionalFormatting sqref="BM46:BM53">
    <cfRule type="cellIs" dxfId="2051" priority="1266" operator="equal">
      <formula>1</formula>
    </cfRule>
  </conditionalFormatting>
  <conditionalFormatting sqref="BO46:BO53">
    <cfRule type="cellIs" dxfId="2050" priority="1265" operator="equal">
      <formula>1</formula>
    </cfRule>
  </conditionalFormatting>
  <conditionalFormatting sqref="BQ46:BQ53">
    <cfRule type="cellIs" dxfId="2049" priority="1264" operator="equal">
      <formula>1</formula>
    </cfRule>
  </conditionalFormatting>
  <conditionalFormatting sqref="CE46:CE53">
    <cfRule type="cellIs" dxfId="2048" priority="1263" operator="equal">
      <formula>1</formula>
    </cfRule>
  </conditionalFormatting>
  <conditionalFormatting sqref="CI46:CI53">
    <cfRule type="cellIs" dxfId="2047" priority="1262" operator="equal">
      <formula>1</formula>
    </cfRule>
  </conditionalFormatting>
  <conditionalFormatting sqref="CK46:CK53">
    <cfRule type="cellIs" dxfId="2046" priority="1261" operator="equal">
      <formula>1</formula>
    </cfRule>
  </conditionalFormatting>
  <conditionalFormatting sqref="CM46:CM53">
    <cfRule type="cellIs" dxfId="2045" priority="1260" operator="equal">
      <formula>1</formula>
    </cfRule>
  </conditionalFormatting>
  <conditionalFormatting sqref="CO46:CO53">
    <cfRule type="cellIs" dxfId="2044" priority="1259" operator="equal">
      <formula>1</formula>
    </cfRule>
  </conditionalFormatting>
  <conditionalFormatting sqref="CQ46:CQ53">
    <cfRule type="cellIs" dxfId="2043" priority="1258" operator="equal">
      <formula>1</formula>
    </cfRule>
  </conditionalFormatting>
  <conditionalFormatting sqref="AO46:AO53">
    <cfRule type="expression" dxfId="2042" priority="1257">
      <formula>AO46=MAX($AO46:$AT46)</formula>
    </cfRule>
  </conditionalFormatting>
  <conditionalFormatting sqref="AO46:AO53">
    <cfRule type="expression" dxfId="2041" priority="1256">
      <formula>AO46=MIN($AO46:$AT46)</formula>
    </cfRule>
  </conditionalFormatting>
  <conditionalFormatting sqref="AP46:AT53">
    <cfRule type="expression" dxfId="2040" priority="1255">
      <formula>AP46=MAX($AO46:$AT46)</formula>
    </cfRule>
  </conditionalFormatting>
  <conditionalFormatting sqref="AP46:AT53">
    <cfRule type="expression" dxfId="2039" priority="1254">
      <formula>AP46=MIN($AO46:$AT46)</formula>
    </cfRule>
  </conditionalFormatting>
  <conditionalFormatting sqref="AU46:AU53">
    <cfRule type="expression" dxfId="2038" priority="1253">
      <formula>AU46=MAX($AU46:$AZ46)</formula>
    </cfRule>
  </conditionalFormatting>
  <conditionalFormatting sqref="AU46:AU53">
    <cfRule type="expression" dxfId="2037" priority="1252">
      <formula>AU46=MIN($AU46:$AZ46)</formula>
    </cfRule>
  </conditionalFormatting>
  <conditionalFormatting sqref="AV46:AZ53">
    <cfRule type="expression" dxfId="2036" priority="1251">
      <formula>AV46=MAX($AO46:$AT46)</formula>
    </cfRule>
  </conditionalFormatting>
  <conditionalFormatting sqref="AV46:AZ53">
    <cfRule type="expression" dxfId="2035" priority="1250">
      <formula>AV46=MIN($AO46:$AT46)</formula>
    </cfRule>
  </conditionalFormatting>
  <conditionalFormatting sqref="AV46:AZ53">
    <cfRule type="expression" dxfId="2034" priority="1249">
      <formula>AV46=MAX($AO46:$AT46)</formula>
    </cfRule>
  </conditionalFormatting>
  <conditionalFormatting sqref="AV46:AZ53">
    <cfRule type="expression" dxfId="2033" priority="1248">
      <formula>AV46=MIN($AO46:$AT46)</formula>
    </cfRule>
  </conditionalFormatting>
  <conditionalFormatting sqref="AV46:AV53">
    <cfRule type="expression" dxfId="2032" priority="1247">
      <formula>AV46=MAX($AU46:$AZ46)</formula>
    </cfRule>
  </conditionalFormatting>
  <conditionalFormatting sqref="AV46:AV53">
    <cfRule type="expression" dxfId="2031" priority="1246">
      <formula>AV46=MIN($AU46:$AZ46)</formula>
    </cfRule>
  </conditionalFormatting>
  <conditionalFormatting sqref="AW46:AW53">
    <cfRule type="expression" dxfId="2030" priority="1245">
      <formula>AW46=MAX($AU46:$AZ46)</formula>
    </cfRule>
  </conditionalFormatting>
  <conditionalFormatting sqref="AW46:AW53">
    <cfRule type="expression" dxfId="2029" priority="1244">
      <formula>AW46=MIN($AU46:$AZ46)</formula>
    </cfRule>
  </conditionalFormatting>
  <conditionalFormatting sqref="AX46:AX53">
    <cfRule type="expression" dxfId="2028" priority="1243">
      <formula>AX46=MAX($AU46:$AZ46)</formula>
    </cfRule>
  </conditionalFormatting>
  <conditionalFormatting sqref="AX46:AX53">
    <cfRule type="expression" dxfId="2027" priority="1242">
      <formula>AX46=MIN($AU46:$AZ46)</formula>
    </cfRule>
  </conditionalFormatting>
  <conditionalFormatting sqref="AY46:AY53">
    <cfRule type="expression" dxfId="2026" priority="1241">
      <formula>AY46=MAX($AU46:$AZ46)</formula>
    </cfRule>
  </conditionalFormatting>
  <conditionalFormatting sqref="AY46:AY53">
    <cfRule type="expression" dxfId="2025" priority="1240">
      <formula>AY46=MIN($AU46:$AZ46)</formula>
    </cfRule>
  </conditionalFormatting>
  <conditionalFormatting sqref="AZ46:AZ53">
    <cfRule type="expression" dxfId="2024" priority="1239">
      <formula>AZ46=MAX($AU46:$AZ46)</formula>
    </cfRule>
  </conditionalFormatting>
  <conditionalFormatting sqref="AZ46:AZ53">
    <cfRule type="expression" dxfId="2023" priority="1238">
      <formula>AZ46=MIN($AU46:$AZ46)</formula>
    </cfRule>
  </conditionalFormatting>
  <conditionalFormatting sqref="BS46:BS53">
    <cfRule type="cellIs" dxfId="2022" priority="1237" operator="equal">
      <formula>1</formula>
    </cfRule>
  </conditionalFormatting>
  <conditionalFormatting sqref="BS46:BS53">
    <cfRule type="cellIs" dxfId="2021" priority="1236" operator="equal">
      <formula>1</formula>
    </cfRule>
  </conditionalFormatting>
  <conditionalFormatting sqref="BS46:BS53">
    <cfRule type="cellIs" dxfId="2020" priority="1235" operator="equal">
      <formula>1</formula>
    </cfRule>
  </conditionalFormatting>
  <conditionalFormatting sqref="CS46:CS53">
    <cfRule type="cellIs" dxfId="2019" priority="1234" operator="equal">
      <formula>1</formula>
    </cfRule>
  </conditionalFormatting>
  <conditionalFormatting sqref="CS46:CS53">
    <cfRule type="cellIs" dxfId="2018" priority="1233" operator="equal">
      <formula>1</formula>
    </cfRule>
  </conditionalFormatting>
  <conditionalFormatting sqref="CS46:CS53">
    <cfRule type="cellIs" dxfId="2017" priority="1232" operator="equal">
      <formula>1</formula>
    </cfRule>
  </conditionalFormatting>
  <conditionalFormatting sqref="BU46:BU53">
    <cfRule type="cellIs" dxfId="2016" priority="1231" operator="equal">
      <formula>1</formula>
    </cfRule>
  </conditionalFormatting>
  <conditionalFormatting sqref="BU46:BU53">
    <cfRule type="cellIs" dxfId="2015" priority="1230" operator="equal">
      <formula>1</formula>
    </cfRule>
  </conditionalFormatting>
  <conditionalFormatting sqref="BU46:BU53">
    <cfRule type="cellIs" dxfId="2014" priority="1229" operator="equal">
      <formula>1</formula>
    </cfRule>
  </conditionalFormatting>
  <conditionalFormatting sqref="BO54:BO61">
    <cfRule type="cellIs" dxfId="2013" priority="1227" operator="equal">
      <formula>1</formula>
    </cfRule>
  </conditionalFormatting>
  <conditionalFormatting sqref="BM54:BM61">
    <cfRule type="cellIs" dxfId="2012" priority="1228" operator="equal">
      <formula>1</formula>
    </cfRule>
  </conditionalFormatting>
  <conditionalFormatting sqref="CO54:CO61">
    <cfRule type="cellIs" dxfId="2011" priority="1221" operator="equal">
      <formula>1</formula>
    </cfRule>
  </conditionalFormatting>
  <conditionalFormatting sqref="BQ54:BQ61">
    <cfRule type="cellIs" dxfId="2010" priority="1226" operator="equal">
      <formula>1</formula>
    </cfRule>
  </conditionalFormatting>
  <conditionalFormatting sqref="CE54:CE61">
    <cfRule type="cellIs" dxfId="2009" priority="1225" operator="equal">
      <formula>1</formula>
    </cfRule>
  </conditionalFormatting>
  <conditionalFormatting sqref="CI54:CI61">
    <cfRule type="cellIs" dxfId="2008" priority="1224" operator="equal">
      <formula>1</formula>
    </cfRule>
  </conditionalFormatting>
  <conditionalFormatting sqref="CK54:CK61">
    <cfRule type="cellIs" dxfId="2007" priority="1223" operator="equal">
      <formula>1</formula>
    </cfRule>
  </conditionalFormatting>
  <conditionalFormatting sqref="CM54:CM61">
    <cfRule type="cellIs" dxfId="2006" priority="1222" operator="equal">
      <formula>1</formula>
    </cfRule>
  </conditionalFormatting>
  <conditionalFormatting sqref="CQ54:CQ61">
    <cfRule type="cellIs" dxfId="2005" priority="1220" operator="equal">
      <formula>1</formula>
    </cfRule>
  </conditionalFormatting>
  <conditionalFormatting sqref="BO54:BO61">
    <cfRule type="cellIs" dxfId="2004" priority="1218" operator="equal">
      <formula>1</formula>
    </cfRule>
  </conditionalFormatting>
  <conditionalFormatting sqref="BM54:BM61">
    <cfRule type="cellIs" dxfId="2003" priority="1219" operator="equal">
      <formula>1</formula>
    </cfRule>
  </conditionalFormatting>
  <conditionalFormatting sqref="CO54:CO61">
    <cfRule type="cellIs" dxfId="2002" priority="1212" operator="equal">
      <formula>1</formula>
    </cfRule>
  </conditionalFormatting>
  <conditionalFormatting sqref="BQ54:BQ61">
    <cfRule type="cellIs" dxfId="2001" priority="1217" operator="equal">
      <formula>1</formula>
    </cfRule>
  </conditionalFormatting>
  <conditionalFormatting sqref="CE54:CE61">
    <cfRule type="cellIs" dxfId="2000" priority="1216" operator="equal">
      <formula>1</formula>
    </cfRule>
  </conditionalFormatting>
  <conditionalFormatting sqref="CI54:CI61">
    <cfRule type="cellIs" dxfId="1999" priority="1215" operator="equal">
      <formula>1</formula>
    </cfRule>
  </conditionalFormatting>
  <conditionalFormatting sqref="CK54:CK61">
    <cfRule type="cellIs" dxfId="1998" priority="1214" operator="equal">
      <formula>1</formula>
    </cfRule>
  </conditionalFormatting>
  <conditionalFormatting sqref="CM54:CM61">
    <cfRule type="cellIs" dxfId="1997" priority="1213" operator="equal">
      <formula>1</formula>
    </cfRule>
  </conditionalFormatting>
  <conditionalFormatting sqref="CQ54:CQ61">
    <cfRule type="cellIs" dxfId="1996" priority="1211" operator="equal">
      <formula>1</formula>
    </cfRule>
  </conditionalFormatting>
  <conditionalFormatting sqref="BM54:BM61">
    <cfRule type="cellIs" dxfId="1995" priority="1210" operator="equal">
      <formula>1</formula>
    </cfRule>
  </conditionalFormatting>
  <conditionalFormatting sqref="BO54:BO61">
    <cfRule type="cellIs" dxfId="1994" priority="1209" operator="equal">
      <formula>1</formula>
    </cfRule>
  </conditionalFormatting>
  <conditionalFormatting sqref="BQ54:BQ61">
    <cfRule type="cellIs" dxfId="1993" priority="1208" operator="equal">
      <formula>1</formula>
    </cfRule>
  </conditionalFormatting>
  <conditionalFormatting sqref="CE54:CE61">
    <cfRule type="cellIs" dxfId="1992" priority="1207" operator="equal">
      <formula>1</formula>
    </cfRule>
  </conditionalFormatting>
  <conditionalFormatting sqref="CI54:CI61">
    <cfRule type="cellIs" dxfId="1991" priority="1206" operator="equal">
      <formula>1</formula>
    </cfRule>
  </conditionalFormatting>
  <conditionalFormatting sqref="CK54:CK61">
    <cfRule type="cellIs" dxfId="1990" priority="1205" operator="equal">
      <formula>1</formula>
    </cfRule>
  </conditionalFormatting>
  <conditionalFormatting sqref="CM54:CM61">
    <cfRule type="cellIs" dxfId="1989" priority="1204" operator="equal">
      <formula>1</formula>
    </cfRule>
  </conditionalFormatting>
  <conditionalFormatting sqref="CO54:CO61">
    <cfRule type="cellIs" dxfId="1988" priority="1203" operator="equal">
      <formula>1</formula>
    </cfRule>
  </conditionalFormatting>
  <conditionalFormatting sqref="CQ54:CQ61">
    <cfRule type="cellIs" dxfId="1987" priority="1202" operator="equal">
      <formula>1</formula>
    </cfRule>
  </conditionalFormatting>
  <conditionalFormatting sqref="AO54:AO61">
    <cfRule type="expression" dxfId="1986" priority="1201">
      <formula>AO54=MAX($AO54:$AT54)</formula>
    </cfRule>
  </conditionalFormatting>
  <conditionalFormatting sqref="AO54:AO61">
    <cfRule type="expression" dxfId="1985" priority="1200">
      <formula>AO54=MIN($AO54:$AT54)</formula>
    </cfRule>
  </conditionalFormatting>
  <conditionalFormatting sqref="AP54:AT61">
    <cfRule type="expression" dxfId="1984" priority="1199">
      <formula>AP54=MAX($AO54:$AT54)</formula>
    </cfRule>
  </conditionalFormatting>
  <conditionalFormatting sqref="AP54:AT61">
    <cfRule type="expression" dxfId="1983" priority="1198">
      <formula>AP54=MIN($AO54:$AT54)</formula>
    </cfRule>
  </conditionalFormatting>
  <conditionalFormatting sqref="AU54:AU61">
    <cfRule type="expression" dxfId="1982" priority="1197">
      <formula>AU54=MAX($AU54:$AZ54)</formula>
    </cfRule>
  </conditionalFormatting>
  <conditionalFormatting sqref="AU54:AU61">
    <cfRule type="expression" dxfId="1981" priority="1196">
      <formula>AU54=MIN($AU54:$AZ54)</formula>
    </cfRule>
  </conditionalFormatting>
  <conditionalFormatting sqref="AV54:AZ61">
    <cfRule type="expression" dxfId="1980" priority="1195">
      <formula>AV54=MAX($AO54:$AT54)</formula>
    </cfRule>
  </conditionalFormatting>
  <conditionalFormatting sqref="AV54:AZ61">
    <cfRule type="expression" dxfId="1979" priority="1194">
      <formula>AV54=MIN($AO54:$AT54)</formula>
    </cfRule>
  </conditionalFormatting>
  <conditionalFormatting sqref="AV54:AZ61">
    <cfRule type="expression" dxfId="1978" priority="1193">
      <formula>AV54=MAX($AO54:$AT54)</formula>
    </cfRule>
  </conditionalFormatting>
  <conditionalFormatting sqref="AV54:AZ61">
    <cfRule type="expression" dxfId="1977" priority="1192">
      <formula>AV54=MIN($AO54:$AT54)</formula>
    </cfRule>
  </conditionalFormatting>
  <conditionalFormatting sqref="AV54:AV61">
    <cfRule type="expression" dxfId="1976" priority="1191">
      <formula>AV54=MAX($AU54:$AZ54)</formula>
    </cfRule>
  </conditionalFormatting>
  <conditionalFormatting sqref="AV54:AV61">
    <cfRule type="expression" dxfId="1975" priority="1190">
      <formula>AV54=MIN($AU54:$AZ54)</formula>
    </cfRule>
  </conditionalFormatting>
  <conditionalFormatting sqref="AW54:AW61">
    <cfRule type="expression" dxfId="1974" priority="1189">
      <formula>AW54=MAX($AU54:$AZ54)</formula>
    </cfRule>
  </conditionalFormatting>
  <conditionalFormatting sqref="AW54:AW61">
    <cfRule type="expression" dxfId="1973" priority="1188">
      <formula>AW54=MIN($AU54:$AZ54)</formula>
    </cfRule>
  </conditionalFormatting>
  <conditionalFormatting sqref="AX54:AX61">
    <cfRule type="expression" dxfId="1972" priority="1187">
      <formula>AX54=MAX($AU54:$AZ54)</formula>
    </cfRule>
  </conditionalFormatting>
  <conditionalFormatting sqref="AX54:AX61">
    <cfRule type="expression" dxfId="1971" priority="1186">
      <formula>AX54=MIN($AU54:$AZ54)</formula>
    </cfRule>
  </conditionalFormatting>
  <conditionalFormatting sqref="AY54:AY61">
    <cfRule type="expression" dxfId="1970" priority="1185">
      <formula>AY54=MAX($AU54:$AZ54)</formula>
    </cfRule>
  </conditionalFormatting>
  <conditionalFormatting sqref="AY54:AY61">
    <cfRule type="expression" dxfId="1969" priority="1184">
      <formula>AY54=MIN($AU54:$AZ54)</formula>
    </cfRule>
  </conditionalFormatting>
  <conditionalFormatting sqref="AZ54:AZ61">
    <cfRule type="expression" dxfId="1968" priority="1183">
      <formula>AZ54=MAX($AU54:$AZ54)</formula>
    </cfRule>
  </conditionalFormatting>
  <conditionalFormatting sqref="AZ54:AZ61">
    <cfRule type="expression" dxfId="1967" priority="1182">
      <formula>AZ54=MIN($AU54:$AZ54)</formula>
    </cfRule>
  </conditionalFormatting>
  <conditionalFormatting sqref="BS54:BS61">
    <cfRule type="cellIs" dxfId="1966" priority="1181" operator="equal">
      <formula>1</formula>
    </cfRule>
  </conditionalFormatting>
  <conditionalFormatting sqref="BS54:BS61">
    <cfRule type="cellIs" dxfId="1965" priority="1180" operator="equal">
      <formula>1</formula>
    </cfRule>
  </conditionalFormatting>
  <conditionalFormatting sqref="BS54:BS61">
    <cfRule type="cellIs" dxfId="1964" priority="1179" operator="equal">
      <formula>1</formula>
    </cfRule>
  </conditionalFormatting>
  <conditionalFormatting sqref="CS54:CS61">
    <cfRule type="cellIs" dxfId="1963" priority="1178" operator="equal">
      <formula>1</formula>
    </cfRule>
  </conditionalFormatting>
  <conditionalFormatting sqref="CS54:CS61">
    <cfRule type="cellIs" dxfId="1962" priority="1177" operator="equal">
      <formula>1</formula>
    </cfRule>
  </conditionalFormatting>
  <conditionalFormatting sqref="CS54:CS61">
    <cfRule type="cellIs" dxfId="1961" priority="1176" operator="equal">
      <formula>1</formula>
    </cfRule>
  </conditionalFormatting>
  <conditionalFormatting sqref="BU54:BU61">
    <cfRule type="cellIs" dxfId="1960" priority="1175" operator="equal">
      <formula>1</formula>
    </cfRule>
  </conditionalFormatting>
  <conditionalFormatting sqref="BU54:BU61">
    <cfRule type="cellIs" dxfId="1959" priority="1174" operator="equal">
      <formula>1</formula>
    </cfRule>
  </conditionalFormatting>
  <conditionalFormatting sqref="BU54:BU61">
    <cfRule type="cellIs" dxfId="1958" priority="1173" operator="equal">
      <formula>1</formula>
    </cfRule>
  </conditionalFormatting>
  <conditionalFormatting sqref="BO62:BO69">
    <cfRule type="cellIs" dxfId="1957" priority="1171" operator="equal">
      <formula>1</formula>
    </cfRule>
  </conditionalFormatting>
  <conditionalFormatting sqref="BM62:BM69">
    <cfRule type="cellIs" dxfId="1956" priority="1172" operator="equal">
      <formula>1</formula>
    </cfRule>
  </conditionalFormatting>
  <conditionalFormatting sqref="CO62:CO69">
    <cfRule type="cellIs" dxfId="1955" priority="1165" operator="equal">
      <formula>1</formula>
    </cfRule>
  </conditionalFormatting>
  <conditionalFormatting sqref="BQ62:BQ69">
    <cfRule type="cellIs" dxfId="1954" priority="1170" operator="equal">
      <formula>1</formula>
    </cfRule>
  </conditionalFormatting>
  <conditionalFormatting sqref="CE62:CE69">
    <cfRule type="cellIs" dxfId="1953" priority="1169" operator="equal">
      <formula>1</formula>
    </cfRule>
  </conditionalFormatting>
  <conditionalFormatting sqref="CI62:CI69">
    <cfRule type="cellIs" dxfId="1952" priority="1168" operator="equal">
      <formula>1</formula>
    </cfRule>
  </conditionalFormatting>
  <conditionalFormatting sqref="CK62:CK69">
    <cfRule type="cellIs" dxfId="1951" priority="1167" operator="equal">
      <formula>1</formula>
    </cfRule>
  </conditionalFormatting>
  <conditionalFormatting sqref="CM62:CM69">
    <cfRule type="cellIs" dxfId="1950" priority="1166" operator="equal">
      <formula>1</formula>
    </cfRule>
  </conditionalFormatting>
  <conditionalFormatting sqref="CQ62:CQ69">
    <cfRule type="cellIs" dxfId="1949" priority="1164" operator="equal">
      <formula>1</formula>
    </cfRule>
  </conditionalFormatting>
  <conditionalFormatting sqref="BO62:BO69">
    <cfRule type="cellIs" dxfId="1948" priority="1162" operator="equal">
      <formula>1</formula>
    </cfRule>
  </conditionalFormatting>
  <conditionalFormatting sqref="BM62:BM69">
    <cfRule type="cellIs" dxfId="1947" priority="1163" operator="equal">
      <formula>1</formula>
    </cfRule>
  </conditionalFormatting>
  <conditionalFormatting sqref="CO62:CO69">
    <cfRule type="cellIs" dxfId="1946" priority="1156" operator="equal">
      <formula>1</formula>
    </cfRule>
  </conditionalFormatting>
  <conditionalFormatting sqref="BQ62:BQ69">
    <cfRule type="cellIs" dxfId="1945" priority="1161" operator="equal">
      <formula>1</formula>
    </cfRule>
  </conditionalFormatting>
  <conditionalFormatting sqref="CE62:CE69">
    <cfRule type="cellIs" dxfId="1944" priority="1160" operator="equal">
      <formula>1</formula>
    </cfRule>
  </conditionalFormatting>
  <conditionalFormatting sqref="CI62:CI69">
    <cfRule type="cellIs" dxfId="1943" priority="1159" operator="equal">
      <formula>1</formula>
    </cfRule>
  </conditionalFormatting>
  <conditionalFormatting sqref="CK62:CK69">
    <cfRule type="cellIs" dxfId="1942" priority="1158" operator="equal">
      <formula>1</formula>
    </cfRule>
  </conditionalFormatting>
  <conditionalFormatting sqref="CM62:CM69">
    <cfRule type="cellIs" dxfId="1941" priority="1157" operator="equal">
      <formula>1</formula>
    </cfRule>
  </conditionalFormatting>
  <conditionalFormatting sqref="CQ62:CQ69">
    <cfRule type="cellIs" dxfId="1940" priority="1155" operator="equal">
      <formula>1</formula>
    </cfRule>
  </conditionalFormatting>
  <conditionalFormatting sqref="BM62:BM69">
    <cfRule type="cellIs" dxfId="1939" priority="1154" operator="equal">
      <formula>1</formula>
    </cfRule>
  </conditionalFormatting>
  <conditionalFormatting sqref="BO62:BO69">
    <cfRule type="cellIs" dxfId="1938" priority="1153" operator="equal">
      <formula>1</formula>
    </cfRule>
  </conditionalFormatting>
  <conditionalFormatting sqref="BQ62:BQ69">
    <cfRule type="cellIs" dxfId="1937" priority="1152" operator="equal">
      <formula>1</formula>
    </cfRule>
  </conditionalFormatting>
  <conditionalFormatting sqref="CE62:CE69">
    <cfRule type="cellIs" dxfId="1936" priority="1151" operator="equal">
      <formula>1</formula>
    </cfRule>
  </conditionalFormatting>
  <conditionalFormatting sqref="CI62:CI69">
    <cfRule type="cellIs" dxfId="1935" priority="1150" operator="equal">
      <formula>1</formula>
    </cfRule>
  </conditionalFormatting>
  <conditionalFormatting sqref="CK62:CK69">
    <cfRule type="cellIs" dxfId="1934" priority="1149" operator="equal">
      <formula>1</formula>
    </cfRule>
  </conditionalFormatting>
  <conditionalFormatting sqref="CM62:CM69">
    <cfRule type="cellIs" dxfId="1933" priority="1148" operator="equal">
      <formula>1</formula>
    </cfRule>
  </conditionalFormatting>
  <conditionalFormatting sqref="CO62:CO69">
    <cfRule type="cellIs" dxfId="1932" priority="1147" operator="equal">
      <formula>1</formula>
    </cfRule>
  </conditionalFormatting>
  <conditionalFormatting sqref="CQ62:CQ69">
    <cfRule type="cellIs" dxfId="1931" priority="1146" operator="equal">
      <formula>1</formula>
    </cfRule>
  </conditionalFormatting>
  <conditionalFormatting sqref="AO62:AO69">
    <cfRule type="expression" dxfId="1930" priority="1145">
      <formula>AO62=MAX($AO62:$AT62)</formula>
    </cfRule>
  </conditionalFormatting>
  <conditionalFormatting sqref="AO62:AO69">
    <cfRule type="expression" dxfId="1929" priority="1144">
      <formula>AO62=MIN($AO62:$AT62)</formula>
    </cfRule>
  </conditionalFormatting>
  <conditionalFormatting sqref="AP62:AT69">
    <cfRule type="expression" dxfId="1928" priority="1143">
      <formula>AP62=MAX($AO62:$AT62)</formula>
    </cfRule>
  </conditionalFormatting>
  <conditionalFormatting sqref="AP62:AT69">
    <cfRule type="expression" dxfId="1927" priority="1142">
      <formula>AP62=MIN($AO62:$AT62)</formula>
    </cfRule>
  </conditionalFormatting>
  <conditionalFormatting sqref="AU62:AU69">
    <cfRule type="expression" dxfId="1926" priority="1141">
      <formula>AU62=MAX($AU62:$AZ62)</formula>
    </cfRule>
  </conditionalFormatting>
  <conditionalFormatting sqref="AU62:AU69">
    <cfRule type="expression" dxfId="1925" priority="1140">
      <formula>AU62=MIN($AU62:$AZ62)</formula>
    </cfRule>
  </conditionalFormatting>
  <conditionalFormatting sqref="AV62:AZ69">
    <cfRule type="expression" dxfId="1924" priority="1139">
      <formula>AV62=MAX($AO62:$AT62)</formula>
    </cfRule>
  </conditionalFormatting>
  <conditionalFormatting sqref="AV62:AZ69">
    <cfRule type="expression" dxfId="1923" priority="1138">
      <formula>AV62=MIN($AO62:$AT62)</formula>
    </cfRule>
  </conditionalFormatting>
  <conditionalFormatting sqref="AV62:AZ69">
    <cfRule type="expression" dxfId="1922" priority="1137">
      <formula>AV62=MAX($AO62:$AT62)</formula>
    </cfRule>
  </conditionalFormatting>
  <conditionalFormatting sqref="AV62:AZ69">
    <cfRule type="expression" dxfId="1921" priority="1136">
      <formula>AV62=MIN($AO62:$AT62)</formula>
    </cfRule>
  </conditionalFormatting>
  <conditionalFormatting sqref="AV62:AV69">
    <cfRule type="expression" dxfId="1920" priority="1135">
      <formula>AV62=MAX($AU62:$AZ62)</formula>
    </cfRule>
  </conditionalFormatting>
  <conditionalFormatting sqref="AV62:AV69">
    <cfRule type="expression" dxfId="1919" priority="1134">
      <formula>AV62=MIN($AU62:$AZ62)</formula>
    </cfRule>
  </conditionalFormatting>
  <conditionalFormatting sqref="AW62:AW69">
    <cfRule type="expression" dxfId="1918" priority="1133">
      <formula>AW62=MAX($AU62:$AZ62)</formula>
    </cfRule>
  </conditionalFormatting>
  <conditionalFormatting sqref="AW62:AW69">
    <cfRule type="expression" dxfId="1917" priority="1132">
      <formula>AW62=MIN($AU62:$AZ62)</formula>
    </cfRule>
  </conditionalFormatting>
  <conditionalFormatting sqref="AX62:AX69">
    <cfRule type="expression" dxfId="1916" priority="1131">
      <formula>AX62=MAX($AU62:$AZ62)</formula>
    </cfRule>
  </conditionalFormatting>
  <conditionalFormatting sqref="AX62:AX69">
    <cfRule type="expression" dxfId="1915" priority="1130">
      <formula>AX62=MIN($AU62:$AZ62)</formula>
    </cfRule>
  </conditionalFormatting>
  <conditionalFormatting sqref="AY62:AY69">
    <cfRule type="expression" dxfId="1914" priority="1129">
      <formula>AY62=MAX($AU62:$AZ62)</formula>
    </cfRule>
  </conditionalFormatting>
  <conditionalFormatting sqref="AY62:AY69">
    <cfRule type="expression" dxfId="1913" priority="1128">
      <formula>AY62=MIN($AU62:$AZ62)</formula>
    </cfRule>
  </conditionalFormatting>
  <conditionalFormatting sqref="AZ62:AZ69">
    <cfRule type="expression" dxfId="1912" priority="1127">
      <formula>AZ62=MAX($AU62:$AZ62)</formula>
    </cfRule>
  </conditionalFormatting>
  <conditionalFormatting sqref="AZ62:AZ69">
    <cfRule type="expression" dxfId="1911" priority="1126">
      <formula>AZ62=MIN($AU62:$AZ62)</formula>
    </cfRule>
  </conditionalFormatting>
  <conditionalFormatting sqref="BS62:BS69">
    <cfRule type="cellIs" dxfId="1910" priority="1125" operator="equal">
      <formula>1</formula>
    </cfRule>
  </conditionalFormatting>
  <conditionalFormatting sqref="BS62:BS69">
    <cfRule type="cellIs" dxfId="1909" priority="1124" operator="equal">
      <formula>1</formula>
    </cfRule>
  </conditionalFormatting>
  <conditionalFormatting sqref="BS62:BS69">
    <cfRule type="cellIs" dxfId="1908" priority="1123" operator="equal">
      <formula>1</formula>
    </cfRule>
  </conditionalFormatting>
  <conditionalFormatting sqref="CS62:CS69">
    <cfRule type="cellIs" dxfId="1907" priority="1122" operator="equal">
      <formula>1</formula>
    </cfRule>
  </conditionalFormatting>
  <conditionalFormatting sqref="CS62:CS69">
    <cfRule type="cellIs" dxfId="1906" priority="1121" operator="equal">
      <formula>1</formula>
    </cfRule>
  </conditionalFormatting>
  <conditionalFormatting sqref="CS62:CS69">
    <cfRule type="cellIs" dxfId="1905" priority="1120" operator="equal">
      <formula>1</formula>
    </cfRule>
  </conditionalFormatting>
  <conditionalFormatting sqref="BU62:BU69">
    <cfRule type="cellIs" dxfId="1904" priority="1119" operator="equal">
      <formula>1</formula>
    </cfRule>
  </conditionalFormatting>
  <conditionalFormatting sqref="BU62:BU69">
    <cfRule type="cellIs" dxfId="1903" priority="1118" operator="equal">
      <formula>1</formula>
    </cfRule>
  </conditionalFormatting>
  <conditionalFormatting sqref="BU62:BU69">
    <cfRule type="cellIs" dxfId="1902" priority="1117" operator="equal">
      <formula>1</formula>
    </cfRule>
  </conditionalFormatting>
  <conditionalFormatting sqref="BO70:BO77">
    <cfRule type="cellIs" dxfId="1901" priority="1115" operator="equal">
      <formula>1</formula>
    </cfRule>
  </conditionalFormatting>
  <conditionalFormatting sqref="BM70:BM77">
    <cfRule type="cellIs" dxfId="1900" priority="1116" operator="equal">
      <formula>1</formula>
    </cfRule>
  </conditionalFormatting>
  <conditionalFormatting sqref="CO70:CO77">
    <cfRule type="cellIs" dxfId="1899" priority="1109" operator="equal">
      <formula>1</formula>
    </cfRule>
  </conditionalFormatting>
  <conditionalFormatting sqref="BQ70:BQ77">
    <cfRule type="cellIs" dxfId="1898" priority="1114" operator="equal">
      <formula>1</formula>
    </cfRule>
  </conditionalFormatting>
  <conditionalFormatting sqref="CE70:CE77">
    <cfRule type="cellIs" dxfId="1897" priority="1113" operator="equal">
      <formula>1</formula>
    </cfRule>
  </conditionalFormatting>
  <conditionalFormatting sqref="CI70:CI77">
    <cfRule type="cellIs" dxfId="1896" priority="1112" operator="equal">
      <formula>1</formula>
    </cfRule>
  </conditionalFormatting>
  <conditionalFormatting sqref="CK70:CK77">
    <cfRule type="cellIs" dxfId="1895" priority="1111" operator="equal">
      <formula>1</formula>
    </cfRule>
  </conditionalFormatting>
  <conditionalFormatting sqref="CM70:CM77">
    <cfRule type="cellIs" dxfId="1894" priority="1110" operator="equal">
      <formula>1</formula>
    </cfRule>
  </conditionalFormatting>
  <conditionalFormatting sqref="CQ70:CQ77">
    <cfRule type="cellIs" dxfId="1893" priority="1108" operator="equal">
      <formula>1</formula>
    </cfRule>
  </conditionalFormatting>
  <conditionalFormatting sqref="BO70:BO77">
    <cfRule type="cellIs" dxfId="1892" priority="1106" operator="equal">
      <formula>1</formula>
    </cfRule>
  </conditionalFormatting>
  <conditionalFormatting sqref="BM70:BM77">
    <cfRule type="cellIs" dxfId="1891" priority="1107" operator="equal">
      <formula>1</formula>
    </cfRule>
  </conditionalFormatting>
  <conditionalFormatting sqref="CO70:CO77">
    <cfRule type="cellIs" dxfId="1890" priority="1100" operator="equal">
      <formula>1</formula>
    </cfRule>
  </conditionalFormatting>
  <conditionalFormatting sqref="BQ70:BQ77">
    <cfRule type="cellIs" dxfId="1889" priority="1105" operator="equal">
      <formula>1</formula>
    </cfRule>
  </conditionalFormatting>
  <conditionalFormatting sqref="CE70:CE77">
    <cfRule type="cellIs" dxfId="1888" priority="1104" operator="equal">
      <formula>1</formula>
    </cfRule>
  </conditionalFormatting>
  <conditionalFormatting sqref="CI70:CI77">
    <cfRule type="cellIs" dxfId="1887" priority="1103" operator="equal">
      <formula>1</formula>
    </cfRule>
  </conditionalFormatting>
  <conditionalFormatting sqref="CK70:CK77">
    <cfRule type="cellIs" dxfId="1886" priority="1102" operator="equal">
      <formula>1</formula>
    </cfRule>
  </conditionalFormatting>
  <conditionalFormatting sqref="CM70:CM77">
    <cfRule type="cellIs" dxfId="1885" priority="1101" operator="equal">
      <formula>1</formula>
    </cfRule>
  </conditionalFormatting>
  <conditionalFormatting sqref="CQ70:CQ77">
    <cfRule type="cellIs" dxfId="1884" priority="1099" operator="equal">
      <formula>1</formula>
    </cfRule>
  </conditionalFormatting>
  <conditionalFormatting sqref="BM70:BM77">
    <cfRule type="cellIs" dxfId="1883" priority="1098" operator="equal">
      <formula>1</formula>
    </cfRule>
  </conditionalFormatting>
  <conditionalFormatting sqref="BO70:BO77">
    <cfRule type="cellIs" dxfId="1882" priority="1097" operator="equal">
      <formula>1</formula>
    </cfRule>
  </conditionalFormatting>
  <conditionalFormatting sqref="BQ70:BQ77">
    <cfRule type="cellIs" dxfId="1881" priority="1096" operator="equal">
      <formula>1</formula>
    </cfRule>
  </conditionalFormatting>
  <conditionalFormatting sqref="CE70:CE77">
    <cfRule type="cellIs" dxfId="1880" priority="1095" operator="equal">
      <formula>1</formula>
    </cfRule>
  </conditionalFormatting>
  <conditionalFormatting sqref="CI70:CI77">
    <cfRule type="cellIs" dxfId="1879" priority="1094" operator="equal">
      <formula>1</formula>
    </cfRule>
  </conditionalFormatting>
  <conditionalFormatting sqref="CK70:CK77">
    <cfRule type="cellIs" dxfId="1878" priority="1093" operator="equal">
      <formula>1</formula>
    </cfRule>
  </conditionalFormatting>
  <conditionalFormatting sqref="CM70:CM77">
    <cfRule type="cellIs" dxfId="1877" priority="1092" operator="equal">
      <formula>1</formula>
    </cfRule>
  </conditionalFormatting>
  <conditionalFormatting sqref="CO70:CO77">
    <cfRule type="cellIs" dxfId="1876" priority="1091" operator="equal">
      <formula>1</formula>
    </cfRule>
  </conditionalFormatting>
  <conditionalFormatting sqref="CQ70:CQ77">
    <cfRule type="cellIs" dxfId="1875" priority="1090" operator="equal">
      <formula>1</formula>
    </cfRule>
  </conditionalFormatting>
  <conditionalFormatting sqref="AO70:AO77">
    <cfRule type="expression" dxfId="1874" priority="1089">
      <formula>AO70=MAX($AO70:$AT70)</formula>
    </cfRule>
  </conditionalFormatting>
  <conditionalFormatting sqref="AO70:AO77">
    <cfRule type="expression" dxfId="1873" priority="1088">
      <formula>AO70=MIN($AO70:$AT70)</formula>
    </cfRule>
  </conditionalFormatting>
  <conditionalFormatting sqref="AP70:AT77">
    <cfRule type="expression" dxfId="1872" priority="1087">
      <formula>AP70=MAX($AO70:$AT70)</formula>
    </cfRule>
  </conditionalFormatting>
  <conditionalFormatting sqref="AP70:AT77">
    <cfRule type="expression" dxfId="1871" priority="1086">
      <formula>AP70=MIN($AO70:$AT70)</formula>
    </cfRule>
  </conditionalFormatting>
  <conditionalFormatting sqref="AU70:AU77">
    <cfRule type="expression" dxfId="1870" priority="1085">
      <formula>AU70=MAX($AU70:$AZ70)</formula>
    </cfRule>
  </conditionalFormatting>
  <conditionalFormatting sqref="AU70:AU77">
    <cfRule type="expression" dxfId="1869" priority="1084">
      <formula>AU70=MIN($AU70:$AZ70)</formula>
    </cfRule>
  </conditionalFormatting>
  <conditionalFormatting sqref="AV70:AZ77">
    <cfRule type="expression" dxfId="1868" priority="1083">
      <formula>AV70=MAX($AO70:$AT70)</formula>
    </cfRule>
  </conditionalFormatting>
  <conditionalFormatting sqref="AV70:AZ77">
    <cfRule type="expression" dxfId="1867" priority="1082">
      <formula>AV70=MIN($AO70:$AT70)</formula>
    </cfRule>
  </conditionalFormatting>
  <conditionalFormatting sqref="AV70:AZ77">
    <cfRule type="expression" dxfId="1866" priority="1081">
      <formula>AV70=MAX($AO70:$AT70)</formula>
    </cfRule>
  </conditionalFormatting>
  <conditionalFormatting sqref="AV70:AZ77">
    <cfRule type="expression" dxfId="1865" priority="1080">
      <formula>AV70=MIN($AO70:$AT70)</formula>
    </cfRule>
  </conditionalFormatting>
  <conditionalFormatting sqref="AV70:AV77">
    <cfRule type="expression" dxfId="1864" priority="1079">
      <formula>AV70=MAX($AU70:$AZ70)</formula>
    </cfRule>
  </conditionalFormatting>
  <conditionalFormatting sqref="AV70:AV77">
    <cfRule type="expression" dxfId="1863" priority="1078">
      <formula>AV70=MIN($AU70:$AZ70)</formula>
    </cfRule>
  </conditionalFormatting>
  <conditionalFormatting sqref="AW70:AW77">
    <cfRule type="expression" dxfId="1862" priority="1077">
      <formula>AW70=MAX($AU70:$AZ70)</formula>
    </cfRule>
  </conditionalFormatting>
  <conditionalFormatting sqref="AW70:AW77">
    <cfRule type="expression" dxfId="1861" priority="1076">
      <formula>AW70=MIN($AU70:$AZ70)</formula>
    </cfRule>
  </conditionalFormatting>
  <conditionalFormatting sqref="AX70:AX77">
    <cfRule type="expression" dxfId="1860" priority="1075">
      <formula>AX70=MAX($AU70:$AZ70)</formula>
    </cfRule>
  </conditionalFormatting>
  <conditionalFormatting sqref="AX70:AX77">
    <cfRule type="expression" dxfId="1859" priority="1074">
      <formula>AX70=MIN($AU70:$AZ70)</formula>
    </cfRule>
  </conditionalFormatting>
  <conditionalFormatting sqref="AY70:AY77">
    <cfRule type="expression" dxfId="1858" priority="1073">
      <formula>AY70=MAX($AU70:$AZ70)</formula>
    </cfRule>
  </conditionalFormatting>
  <conditionalFormatting sqref="AY70:AY77">
    <cfRule type="expression" dxfId="1857" priority="1072">
      <formula>AY70=MIN($AU70:$AZ70)</formula>
    </cfRule>
  </conditionalFormatting>
  <conditionalFormatting sqref="AZ70:AZ77">
    <cfRule type="expression" dxfId="1856" priority="1071">
      <formula>AZ70=MAX($AU70:$AZ70)</formula>
    </cfRule>
  </conditionalFormatting>
  <conditionalFormatting sqref="AZ70:AZ77">
    <cfRule type="expression" dxfId="1855" priority="1070">
      <formula>AZ70=MIN($AU70:$AZ70)</formula>
    </cfRule>
  </conditionalFormatting>
  <conditionalFormatting sqref="BS70:BS77">
    <cfRule type="cellIs" dxfId="1854" priority="1069" operator="equal">
      <formula>1</formula>
    </cfRule>
  </conditionalFormatting>
  <conditionalFormatting sqref="BS70:BS77">
    <cfRule type="cellIs" dxfId="1853" priority="1068" operator="equal">
      <formula>1</formula>
    </cfRule>
  </conditionalFormatting>
  <conditionalFormatting sqref="BS70:BS77">
    <cfRule type="cellIs" dxfId="1852" priority="1067" operator="equal">
      <formula>1</formula>
    </cfRule>
  </conditionalFormatting>
  <conditionalFormatting sqref="CS70:CS77">
    <cfRule type="cellIs" dxfId="1851" priority="1066" operator="equal">
      <formula>1</formula>
    </cfRule>
  </conditionalFormatting>
  <conditionalFormatting sqref="CS70:CS77">
    <cfRule type="cellIs" dxfId="1850" priority="1065" operator="equal">
      <formula>1</formula>
    </cfRule>
  </conditionalFormatting>
  <conditionalFormatting sqref="CS70:CS77">
    <cfRule type="cellIs" dxfId="1849" priority="1064" operator="equal">
      <formula>1</formula>
    </cfRule>
  </conditionalFormatting>
  <conditionalFormatting sqref="BU70:BU77">
    <cfRule type="cellIs" dxfId="1848" priority="1063" operator="equal">
      <formula>1</formula>
    </cfRule>
  </conditionalFormatting>
  <conditionalFormatting sqref="BU70:BU77">
    <cfRule type="cellIs" dxfId="1847" priority="1062" operator="equal">
      <formula>1</formula>
    </cfRule>
  </conditionalFormatting>
  <conditionalFormatting sqref="BU70:BU77">
    <cfRule type="cellIs" dxfId="1846" priority="1061" operator="equal">
      <formula>1</formula>
    </cfRule>
  </conditionalFormatting>
  <conditionalFormatting sqref="BO78:BO83">
    <cfRule type="cellIs" dxfId="1845" priority="1059" operator="equal">
      <formula>1</formula>
    </cfRule>
  </conditionalFormatting>
  <conditionalFormatting sqref="BM78:BM83">
    <cfRule type="cellIs" dxfId="1844" priority="1060" operator="equal">
      <formula>1</formula>
    </cfRule>
  </conditionalFormatting>
  <conditionalFormatting sqref="CO78:CO83">
    <cfRule type="cellIs" dxfId="1843" priority="1053" operator="equal">
      <formula>1</formula>
    </cfRule>
  </conditionalFormatting>
  <conditionalFormatting sqref="BQ78:BQ83">
    <cfRule type="cellIs" dxfId="1842" priority="1058" operator="equal">
      <formula>1</formula>
    </cfRule>
  </conditionalFormatting>
  <conditionalFormatting sqref="CE78:CE83">
    <cfRule type="cellIs" dxfId="1841" priority="1057" operator="equal">
      <formula>1</formula>
    </cfRule>
  </conditionalFormatting>
  <conditionalFormatting sqref="CI78:CI83">
    <cfRule type="cellIs" dxfId="1840" priority="1056" operator="equal">
      <formula>1</formula>
    </cfRule>
  </conditionalFormatting>
  <conditionalFormatting sqref="CK78:CK83">
    <cfRule type="cellIs" dxfId="1839" priority="1055" operator="equal">
      <formula>1</formula>
    </cfRule>
  </conditionalFormatting>
  <conditionalFormatting sqref="CM78:CM83">
    <cfRule type="cellIs" dxfId="1838" priority="1054" operator="equal">
      <formula>1</formula>
    </cfRule>
  </conditionalFormatting>
  <conditionalFormatting sqref="CQ78:CQ83">
    <cfRule type="cellIs" dxfId="1837" priority="1052" operator="equal">
      <formula>1</formula>
    </cfRule>
  </conditionalFormatting>
  <conditionalFormatting sqref="BO78:BO83">
    <cfRule type="cellIs" dxfId="1836" priority="1050" operator="equal">
      <formula>1</formula>
    </cfRule>
  </conditionalFormatting>
  <conditionalFormatting sqref="BM78:BM83">
    <cfRule type="cellIs" dxfId="1835" priority="1051" operator="equal">
      <formula>1</formula>
    </cfRule>
  </conditionalFormatting>
  <conditionalFormatting sqref="CO78:CO83">
    <cfRule type="cellIs" dxfId="1834" priority="1044" operator="equal">
      <formula>1</formula>
    </cfRule>
  </conditionalFormatting>
  <conditionalFormatting sqref="BQ78:BQ83">
    <cfRule type="cellIs" dxfId="1833" priority="1049" operator="equal">
      <formula>1</formula>
    </cfRule>
  </conditionalFormatting>
  <conditionalFormatting sqref="CE78:CE83">
    <cfRule type="cellIs" dxfId="1832" priority="1048" operator="equal">
      <formula>1</formula>
    </cfRule>
  </conditionalFormatting>
  <conditionalFormatting sqref="CI78:CI83">
    <cfRule type="cellIs" dxfId="1831" priority="1047" operator="equal">
      <formula>1</formula>
    </cfRule>
  </conditionalFormatting>
  <conditionalFormatting sqref="CK78:CK83">
    <cfRule type="cellIs" dxfId="1830" priority="1046" operator="equal">
      <formula>1</formula>
    </cfRule>
  </conditionalFormatting>
  <conditionalFormatting sqref="CM78:CM83">
    <cfRule type="cellIs" dxfId="1829" priority="1045" operator="equal">
      <formula>1</formula>
    </cfRule>
  </conditionalFormatting>
  <conditionalFormatting sqref="CQ78:CQ83">
    <cfRule type="cellIs" dxfId="1828" priority="1043" operator="equal">
      <formula>1</formula>
    </cfRule>
  </conditionalFormatting>
  <conditionalFormatting sqref="BM78:BM83">
    <cfRule type="cellIs" dxfId="1827" priority="1042" operator="equal">
      <formula>1</formula>
    </cfRule>
  </conditionalFormatting>
  <conditionalFormatting sqref="BO78:BO83">
    <cfRule type="cellIs" dxfId="1826" priority="1041" operator="equal">
      <formula>1</formula>
    </cfRule>
  </conditionalFormatting>
  <conditionalFormatting sqref="BQ78:BQ83">
    <cfRule type="cellIs" dxfId="1825" priority="1040" operator="equal">
      <formula>1</formula>
    </cfRule>
  </conditionalFormatting>
  <conditionalFormatting sqref="CE78:CE83">
    <cfRule type="cellIs" dxfId="1824" priority="1039" operator="equal">
      <formula>1</formula>
    </cfRule>
  </conditionalFormatting>
  <conditionalFormatting sqref="CI78:CI83">
    <cfRule type="cellIs" dxfId="1823" priority="1038" operator="equal">
      <formula>1</formula>
    </cfRule>
  </conditionalFormatting>
  <conditionalFormatting sqref="CK78:CK83">
    <cfRule type="cellIs" dxfId="1822" priority="1037" operator="equal">
      <formula>1</formula>
    </cfRule>
  </conditionalFormatting>
  <conditionalFormatting sqref="CM78:CM83">
    <cfRule type="cellIs" dxfId="1821" priority="1036" operator="equal">
      <formula>1</formula>
    </cfRule>
  </conditionalFormatting>
  <conditionalFormatting sqref="CO78:CO83">
    <cfRule type="cellIs" dxfId="1820" priority="1035" operator="equal">
      <formula>1</formula>
    </cfRule>
  </conditionalFormatting>
  <conditionalFormatting sqref="CQ78:CQ83">
    <cfRule type="cellIs" dxfId="1819" priority="1034" operator="equal">
      <formula>1</formula>
    </cfRule>
  </conditionalFormatting>
  <conditionalFormatting sqref="AO78:AO85">
    <cfRule type="expression" dxfId="1818" priority="1033">
      <formula>AO78=MAX($AO78:$AT78)</formula>
    </cfRule>
  </conditionalFormatting>
  <conditionalFormatting sqref="AO78:AO85">
    <cfRule type="expression" dxfId="1817" priority="1032">
      <formula>AO78=MIN($AO78:$AT78)</formula>
    </cfRule>
  </conditionalFormatting>
  <conditionalFormatting sqref="AP78:AT85">
    <cfRule type="expression" dxfId="1816" priority="1031">
      <formula>AP78=MAX($AO78:$AT78)</formula>
    </cfRule>
  </conditionalFormatting>
  <conditionalFormatting sqref="AP78:AT85">
    <cfRule type="expression" dxfId="1815" priority="1030">
      <formula>AP78=MIN($AO78:$AT78)</formula>
    </cfRule>
  </conditionalFormatting>
  <conditionalFormatting sqref="AU78:AU85">
    <cfRule type="expression" dxfId="1814" priority="1029">
      <formula>AU78=MAX($AU78:$AZ78)</formula>
    </cfRule>
  </conditionalFormatting>
  <conditionalFormatting sqref="AU78:AU85">
    <cfRule type="expression" dxfId="1813" priority="1028">
      <formula>AU78=MIN($AU78:$AZ78)</formula>
    </cfRule>
  </conditionalFormatting>
  <conditionalFormatting sqref="AV78:AZ85">
    <cfRule type="expression" dxfId="1812" priority="1027">
      <formula>AV78=MAX($AO78:$AT78)</formula>
    </cfRule>
  </conditionalFormatting>
  <conditionalFormatting sqref="AV78:AZ85">
    <cfRule type="expression" dxfId="1811" priority="1026">
      <formula>AV78=MIN($AO78:$AT78)</formula>
    </cfRule>
  </conditionalFormatting>
  <conditionalFormatting sqref="AV78:AZ85">
    <cfRule type="expression" dxfId="1810" priority="1025">
      <formula>AV78=MAX($AO78:$AT78)</formula>
    </cfRule>
  </conditionalFormatting>
  <conditionalFormatting sqref="AV78:AZ85">
    <cfRule type="expression" dxfId="1809" priority="1024">
      <formula>AV78=MIN($AO78:$AT78)</formula>
    </cfRule>
  </conditionalFormatting>
  <conditionalFormatting sqref="AV78:AV85">
    <cfRule type="expression" dxfId="1808" priority="1023">
      <formula>AV78=MAX($AU78:$AZ78)</formula>
    </cfRule>
  </conditionalFormatting>
  <conditionalFormatting sqref="AV78:AV85">
    <cfRule type="expression" dxfId="1807" priority="1022">
      <formula>AV78=MIN($AU78:$AZ78)</formula>
    </cfRule>
  </conditionalFormatting>
  <conditionalFormatting sqref="AW78:AW85">
    <cfRule type="expression" dxfId="1806" priority="1021">
      <formula>AW78=MAX($AU78:$AZ78)</formula>
    </cfRule>
  </conditionalFormatting>
  <conditionalFormatting sqref="AW78:AW85">
    <cfRule type="expression" dxfId="1805" priority="1020">
      <formula>AW78=MIN($AU78:$AZ78)</formula>
    </cfRule>
  </conditionalFormatting>
  <conditionalFormatting sqref="AX78:AX85">
    <cfRule type="expression" dxfId="1804" priority="1019">
      <formula>AX78=MAX($AU78:$AZ78)</formula>
    </cfRule>
  </conditionalFormatting>
  <conditionalFormatting sqref="AX78:AX85">
    <cfRule type="expression" dxfId="1803" priority="1018">
      <formula>AX78=MIN($AU78:$AZ78)</formula>
    </cfRule>
  </conditionalFormatting>
  <conditionalFormatting sqref="AY78:AY85">
    <cfRule type="expression" dxfId="1802" priority="1017">
      <formula>AY78=MAX($AU78:$AZ78)</formula>
    </cfRule>
  </conditionalFormatting>
  <conditionalFormatting sqref="AY78:AY85">
    <cfRule type="expression" dxfId="1801" priority="1016">
      <formula>AY78=MIN($AU78:$AZ78)</formula>
    </cfRule>
  </conditionalFormatting>
  <conditionalFormatting sqref="AZ78:AZ85">
    <cfRule type="expression" dxfId="1800" priority="1015">
      <formula>AZ78=MAX($AU78:$AZ78)</formula>
    </cfRule>
  </conditionalFormatting>
  <conditionalFormatting sqref="AZ78:AZ85">
    <cfRule type="expression" dxfId="1799" priority="1014">
      <formula>AZ78=MIN($AU78:$AZ78)</formula>
    </cfRule>
  </conditionalFormatting>
  <conditionalFormatting sqref="BS78:BS83">
    <cfRule type="cellIs" dxfId="1798" priority="1013" operator="equal">
      <formula>1</formula>
    </cfRule>
  </conditionalFormatting>
  <conditionalFormatting sqref="BS78:BS83">
    <cfRule type="cellIs" dxfId="1797" priority="1012" operator="equal">
      <formula>1</formula>
    </cfRule>
  </conditionalFormatting>
  <conditionalFormatting sqref="BS78:BS83">
    <cfRule type="cellIs" dxfId="1796" priority="1011" operator="equal">
      <formula>1</formula>
    </cfRule>
  </conditionalFormatting>
  <conditionalFormatting sqref="CS78:CS83">
    <cfRule type="cellIs" dxfId="1795" priority="1010" operator="equal">
      <formula>1</formula>
    </cfRule>
  </conditionalFormatting>
  <conditionalFormatting sqref="CS78:CS83">
    <cfRule type="cellIs" dxfId="1794" priority="1009" operator="equal">
      <formula>1</formula>
    </cfRule>
  </conditionalFormatting>
  <conditionalFormatting sqref="CS78:CS83">
    <cfRule type="cellIs" dxfId="1793" priority="1008" operator="equal">
      <formula>1</formula>
    </cfRule>
  </conditionalFormatting>
  <conditionalFormatting sqref="BU78:BU83">
    <cfRule type="cellIs" dxfId="1792" priority="1007" operator="equal">
      <formula>1</formula>
    </cfRule>
  </conditionalFormatting>
  <conditionalFormatting sqref="BU78:BU83">
    <cfRule type="cellIs" dxfId="1791" priority="1006" operator="equal">
      <formula>1</formula>
    </cfRule>
  </conditionalFormatting>
  <conditionalFormatting sqref="BU78:BU83">
    <cfRule type="cellIs" dxfId="1790" priority="1005" operator="equal">
      <formula>1</formula>
    </cfRule>
  </conditionalFormatting>
  <conditionalFormatting sqref="BO90:BO93">
    <cfRule type="cellIs" dxfId="1789" priority="1003" operator="equal">
      <formula>1</formula>
    </cfRule>
  </conditionalFormatting>
  <conditionalFormatting sqref="BM90:BM93">
    <cfRule type="cellIs" dxfId="1788" priority="1004" operator="equal">
      <formula>1</formula>
    </cfRule>
  </conditionalFormatting>
  <conditionalFormatting sqref="CO90:CO93">
    <cfRule type="cellIs" dxfId="1787" priority="997" operator="equal">
      <formula>1</formula>
    </cfRule>
  </conditionalFormatting>
  <conditionalFormatting sqref="BQ90:BQ93">
    <cfRule type="cellIs" dxfId="1786" priority="1002" operator="equal">
      <formula>1</formula>
    </cfRule>
  </conditionalFormatting>
  <conditionalFormatting sqref="CE90:CE93">
    <cfRule type="cellIs" dxfId="1785" priority="1001" operator="equal">
      <formula>1</formula>
    </cfRule>
  </conditionalFormatting>
  <conditionalFormatting sqref="CI90:CI93">
    <cfRule type="cellIs" dxfId="1784" priority="1000" operator="equal">
      <formula>1</formula>
    </cfRule>
  </conditionalFormatting>
  <conditionalFormatting sqref="CK90:CK93">
    <cfRule type="cellIs" dxfId="1783" priority="999" operator="equal">
      <formula>1</formula>
    </cfRule>
  </conditionalFormatting>
  <conditionalFormatting sqref="CM90:CM93">
    <cfRule type="cellIs" dxfId="1782" priority="998" operator="equal">
      <formula>1</formula>
    </cfRule>
  </conditionalFormatting>
  <conditionalFormatting sqref="CQ90:CQ93">
    <cfRule type="cellIs" dxfId="1781" priority="996" operator="equal">
      <formula>1</formula>
    </cfRule>
  </conditionalFormatting>
  <conditionalFormatting sqref="BO90:BO93">
    <cfRule type="cellIs" dxfId="1780" priority="994" operator="equal">
      <formula>1</formula>
    </cfRule>
  </conditionalFormatting>
  <conditionalFormatting sqref="BM90:BM93">
    <cfRule type="cellIs" dxfId="1779" priority="995" operator="equal">
      <formula>1</formula>
    </cfRule>
  </conditionalFormatting>
  <conditionalFormatting sqref="CO90:CO93">
    <cfRule type="cellIs" dxfId="1778" priority="988" operator="equal">
      <formula>1</formula>
    </cfRule>
  </conditionalFormatting>
  <conditionalFormatting sqref="BQ90:BQ93">
    <cfRule type="cellIs" dxfId="1777" priority="993" operator="equal">
      <formula>1</formula>
    </cfRule>
  </conditionalFormatting>
  <conditionalFormatting sqref="CE90:CE93">
    <cfRule type="cellIs" dxfId="1776" priority="992" operator="equal">
      <formula>1</formula>
    </cfRule>
  </conditionalFormatting>
  <conditionalFormatting sqref="CI90:CI93">
    <cfRule type="cellIs" dxfId="1775" priority="991" operator="equal">
      <formula>1</formula>
    </cfRule>
  </conditionalFormatting>
  <conditionalFormatting sqref="CK90:CK93">
    <cfRule type="cellIs" dxfId="1774" priority="990" operator="equal">
      <formula>1</formula>
    </cfRule>
  </conditionalFormatting>
  <conditionalFormatting sqref="CM90:CM93">
    <cfRule type="cellIs" dxfId="1773" priority="989" operator="equal">
      <formula>1</formula>
    </cfRule>
  </conditionalFormatting>
  <conditionalFormatting sqref="CQ90:CQ93">
    <cfRule type="cellIs" dxfId="1772" priority="987" operator="equal">
      <formula>1</formula>
    </cfRule>
  </conditionalFormatting>
  <conditionalFormatting sqref="BM90:BM93">
    <cfRule type="cellIs" dxfId="1771" priority="986" operator="equal">
      <formula>1</formula>
    </cfRule>
  </conditionalFormatting>
  <conditionalFormatting sqref="BO90:BO93">
    <cfRule type="cellIs" dxfId="1770" priority="985" operator="equal">
      <formula>1</formula>
    </cfRule>
  </conditionalFormatting>
  <conditionalFormatting sqref="BQ90:BQ93">
    <cfRule type="cellIs" dxfId="1769" priority="984" operator="equal">
      <formula>1</formula>
    </cfRule>
  </conditionalFormatting>
  <conditionalFormatting sqref="CE90:CE93">
    <cfRule type="cellIs" dxfId="1768" priority="983" operator="equal">
      <formula>1</formula>
    </cfRule>
  </conditionalFormatting>
  <conditionalFormatting sqref="CI90:CI93">
    <cfRule type="cellIs" dxfId="1767" priority="982" operator="equal">
      <formula>1</formula>
    </cfRule>
  </conditionalFormatting>
  <conditionalFormatting sqref="CK90:CK93">
    <cfRule type="cellIs" dxfId="1766" priority="981" operator="equal">
      <formula>1</formula>
    </cfRule>
  </conditionalFormatting>
  <conditionalFormatting sqref="CM90:CM93">
    <cfRule type="cellIs" dxfId="1765" priority="980" operator="equal">
      <formula>1</formula>
    </cfRule>
  </conditionalFormatting>
  <conditionalFormatting sqref="CO90:CO93">
    <cfRule type="cellIs" dxfId="1764" priority="979" operator="equal">
      <formula>1</formula>
    </cfRule>
  </conditionalFormatting>
  <conditionalFormatting sqref="CQ90:CQ93">
    <cfRule type="cellIs" dxfId="1763" priority="978" operator="equal">
      <formula>1</formula>
    </cfRule>
  </conditionalFormatting>
  <conditionalFormatting sqref="AO86:AO93">
    <cfRule type="expression" dxfId="1762" priority="977">
      <formula>AO86=MAX($AO86:$AT86)</formula>
    </cfRule>
  </conditionalFormatting>
  <conditionalFormatting sqref="AO86:AO93">
    <cfRule type="expression" dxfId="1761" priority="976">
      <formula>AO86=MIN($AO86:$AT86)</formula>
    </cfRule>
  </conditionalFormatting>
  <conditionalFormatting sqref="AP86:AT93">
    <cfRule type="expression" dxfId="1760" priority="975">
      <formula>AP86=MAX($AO86:$AT86)</formula>
    </cfRule>
  </conditionalFormatting>
  <conditionalFormatting sqref="AP86:AT93">
    <cfRule type="expression" dxfId="1759" priority="974">
      <formula>AP86=MIN($AO86:$AT86)</formula>
    </cfRule>
  </conditionalFormatting>
  <conditionalFormatting sqref="AU86:AU93">
    <cfRule type="expression" dxfId="1758" priority="973">
      <formula>AU86=MAX($AU86:$AZ86)</formula>
    </cfRule>
  </conditionalFormatting>
  <conditionalFormatting sqref="AU86:AU93">
    <cfRule type="expression" dxfId="1757" priority="972">
      <formula>AU86=MIN($AU86:$AZ86)</formula>
    </cfRule>
  </conditionalFormatting>
  <conditionalFormatting sqref="AV86:AZ93">
    <cfRule type="expression" dxfId="1756" priority="971">
      <formula>AV86=MAX($AO86:$AT86)</formula>
    </cfRule>
  </conditionalFormatting>
  <conditionalFormatting sqref="AV86:AZ93">
    <cfRule type="expression" dxfId="1755" priority="970">
      <formula>AV86=MIN($AO86:$AT86)</formula>
    </cfRule>
  </conditionalFormatting>
  <conditionalFormatting sqref="AV86:AZ93">
    <cfRule type="expression" dxfId="1754" priority="969">
      <formula>AV86=MAX($AO86:$AT86)</formula>
    </cfRule>
  </conditionalFormatting>
  <conditionalFormatting sqref="AV86:AZ93">
    <cfRule type="expression" dxfId="1753" priority="968">
      <formula>AV86=MIN($AO86:$AT86)</formula>
    </cfRule>
  </conditionalFormatting>
  <conditionalFormatting sqref="AV86:AV93">
    <cfRule type="expression" dxfId="1752" priority="967">
      <formula>AV86=MAX($AU86:$AZ86)</formula>
    </cfRule>
  </conditionalFormatting>
  <conditionalFormatting sqref="AV86:AV93">
    <cfRule type="expression" dxfId="1751" priority="966">
      <formula>AV86=MIN($AU86:$AZ86)</formula>
    </cfRule>
  </conditionalFormatting>
  <conditionalFormatting sqref="AW86:AW93">
    <cfRule type="expression" dxfId="1750" priority="965">
      <formula>AW86=MAX($AU86:$AZ86)</formula>
    </cfRule>
  </conditionalFormatting>
  <conditionalFormatting sqref="AW86:AW93">
    <cfRule type="expression" dxfId="1749" priority="964">
      <formula>AW86=MIN($AU86:$AZ86)</formula>
    </cfRule>
  </conditionalFormatting>
  <conditionalFormatting sqref="AX86:AX93">
    <cfRule type="expression" dxfId="1748" priority="963">
      <formula>AX86=MAX($AU86:$AZ86)</formula>
    </cfRule>
  </conditionalFormatting>
  <conditionalFormatting sqref="AX86:AX93">
    <cfRule type="expression" dxfId="1747" priority="962">
      <formula>AX86=MIN($AU86:$AZ86)</formula>
    </cfRule>
  </conditionalFormatting>
  <conditionalFormatting sqref="AY86:AY93">
    <cfRule type="expression" dxfId="1746" priority="961">
      <formula>AY86=MAX($AU86:$AZ86)</formula>
    </cfRule>
  </conditionalFormatting>
  <conditionalFormatting sqref="AY86:AY93">
    <cfRule type="expression" dxfId="1745" priority="960">
      <formula>AY86=MIN($AU86:$AZ86)</formula>
    </cfRule>
  </conditionalFormatting>
  <conditionalFormatting sqref="AZ86:AZ93">
    <cfRule type="expression" dxfId="1744" priority="959">
      <formula>AZ86=MAX($AU86:$AZ86)</formula>
    </cfRule>
  </conditionalFormatting>
  <conditionalFormatting sqref="AZ86:AZ93">
    <cfRule type="expression" dxfId="1743" priority="958">
      <formula>AZ86=MIN($AU86:$AZ86)</formula>
    </cfRule>
  </conditionalFormatting>
  <conditionalFormatting sqref="BS90:BS93">
    <cfRule type="cellIs" dxfId="1742" priority="957" operator="equal">
      <formula>1</formula>
    </cfRule>
  </conditionalFormatting>
  <conditionalFormatting sqref="BS90:BS93">
    <cfRule type="cellIs" dxfId="1741" priority="956" operator="equal">
      <formula>1</formula>
    </cfRule>
  </conditionalFormatting>
  <conditionalFormatting sqref="BS90:BS93">
    <cfRule type="cellIs" dxfId="1740" priority="955" operator="equal">
      <formula>1</formula>
    </cfRule>
  </conditionalFormatting>
  <conditionalFormatting sqref="CS90:CS93">
    <cfRule type="cellIs" dxfId="1739" priority="954" operator="equal">
      <formula>1</formula>
    </cfRule>
  </conditionalFormatting>
  <conditionalFormatting sqref="CS90:CS93">
    <cfRule type="cellIs" dxfId="1738" priority="953" operator="equal">
      <formula>1</formula>
    </cfRule>
  </conditionalFormatting>
  <conditionalFormatting sqref="CS90:CS93">
    <cfRule type="cellIs" dxfId="1737" priority="952" operator="equal">
      <formula>1</formula>
    </cfRule>
  </conditionalFormatting>
  <conditionalFormatting sqref="BU90:BU93">
    <cfRule type="cellIs" dxfId="1736" priority="951" operator="equal">
      <formula>1</formula>
    </cfRule>
  </conditionalFormatting>
  <conditionalFormatting sqref="BU90:BU93">
    <cfRule type="cellIs" dxfId="1735" priority="950" operator="equal">
      <formula>1</formula>
    </cfRule>
  </conditionalFormatting>
  <conditionalFormatting sqref="BU90:BU93">
    <cfRule type="cellIs" dxfId="1734" priority="949" operator="equal">
      <formula>1</formula>
    </cfRule>
  </conditionalFormatting>
  <conditionalFormatting sqref="BO94:BO101">
    <cfRule type="cellIs" dxfId="1733" priority="947" operator="equal">
      <formula>1</formula>
    </cfRule>
  </conditionalFormatting>
  <conditionalFormatting sqref="BM94:BM101">
    <cfRule type="cellIs" dxfId="1732" priority="948" operator="equal">
      <formula>1</formula>
    </cfRule>
  </conditionalFormatting>
  <conditionalFormatting sqref="CO94:CO101">
    <cfRule type="cellIs" dxfId="1731" priority="941" operator="equal">
      <formula>1</formula>
    </cfRule>
  </conditionalFormatting>
  <conditionalFormatting sqref="BQ94:BQ101">
    <cfRule type="cellIs" dxfId="1730" priority="946" operator="equal">
      <formula>1</formula>
    </cfRule>
  </conditionalFormatting>
  <conditionalFormatting sqref="CE94:CE101">
    <cfRule type="cellIs" dxfId="1729" priority="945" operator="equal">
      <formula>1</formula>
    </cfRule>
  </conditionalFormatting>
  <conditionalFormatting sqref="CI94:CI101">
    <cfRule type="cellIs" dxfId="1728" priority="944" operator="equal">
      <formula>1</formula>
    </cfRule>
  </conditionalFormatting>
  <conditionalFormatting sqref="CK94:CK101">
    <cfRule type="cellIs" dxfId="1727" priority="943" operator="equal">
      <formula>1</formula>
    </cfRule>
  </conditionalFormatting>
  <conditionalFormatting sqref="CM94:CM101">
    <cfRule type="cellIs" dxfId="1726" priority="942" operator="equal">
      <formula>1</formula>
    </cfRule>
  </conditionalFormatting>
  <conditionalFormatting sqref="CQ94:CQ101">
    <cfRule type="cellIs" dxfId="1725" priority="940" operator="equal">
      <formula>1</formula>
    </cfRule>
  </conditionalFormatting>
  <conditionalFormatting sqref="BO94:BO101">
    <cfRule type="cellIs" dxfId="1724" priority="938" operator="equal">
      <formula>1</formula>
    </cfRule>
  </conditionalFormatting>
  <conditionalFormatting sqref="BM94:BM101">
    <cfRule type="cellIs" dxfId="1723" priority="939" operator="equal">
      <formula>1</formula>
    </cfRule>
  </conditionalFormatting>
  <conditionalFormatting sqref="CO94:CO101">
    <cfRule type="cellIs" dxfId="1722" priority="932" operator="equal">
      <formula>1</formula>
    </cfRule>
  </conditionalFormatting>
  <conditionalFormatting sqref="BQ94:BQ101">
    <cfRule type="cellIs" dxfId="1721" priority="937" operator="equal">
      <formula>1</formula>
    </cfRule>
  </conditionalFormatting>
  <conditionalFormatting sqref="CE94:CE101">
    <cfRule type="cellIs" dxfId="1720" priority="936" operator="equal">
      <formula>1</formula>
    </cfRule>
  </conditionalFormatting>
  <conditionalFormatting sqref="CI94:CI101">
    <cfRule type="cellIs" dxfId="1719" priority="935" operator="equal">
      <formula>1</formula>
    </cfRule>
  </conditionalFormatting>
  <conditionalFormatting sqref="CK94:CK101">
    <cfRule type="cellIs" dxfId="1718" priority="934" operator="equal">
      <formula>1</formula>
    </cfRule>
  </conditionalFormatting>
  <conditionalFormatting sqref="CM94:CM101">
    <cfRule type="cellIs" dxfId="1717" priority="933" operator="equal">
      <formula>1</formula>
    </cfRule>
  </conditionalFormatting>
  <conditionalFormatting sqref="CQ94:CQ101">
    <cfRule type="cellIs" dxfId="1716" priority="931" operator="equal">
      <formula>1</formula>
    </cfRule>
  </conditionalFormatting>
  <conditionalFormatting sqref="BM94:BM101">
    <cfRule type="cellIs" dxfId="1715" priority="930" operator="equal">
      <formula>1</formula>
    </cfRule>
  </conditionalFormatting>
  <conditionalFormatting sqref="BO94:BO101">
    <cfRule type="cellIs" dxfId="1714" priority="929" operator="equal">
      <formula>1</formula>
    </cfRule>
  </conditionalFormatting>
  <conditionalFormatting sqref="BQ94:BQ101">
    <cfRule type="cellIs" dxfId="1713" priority="928" operator="equal">
      <formula>1</formula>
    </cfRule>
  </conditionalFormatting>
  <conditionalFormatting sqref="CE94:CE101">
    <cfRule type="cellIs" dxfId="1712" priority="927" operator="equal">
      <formula>1</formula>
    </cfRule>
  </conditionalFormatting>
  <conditionalFormatting sqref="CI94:CI101">
    <cfRule type="cellIs" dxfId="1711" priority="926" operator="equal">
      <formula>1</formula>
    </cfRule>
  </conditionalFormatting>
  <conditionalFormatting sqref="CK94:CK101">
    <cfRule type="cellIs" dxfId="1710" priority="925" operator="equal">
      <formula>1</formula>
    </cfRule>
  </conditionalFormatting>
  <conditionalFormatting sqref="CM94:CM101">
    <cfRule type="cellIs" dxfId="1709" priority="924" operator="equal">
      <formula>1</formula>
    </cfRule>
  </conditionalFormatting>
  <conditionalFormatting sqref="CO94:CO101">
    <cfRule type="cellIs" dxfId="1708" priority="923" operator="equal">
      <formula>1</formula>
    </cfRule>
  </conditionalFormatting>
  <conditionalFormatting sqref="CQ94:CQ101">
    <cfRule type="cellIs" dxfId="1707" priority="922" operator="equal">
      <formula>1</formula>
    </cfRule>
  </conditionalFormatting>
  <conditionalFormatting sqref="AO94:AO101">
    <cfRule type="expression" dxfId="1706" priority="921">
      <formula>AO94=MAX($AO94:$AT94)</formula>
    </cfRule>
  </conditionalFormatting>
  <conditionalFormatting sqref="AO94:AO101">
    <cfRule type="expression" dxfId="1705" priority="920">
      <formula>AO94=MIN($AO94:$AT94)</formula>
    </cfRule>
  </conditionalFormatting>
  <conditionalFormatting sqref="AP94:AT101">
    <cfRule type="expression" dxfId="1704" priority="919">
      <formula>AP94=MAX($AO94:$AT94)</formula>
    </cfRule>
  </conditionalFormatting>
  <conditionalFormatting sqref="AP94:AT101">
    <cfRule type="expression" dxfId="1703" priority="918">
      <formula>AP94=MIN($AO94:$AT94)</formula>
    </cfRule>
  </conditionalFormatting>
  <conditionalFormatting sqref="AU94:AU101">
    <cfRule type="expression" dxfId="1702" priority="917">
      <formula>AU94=MAX($AU94:$AZ94)</formula>
    </cfRule>
  </conditionalFormatting>
  <conditionalFormatting sqref="AU94:AU101">
    <cfRule type="expression" dxfId="1701" priority="916">
      <formula>AU94=MIN($AU94:$AZ94)</formula>
    </cfRule>
  </conditionalFormatting>
  <conditionalFormatting sqref="AV94:AZ101">
    <cfRule type="expression" dxfId="1700" priority="915">
      <formula>AV94=MAX($AO94:$AT94)</formula>
    </cfRule>
  </conditionalFormatting>
  <conditionalFormatting sqref="AV94:AZ101">
    <cfRule type="expression" dxfId="1699" priority="914">
      <formula>AV94=MIN($AO94:$AT94)</formula>
    </cfRule>
  </conditionalFormatting>
  <conditionalFormatting sqref="AV94:AZ101">
    <cfRule type="expression" dxfId="1698" priority="913">
      <formula>AV94=MAX($AO94:$AT94)</formula>
    </cfRule>
  </conditionalFormatting>
  <conditionalFormatting sqref="AV94:AZ101">
    <cfRule type="expression" dxfId="1697" priority="912">
      <formula>AV94=MIN($AO94:$AT94)</formula>
    </cfRule>
  </conditionalFormatting>
  <conditionalFormatting sqref="AV94:AV101">
    <cfRule type="expression" dxfId="1696" priority="911">
      <formula>AV94=MAX($AU94:$AZ94)</formula>
    </cfRule>
  </conditionalFormatting>
  <conditionalFormatting sqref="AV94:AV101">
    <cfRule type="expression" dxfId="1695" priority="910">
      <formula>AV94=MIN($AU94:$AZ94)</formula>
    </cfRule>
  </conditionalFormatting>
  <conditionalFormatting sqref="AW94:AW101">
    <cfRule type="expression" dxfId="1694" priority="909">
      <formula>AW94=MAX($AU94:$AZ94)</formula>
    </cfRule>
  </conditionalFormatting>
  <conditionalFormatting sqref="AW94:AW101">
    <cfRule type="expression" dxfId="1693" priority="908">
      <formula>AW94=MIN($AU94:$AZ94)</formula>
    </cfRule>
  </conditionalFormatting>
  <conditionalFormatting sqref="AX94:AX101">
    <cfRule type="expression" dxfId="1692" priority="907">
      <formula>AX94=MAX($AU94:$AZ94)</formula>
    </cfRule>
  </conditionalFormatting>
  <conditionalFormatting sqref="AX94:AX101">
    <cfRule type="expression" dxfId="1691" priority="906">
      <formula>AX94=MIN($AU94:$AZ94)</formula>
    </cfRule>
  </conditionalFormatting>
  <conditionalFormatting sqref="AY94:AY101">
    <cfRule type="expression" dxfId="1690" priority="905">
      <formula>AY94=MAX($AU94:$AZ94)</formula>
    </cfRule>
  </conditionalFormatting>
  <conditionalFormatting sqref="AY94:AY101">
    <cfRule type="expression" dxfId="1689" priority="904">
      <formula>AY94=MIN($AU94:$AZ94)</formula>
    </cfRule>
  </conditionalFormatting>
  <conditionalFormatting sqref="AZ94:AZ101">
    <cfRule type="expression" dxfId="1688" priority="903">
      <formula>AZ94=MAX($AU94:$AZ94)</formula>
    </cfRule>
  </conditionalFormatting>
  <conditionalFormatting sqref="AZ94:AZ101">
    <cfRule type="expression" dxfId="1687" priority="902">
      <formula>AZ94=MIN($AU94:$AZ94)</formula>
    </cfRule>
  </conditionalFormatting>
  <conditionalFormatting sqref="BS94:BS101">
    <cfRule type="cellIs" dxfId="1686" priority="901" operator="equal">
      <formula>1</formula>
    </cfRule>
  </conditionalFormatting>
  <conditionalFormatting sqref="BS94:BS101">
    <cfRule type="cellIs" dxfId="1685" priority="900" operator="equal">
      <formula>1</formula>
    </cfRule>
  </conditionalFormatting>
  <conditionalFormatting sqref="BS94:BS101">
    <cfRule type="cellIs" dxfId="1684" priority="899" operator="equal">
      <formula>1</formula>
    </cfRule>
  </conditionalFormatting>
  <conditionalFormatting sqref="CS94:CS101">
    <cfRule type="cellIs" dxfId="1683" priority="898" operator="equal">
      <formula>1</formula>
    </cfRule>
  </conditionalFormatting>
  <conditionalFormatting sqref="CS94:CS101">
    <cfRule type="cellIs" dxfId="1682" priority="897" operator="equal">
      <formula>1</formula>
    </cfRule>
  </conditionalFormatting>
  <conditionalFormatting sqref="CS94:CS101">
    <cfRule type="cellIs" dxfId="1681" priority="896" operator="equal">
      <formula>1</formula>
    </cfRule>
  </conditionalFormatting>
  <conditionalFormatting sqref="BU94:BU101">
    <cfRule type="cellIs" dxfId="1680" priority="895" operator="equal">
      <formula>1</formula>
    </cfRule>
  </conditionalFormatting>
  <conditionalFormatting sqref="BU94:BU101">
    <cfRule type="cellIs" dxfId="1679" priority="894" operator="equal">
      <formula>1</formula>
    </cfRule>
  </conditionalFormatting>
  <conditionalFormatting sqref="BU94:BU101">
    <cfRule type="cellIs" dxfId="1678" priority="893" operator="equal">
      <formula>1</formula>
    </cfRule>
  </conditionalFormatting>
  <conditionalFormatting sqref="BW7:BW14 BW16:BW19">
    <cfRule type="cellIs" dxfId="1677" priority="892" operator="equal">
      <formula>1</formula>
    </cfRule>
  </conditionalFormatting>
  <conditionalFormatting sqref="BW6:BW14 BW16:BW19">
    <cfRule type="cellIs" dxfId="1676" priority="891" operator="equal">
      <formula>1</formula>
    </cfRule>
  </conditionalFormatting>
  <conditionalFormatting sqref="BW6:BW14 BW16:BW19">
    <cfRule type="cellIs" dxfId="1675" priority="890" operator="equal">
      <formula>1</formula>
    </cfRule>
  </conditionalFormatting>
  <conditionalFormatting sqref="BW15">
    <cfRule type="cellIs" dxfId="1674" priority="889" operator="equal">
      <formula>1</formula>
    </cfRule>
  </conditionalFormatting>
  <conditionalFormatting sqref="BW15">
    <cfRule type="cellIs" dxfId="1673" priority="888" operator="equal">
      <formula>1</formula>
    </cfRule>
  </conditionalFormatting>
  <conditionalFormatting sqref="BW15">
    <cfRule type="cellIs" dxfId="1672" priority="887" operator="equal">
      <formula>1</formula>
    </cfRule>
  </conditionalFormatting>
  <conditionalFormatting sqref="BW46:BW53">
    <cfRule type="cellIs" dxfId="1671" priority="886" operator="equal">
      <formula>1</formula>
    </cfRule>
  </conditionalFormatting>
  <conditionalFormatting sqref="BW46:BW53">
    <cfRule type="cellIs" dxfId="1670" priority="885" operator="equal">
      <formula>1</formula>
    </cfRule>
  </conditionalFormatting>
  <conditionalFormatting sqref="BW46:BW53">
    <cfRule type="cellIs" dxfId="1669" priority="884" operator="equal">
      <formula>1</formula>
    </cfRule>
  </conditionalFormatting>
  <conditionalFormatting sqref="BW54:BW61">
    <cfRule type="cellIs" dxfId="1668" priority="883" operator="equal">
      <formula>1</formula>
    </cfRule>
  </conditionalFormatting>
  <conditionalFormatting sqref="BW54:BW61">
    <cfRule type="cellIs" dxfId="1667" priority="882" operator="equal">
      <formula>1</formula>
    </cfRule>
  </conditionalFormatting>
  <conditionalFormatting sqref="BW54:BW61">
    <cfRule type="cellIs" dxfId="1666" priority="881" operator="equal">
      <formula>1</formula>
    </cfRule>
  </conditionalFormatting>
  <conditionalFormatting sqref="BW62:BW69">
    <cfRule type="cellIs" dxfId="1665" priority="880" operator="equal">
      <formula>1</formula>
    </cfRule>
  </conditionalFormatting>
  <conditionalFormatting sqref="BW62:BW69">
    <cfRule type="cellIs" dxfId="1664" priority="879" operator="equal">
      <formula>1</formula>
    </cfRule>
  </conditionalFormatting>
  <conditionalFormatting sqref="BW62:BW69">
    <cfRule type="cellIs" dxfId="1663" priority="878" operator="equal">
      <formula>1</formula>
    </cfRule>
  </conditionalFormatting>
  <conditionalFormatting sqref="BW70:BW77">
    <cfRule type="cellIs" dxfId="1662" priority="877" operator="equal">
      <formula>1</formula>
    </cfRule>
  </conditionalFormatting>
  <conditionalFormatting sqref="BW70:BW77">
    <cfRule type="cellIs" dxfId="1661" priority="876" operator="equal">
      <formula>1</formula>
    </cfRule>
  </conditionalFormatting>
  <conditionalFormatting sqref="BW70:BW77">
    <cfRule type="cellIs" dxfId="1660" priority="875" operator="equal">
      <formula>1</formula>
    </cfRule>
  </conditionalFormatting>
  <conditionalFormatting sqref="BW78:BW83">
    <cfRule type="cellIs" dxfId="1659" priority="874" operator="equal">
      <formula>1</formula>
    </cfRule>
  </conditionalFormatting>
  <conditionalFormatting sqref="BW78:BW83">
    <cfRule type="cellIs" dxfId="1658" priority="873" operator="equal">
      <formula>1</formula>
    </cfRule>
  </conditionalFormatting>
  <conditionalFormatting sqref="BW78:BW83">
    <cfRule type="cellIs" dxfId="1657" priority="872" operator="equal">
      <formula>1</formula>
    </cfRule>
  </conditionalFormatting>
  <conditionalFormatting sqref="BW90:BW93">
    <cfRule type="cellIs" dxfId="1656" priority="871" operator="equal">
      <formula>1</formula>
    </cfRule>
  </conditionalFormatting>
  <conditionalFormatting sqref="BW90:BW93">
    <cfRule type="cellIs" dxfId="1655" priority="870" operator="equal">
      <formula>1</formula>
    </cfRule>
  </conditionalFormatting>
  <conditionalFormatting sqref="BW90:BW93">
    <cfRule type="cellIs" dxfId="1654" priority="869" operator="equal">
      <formula>1</formula>
    </cfRule>
  </conditionalFormatting>
  <conditionalFormatting sqref="BW94:BW101">
    <cfRule type="cellIs" dxfId="1653" priority="868" operator="equal">
      <formula>1</formula>
    </cfRule>
  </conditionalFormatting>
  <conditionalFormatting sqref="BW94:BW101">
    <cfRule type="cellIs" dxfId="1652" priority="867" operator="equal">
      <formula>1</formula>
    </cfRule>
  </conditionalFormatting>
  <conditionalFormatting sqref="BW94:BW101">
    <cfRule type="cellIs" dxfId="1651" priority="866" operator="equal">
      <formula>1</formula>
    </cfRule>
  </conditionalFormatting>
  <conditionalFormatting sqref="CC7:CC14">
    <cfRule type="cellIs" dxfId="1650" priority="865" operator="equal">
      <formula>1</formula>
    </cfRule>
  </conditionalFormatting>
  <conditionalFormatting sqref="CC6:CC14">
    <cfRule type="cellIs" dxfId="1649" priority="864" operator="equal">
      <formula>1</formula>
    </cfRule>
  </conditionalFormatting>
  <conditionalFormatting sqref="CC6:CC14">
    <cfRule type="cellIs" dxfId="1648" priority="863" operator="equal">
      <formula>1</formula>
    </cfRule>
  </conditionalFormatting>
  <conditionalFormatting sqref="CC15">
    <cfRule type="cellIs" dxfId="1647" priority="862" operator="equal">
      <formula>1</formula>
    </cfRule>
  </conditionalFormatting>
  <conditionalFormatting sqref="CC15">
    <cfRule type="cellIs" dxfId="1646" priority="861" operator="equal">
      <formula>1</formula>
    </cfRule>
  </conditionalFormatting>
  <conditionalFormatting sqref="CC15">
    <cfRule type="cellIs" dxfId="1645" priority="860" operator="equal">
      <formula>1</formula>
    </cfRule>
  </conditionalFormatting>
  <conditionalFormatting sqref="CC64:CC69">
    <cfRule type="cellIs" dxfId="1644" priority="859" operator="equal">
      <formula>1</formula>
    </cfRule>
  </conditionalFormatting>
  <conditionalFormatting sqref="CC64:CC69">
    <cfRule type="cellIs" dxfId="1643" priority="858" operator="equal">
      <formula>1</formula>
    </cfRule>
  </conditionalFormatting>
  <conditionalFormatting sqref="CC64:CC69">
    <cfRule type="cellIs" dxfId="1642" priority="857" operator="equal">
      <formula>1</formula>
    </cfRule>
  </conditionalFormatting>
  <conditionalFormatting sqref="CC70:CC77">
    <cfRule type="cellIs" dxfId="1641" priority="856" operator="equal">
      <formula>1</formula>
    </cfRule>
  </conditionalFormatting>
  <conditionalFormatting sqref="CC70:CC77">
    <cfRule type="cellIs" dxfId="1640" priority="855" operator="equal">
      <formula>1</formula>
    </cfRule>
  </conditionalFormatting>
  <conditionalFormatting sqref="CC70:CC77">
    <cfRule type="cellIs" dxfId="1639" priority="854" operator="equal">
      <formula>1</formula>
    </cfRule>
  </conditionalFormatting>
  <conditionalFormatting sqref="CC78:CC83">
    <cfRule type="cellIs" dxfId="1638" priority="853" operator="equal">
      <formula>1</formula>
    </cfRule>
  </conditionalFormatting>
  <conditionalFormatting sqref="CC78:CC83">
    <cfRule type="cellIs" dxfId="1637" priority="852" operator="equal">
      <formula>1</formula>
    </cfRule>
  </conditionalFormatting>
  <conditionalFormatting sqref="CC78:CC83">
    <cfRule type="cellIs" dxfId="1636" priority="851" operator="equal">
      <formula>1</formula>
    </cfRule>
  </conditionalFormatting>
  <conditionalFormatting sqref="CC90:CC93">
    <cfRule type="cellIs" dxfId="1635" priority="850" operator="equal">
      <formula>1</formula>
    </cfRule>
  </conditionalFormatting>
  <conditionalFormatting sqref="CC90:CC93">
    <cfRule type="cellIs" dxfId="1634" priority="849" operator="equal">
      <formula>1</formula>
    </cfRule>
  </conditionalFormatting>
  <conditionalFormatting sqref="CC90:CC93">
    <cfRule type="cellIs" dxfId="1633" priority="848" operator="equal">
      <formula>1</formula>
    </cfRule>
  </conditionalFormatting>
  <conditionalFormatting sqref="CC94:CC101">
    <cfRule type="cellIs" dxfId="1632" priority="847" operator="equal">
      <formula>1</formula>
    </cfRule>
  </conditionalFormatting>
  <conditionalFormatting sqref="CC94:CC101">
    <cfRule type="cellIs" dxfId="1631" priority="846" operator="equal">
      <formula>1</formula>
    </cfRule>
  </conditionalFormatting>
  <conditionalFormatting sqref="CC94:CC101">
    <cfRule type="cellIs" dxfId="1630" priority="845" operator="equal">
      <formula>1</formula>
    </cfRule>
  </conditionalFormatting>
  <conditionalFormatting sqref="CC20:CC45">
    <cfRule type="cellIs" dxfId="1629" priority="844" operator="equal">
      <formula>1</formula>
    </cfRule>
  </conditionalFormatting>
  <conditionalFormatting sqref="CC16:CC19">
    <cfRule type="cellIs" dxfId="1628" priority="843" operator="equal">
      <formula>1</formula>
    </cfRule>
  </conditionalFormatting>
  <conditionalFormatting sqref="CC16:CC19">
    <cfRule type="cellIs" dxfId="1627" priority="842" operator="equal">
      <formula>1</formula>
    </cfRule>
  </conditionalFormatting>
  <conditionalFormatting sqref="CC16:CC19">
    <cfRule type="cellIs" dxfId="1626" priority="841" operator="equal">
      <formula>1</formula>
    </cfRule>
  </conditionalFormatting>
  <conditionalFormatting sqref="CC46:CC53">
    <cfRule type="cellIs" dxfId="1625" priority="840" operator="equal">
      <formula>1</formula>
    </cfRule>
  </conditionalFormatting>
  <conditionalFormatting sqref="CC46:CC53">
    <cfRule type="cellIs" dxfId="1624" priority="839" operator="equal">
      <formula>1</formula>
    </cfRule>
  </conditionalFormatting>
  <conditionalFormatting sqref="CC46:CC53">
    <cfRule type="cellIs" dxfId="1623" priority="838" operator="equal">
      <formula>1</formula>
    </cfRule>
  </conditionalFormatting>
  <conditionalFormatting sqref="CC54:CC61">
    <cfRule type="cellIs" dxfId="1622" priority="837" operator="equal">
      <formula>1</formula>
    </cfRule>
  </conditionalFormatting>
  <conditionalFormatting sqref="CC54:CC61">
    <cfRule type="cellIs" dxfId="1621" priority="836" operator="equal">
      <formula>1</formula>
    </cfRule>
  </conditionalFormatting>
  <conditionalFormatting sqref="CC54:CC61">
    <cfRule type="cellIs" dxfId="1620" priority="835" operator="equal">
      <formula>1</formula>
    </cfRule>
  </conditionalFormatting>
  <conditionalFormatting sqref="CC62:CC63">
    <cfRule type="cellIs" dxfId="1619" priority="834" operator="equal">
      <formula>1</formula>
    </cfRule>
  </conditionalFormatting>
  <conditionalFormatting sqref="CC62:CC63">
    <cfRule type="cellIs" dxfId="1618" priority="833" operator="equal">
      <formula>1</formula>
    </cfRule>
  </conditionalFormatting>
  <conditionalFormatting sqref="CC62:CC63">
    <cfRule type="cellIs" dxfId="1617" priority="832" operator="equal">
      <formula>1</formula>
    </cfRule>
  </conditionalFormatting>
  <conditionalFormatting sqref="BY20:BY45">
    <cfRule type="cellIs" dxfId="1616" priority="831" operator="equal">
      <formula>1</formula>
    </cfRule>
  </conditionalFormatting>
  <conditionalFormatting sqref="BY7:BY14 BY16:BY19">
    <cfRule type="cellIs" dxfId="1615" priority="830" operator="equal">
      <formula>1</formula>
    </cfRule>
  </conditionalFormatting>
  <conditionalFormatting sqref="BY6:BY14 BY16:BY19">
    <cfRule type="cellIs" dxfId="1614" priority="829" operator="equal">
      <formula>1</formula>
    </cfRule>
  </conditionalFormatting>
  <conditionalFormatting sqref="BY6:BY14 BY16:BY19">
    <cfRule type="cellIs" dxfId="1613" priority="828" operator="equal">
      <formula>1</formula>
    </cfRule>
  </conditionalFormatting>
  <conditionalFormatting sqref="BY15">
    <cfRule type="cellIs" dxfId="1612" priority="827" operator="equal">
      <formula>1</formula>
    </cfRule>
  </conditionalFormatting>
  <conditionalFormatting sqref="BY15">
    <cfRule type="cellIs" dxfId="1611" priority="826" operator="equal">
      <formula>1</formula>
    </cfRule>
  </conditionalFormatting>
  <conditionalFormatting sqref="BY15">
    <cfRule type="cellIs" dxfId="1610" priority="825" operator="equal">
      <formula>1</formula>
    </cfRule>
  </conditionalFormatting>
  <conditionalFormatting sqref="BY46:BY53">
    <cfRule type="cellIs" dxfId="1609" priority="824" operator="equal">
      <formula>1</formula>
    </cfRule>
  </conditionalFormatting>
  <conditionalFormatting sqref="BY46:BY53">
    <cfRule type="cellIs" dxfId="1608" priority="823" operator="equal">
      <formula>1</formula>
    </cfRule>
  </conditionalFormatting>
  <conditionalFormatting sqref="BY46:BY53">
    <cfRule type="cellIs" dxfId="1607" priority="822" operator="equal">
      <formula>1</formula>
    </cfRule>
  </conditionalFormatting>
  <conditionalFormatting sqref="BY54:BY61">
    <cfRule type="cellIs" dxfId="1606" priority="821" operator="equal">
      <formula>1</formula>
    </cfRule>
  </conditionalFormatting>
  <conditionalFormatting sqref="BY54:BY61">
    <cfRule type="cellIs" dxfId="1605" priority="820" operator="equal">
      <formula>1</formula>
    </cfRule>
  </conditionalFormatting>
  <conditionalFormatting sqref="BY54:BY61">
    <cfRule type="cellIs" dxfId="1604" priority="819" operator="equal">
      <formula>1</formula>
    </cfRule>
  </conditionalFormatting>
  <conditionalFormatting sqref="BY62:BY69">
    <cfRule type="cellIs" dxfId="1603" priority="818" operator="equal">
      <formula>1</formula>
    </cfRule>
  </conditionalFormatting>
  <conditionalFormatting sqref="BY62:BY69">
    <cfRule type="cellIs" dxfId="1602" priority="817" operator="equal">
      <formula>1</formula>
    </cfRule>
  </conditionalFormatting>
  <conditionalFormatting sqref="BY62:BY69">
    <cfRule type="cellIs" dxfId="1601" priority="816" operator="equal">
      <formula>1</formula>
    </cfRule>
  </conditionalFormatting>
  <conditionalFormatting sqref="BY70:BY77">
    <cfRule type="cellIs" dxfId="1600" priority="815" operator="equal">
      <formula>1</formula>
    </cfRule>
  </conditionalFormatting>
  <conditionalFormatting sqref="BY70:BY77">
    <cfRule type="cellIs" dxfId="1599" priority="814" operator="equal">
      <formula>1</formula>
    </cfRule>
  </conditionalFormatting>
  <conditionalFormatting sqref="BY70:BY77">
    <cfRule type="cellIs" dxfId="1598" priority="813" operator="equal">
      <formula>1</formula>
    </cfRule>
  </conditionalFormatting>
  <conditionalFormatting sqref="BY78:BY83">
    <cfRule type="cellIs" dxfId="1597" priority="812" operator="equal">
      <formula>1</formula>
    </cfRule>
  </conditionalFormatting>
  <conditionalFormatting sqref="BY78:BY83">
    <cfRule type="cellIs" dxfId="1596" priority="811" operator="equal">
      <formula>1</formula>
    </cfRule>
  </conditionalFormatting>
  <conditionalFormatting sqref="BY78:BY83">
    <cfRule type="cellIs" dxfId="1595" priority="810" operator="equal">
      <formula>1</formula>
    </cfRule>
  </conditionalFormatting>
  <conditionalFormatting sqref="BY90:BY93">
    <cfRule type="cellIs" dxfId="1594" priority="809" operator="equal">
      <formula>1</formula>
    </cfRule>
  </conditionalFormatting>
  <conditionalFormatting sqref="BY90:BY93">
    <cfRule type="cellIs" dxfId="1593" priority="808" operator="equal">
      <formula>1</formula>
    </cfRule>
  </conditionalFormatting>
  <conditionalFormatting sqref="BY90:BY93">
    <cfRule type="cellIs" dxfId="1592" priority="807" operator="equal">
      <formula>1</formula>
    </cfRule>
  </conditionalFormatting>
  <conditionalFormatting sqref="BY94:BY101">
    <cfRule type="cellIs" dxfId="1591" priority="806" operator="equal">
      <formula>1</formula>
    </cfRule>
  </conditionalFormatting>
  <conditionalFormatting sqref="BY94:BY101">
    <cfRule type="cellIs" dxfId="1590" priority="805" operator="equal">
      <formula>1</formula>
    </cfRule>
  </conditionalFormatting>
  <conditionalFormatting sqref="BY94:BY101">
    <cfRule type="cellIs" dxfId="1589" priority="804" operator="equal">
      <formula>1</formula>
    </cfRule>
  </conditionalFormatting>
  <conditionalFormatting sqref="CA20:CA45">
    <cfRule type="cellIs" dxfId="1588" priority="803" operator="equal">
      <formula>1</formula>
    </cfRule>
  </conditionalFormatting>
  <conditionalFormatting sqref="CA7:CA14 CA16:CA19">
    <cfRule type="cellIs" dxfId="1587" priority="802" operator="equal">
      <formula>1</formula>
    </cfRule>
  </conditionalFormatting>
  <conditionalFormatting sqref="CA6:CA14 CA16:CA19">
    <cfRule type="cellIs" dxfId="1586" priority="801" operator="equal">
      <formula>1</formula>
    </cfRule>
  </conditionalFormatting>
  <conditionalFormatting sqref="CA6:CA14 CA16:CA19">
    <cfRule type="cellIs" dxfId="1585" priority="800" operator="equal">
      <formula>1</formula>
    </cfRule>
  </conditionalFormatting>
  <conditionalFormatting sqref="CA15">
    <cfRule type="cellIs" dxfId="1584" priority="799" operator="equal">
      <formula>1</formula>
    </cfRule>
  </conditionalFormatting>
  <conditionalFormatting sqref="CA15">
    <cfRule type="cellIs" dxfId="1583" priority="798" operator="equal">
      <formula>1</formula>
    </cfRule>
  </conditionalFormatting>
  <conditionalFormatting sqref="CA15">
    <cfRule type="cellIs" dxfId="1582" priority="797" operator="equal">
      <formula>1</formula>
    </cfRule>
  </conditionalFormatting>
  <conditionalFormatting sqref="CA46:CA53">
    <cfRule type="cellIs" dxfId="1581" priority="796" operator="equal">
      <formula>1</formula>
    </cfRule>
  </conditionalFormatting>
  <conditionalFormatting sqref="CA46:CA53">
    <cfRule type="cellIs" dxfId="1580" priority="795" operator="equal">
      <formula>1</formula>
    </cfRule>
  </conditionalFormatting>
  <conditionalFormatting sqref="CA46:CA53">
    <cfRule type="cellIs" dxfId="1579" priority="794" operator="equal">
      <formula>1</formula>
    </cfRule>
  </conditionalFormatting>
  <conditionalFormatting sqref="CA54:CA61">
    <cfRule type="cellIs" dxfId="1578" priority="793" operator="equal">
      <formula>1</formula>
    </cfRule>
  </conditionalFormatting>
  <conditionalFormatting sqref="CA54:CA61">
    <cfRule type="cellIs" dxfId="1577" priority="792" operator="equal">
      <formula>1</formula>
    </cfRule>
  </conditionalFormatting>
  <conditionalFormatting sqref="CA54:CA61">
    <cfRule type="cellIs" dxfId="1576" priority="791" operator="equal">
      <formula>1</formula>
    </cfRule>
  </conditionalFormatting>
  <conditionalFormatting sqref="CA62:CA69">
    <cfRule type="cellIs" dxfId="1575" priority="790" operator="equal">
      <formula>1</formula>
    </cfRule>
  </conditionalFormatting>
  <conditionalFormatting sqref="CA62:CA69">
    <cfRule type="cellIs" dxfId="1574" priority="789" operator="equal">
      <formula>1</formula>
    </cfRule>
  </conditionalFormatting>
  <conditionalFormatting sqref="CA62:CA69">
    <cfRule type="cellIs" dxfId="1573" priority="788" operator="equal">
      <formula>1</formula>
    </cfRule>
  </conditionalFormatting>
  <conditionalFormatting sqref="CA70:CA77">
    <cfRule type="cellIs" dxfId="1572" priority="787" operator="equal">
      <formula>1</formula>
    </cfRule>
  </conditionalFormatting>
  <conditionalFormatting sqref="CA70:CA77">
    <cfRule type="cellIs" dxfId="1571" priority="786" operator="equal">
      <formula>1</formula>
    </cfRule>
  </conditionalFormatting>
  <conditionalFormatting sqref="CA70:CA77">
    <cfRule type="cellIs" dxfId="1570" priority="785" operator="equal">
      <formula>1</formula>
    </cfRule>
  </conditionalFormatting>
  <conditionalFormatting sqref="CA78:CA83">
    <cfRule type="cellIs" dxfId="1569" priority="784" operator="equal">
      <formula>1</formula>
    </cfRule>
  </conditionalFormatting>
  <conditionalFormatting sqref="CA78:CA83">
    <cfRule type="cellIs" dxfId="1568" priority="783" operator="equal">
      <formula>1</formula>
    </cfRule>
  </conditionalFormatting>
  <conditionalFormatting sqref="CA78:CA83">
    <cfRule type="cellIs" dxfId="1567" priority="782" operator="equal">
      <formula>1</formula>
    </cfRule>
  </conditionalFormatting>
  <conditionalFormatting sqref="CA90:CA93">
    <cfRule type="cellIs" dxfId="1566" priority="781" operator="equal">
      <formula>1</formula>
    </cfRule>
  </conditionalFormatting>
  <conditionalFormatting sqref="CA90:CA93">
    <cfRule type="cellIs" dxfId="1565" priority="780" operator="equal">
      <formula>1</formula>
    </cfRule>
  </conditionalFormatting>
  <conditionalFormatting sqref="CA90:CA93">
    <cfRule type="cellIs" dxfId="1564" priority="779" operator="equal">
      <formula>1</formula>
    </cfRule>
  </conditionalFormatting>
  <conditionalFormatting sqref="CA94:CA101">
    <cfRule type="cellIs" dxfId="1563" priority="778" operator="equal">
      <formula>1</formula>
    </cfRule>
  </conditionalFormatting>
  <conditionalFormatting sqref="CA94:CA101">
    <cfRule type="cellIs" dxfId="1562" priority="777" operator="equal">
      <formula>1</formula>
    </cfRule>
  </conditionalFormatting>
  <conditionalFormatting sqref="CA94:CA101">
    <cfRule type="cellIs" dxfId="1561" priority="776" operator="equal">
      <formula>1</formula>
    </cfRule>
  </conditionalFormatting>
  <conditionalFormatting sqref="CG7:CG14">
    <cfRule type="cellIs" dxfId="1560" priority="775" operator="equal">
      <formula>1</formula>
    </cfRule>
  </conditionalFormatting>
  <conditionalFormatting sqref="CG6:CG14">
    <cfRule type="cellIs" dxfId="1559" priority="774" operator="equal">
      <formula>1</formula>
    </cfRule>
  </conditionalFormatting>
  <conditionalFormatting sqref="CG6:CG14">
    <cfRule type="cellIs" dxfId="1558" priority="773" operator="equal">
      <formula>1</formula>
    </cfRule>
  </conditionalFormatting>
  <conditionalFormatting sqref="CG15">
    <cfRule type="cellIs" dxfId="1557" priority="772" operator="equal">
      <formula>1</formula>
    </cfRule>
  </conditionalFormatting>
  <conditionalFormatting sqref="CG15">
    <cfRule type="cellIs" dxfId="1556" priority="771" operator="equal">
      <formula>1</formula>
    </cfRule>
  </conditionalFormatting>
  <conditionalFormatting sqref="CG15">
    <cfRule type="cellIs" dxfId="1555" priority="770" operator="equal">
      <formula>1</formula>
    </cfRule>
  </conditionalFormatting>
  <conditionalFormatting sqref="CG64:CG69">
    <cfRule type="cellIs" dxfId="1554" priority="769" operator="equal">
      <formula>1</formula>
    </cfRule>
  </conditionalFormatting>
  <conditionalFormatting sqref="CG64:CG69">
    <cfRule type="cellIs" dxfId="1553" priority="768" operator="equal">
      <formula>1</formula>
    </cfRule>
  </conditionalFormatting>
  <conditionalFormatting sqref="CG64:CG69">
    <cfRule type="cellIs" dxfId="1552" priority="767" operator="equal">
      <formula>1</formula>
    </cfRule>
  </conditionalFormatting>
  <conditionalFormatting sqref="CG70:CG77">
    <cfRule type="cellIs" dxfId="1551" priority="766" operator="equal">
      <formula>1</formula>
    </cfRule>
  </conditionalFormatting>
  <conditionalFormatting sqref="CG70:CG77">
    <cfRule type="cellIs" dxfId="1550" priority="765" operator="equal">
      <formula>1</formula>
    </cfRule>
  </conditionalFormatting>
  <conditionalFormatting sqref="CG70:CG77">
    <cfRule type="cellIs" dxfId="1549" priority="764" operator="equal">
      <formula>1</formula>
    </cfRule>
  </conditionalFormatting>
  <conditionalFormatting sqref="CG78:CG83">
    <cfRule type="cellIs" dxfId="1548" priority="763" operator="equal">
      <formula>1</formula>
    </cfRule>
  </conditionalFormatting>
  <conditionalFormatting sqref="CG78:CG83">
    <cfRule type="cellIs" dxfId="1547" priority="762" operator="equal">
      <formula>1</formula>
    </cfRule>
  </conditionalFormatting>
  <conditionalFormatting sqref="CG78:CG83">
    <cfRule type="cellIs" dxfId="1546" priority="761" operator="equal">
      <formula>1</formula>
    </cfRule>
  </conditionalFormatting>
  <conditionalFormatting sqref="CG90:CG93">
    <cfRule type="cellIs" dxfId="1545" priority="760" operator="equal">
      <formula>1</formula>
    </cfRule>
  </conditionalFormatting>
  <conditionalFormatting sqref="CG90:CG93">
    <cfRule type="cellIs" dxfId="1544" priority="759" operator="equal">
      <formula>1</formula>
    </cfRule>
  </conditionalFormatting>
  <conditionalFormatting sqref="CG90:CG93">
    <cfRule type="cellIs" dxfId="1543" priority="758" operator="equal">
      <formula>1</formula>
    </cfRule>
  </conditionalFormatting>
  <conditionalFormatting sqref="CG94:CG101">
    <cfRule type="cellIs" dxfId="1542" priority="757" operator="equal">
      <formula>1</formula>
    </cfRule>
  </conditionalFormatting>
  <conditionalFormatting sqref="CG94:CG101">
    <cfRule type="cellIs" dxfId="1541" priority="756" operator="equal">
      <formula>1</formula>
    </cfRule>
  </conditionalFormatting>
  <conditionalFormatting sqref="CG94:CG101">
    <cfRule type="cellIs" dxfId="1540" priority="755" operator="equal">
      <formula>1</formula>
    </cfRule>
  </conditionalFormatting>
  <conditionalFormatting sqref="CG20:CG45">
    <cfRule type="cellIs" dxfId="1539" priority="754" operator="equal">
      <formula>1</formula>
    </cfRule>
  </conditionalFormatting>
  <conditionalFormatting sqref="CG16:CG19">
    <cfRule type="cellIs" dxfId="1538" priority="753" operator="equal">
      <formula>1</formula>
    </cfRule>
  </conditionalFormatting>
  <conditionalFormatting sqref="CG16:CG19">
    <cfRule type="cellIs" dxfId="1537" priority="752" operator="equal">
      <formula>1</formula>
    </cfRule>
  </conditionalFormatting>
  <conditionalFormatting sqref="CG16:CG19">
    <cfRule type="cellIs" dxfId="1536" priority="751" operator="equal">
      <formula>1</formula>
    </cfRule>
  </conditionalFormatting>
  <conditionalFormatting sqref="CG46:CG53">
    <cfRule type="cellIs" dxfId="1535" priority="750" operator="equal">
      <formula>1</formula>
    </cfRule>
  </conditionalFormatting>
  <conditionalFormatting sqref="CG46:CG53">
    <cfRule type="cellIs" dxfId="1534" priority="749" operator="equal">
      <formula>1</formula>
    </cfRule>
  </conditionalFormatting>
  <conditionalFormatting sqref="CG46:CG53">
    <cfRule type="cellIs" dxfId="1533" priority="748" operator="equal">
      <formula>1</formula>
    </cfRule>
  </conditionalFormatting>
  <conditionalFormatting sqref="CG54:CG61">
    <cfRule type="cellIs" dxfId="1532" priority="747" operator="equal">
      <formula>1</formula>
    </cfRule>
  </conditionalFormatting>
  <conditionalFormatting sqref="CG54:CG61">
    <cfRule type="cellIs" dxfId="1531" priority="746" operator="equal">
      <formula>1</formula>
    </cfRule>
  </conditionalFormatting>
  <conditionalFormatting sqref="CG54:CG61">
    <cfRule type="cellIs" dxfId="1530" priority="745" operator="equal">
      <formula>1</formula>
    </cfRule>
  </conditionalFormatting>
  <conditionalFormatting sqref="CG62:CG63">
    <cfRule type="cellIs" dxfId="1529" priority="744" operator="equal">
      <formula>1</formula>
    </cfRule>
  </conditionalFormatting>
  <conditionalFormatting sqref="CG62:CG63">
    <cfRule type="cellIs" dxfId="1528" priority="743" operator="equal">
      <formula>1</formula>
    </cfRule>
  </conditionalFormatting>
  <conditionalFormatting sqref="CG62:CG63">
    <cfRule type="cellIs" dxfId="1527" priority="742" operator="equal">
      <formula>1</formula>
    </cfRule>
  </conditionalFormatting>
  <conditionalFormatting sqref="BO102:BO103">
    <cfRule type="cellIs" dxfId="1526" priority="740" operator="equal">
      <formula>1</formula>
    </cfRule>
  </conditionalFormatting>
  <conditionalFormatting sqref="BM102:BM103">
    <cfRule type="cellIs" dxfId="1525" priority="741" operator="equal">
      <formula>1</formula>
    </cfRule>
  </conditionalFormatting>
  <conditionalFormatting sqref="CO102:CO103">
    <cfRule type="cellIs" dxfId="1524" priority="734" operator="equal">
      <formula>1</formula>
    </cfRule>
  </conditionalFormatting>
  <conditionalFormatting sqref="BQ102:BQ103">
    <cfRule type="cellIs" dxfId="1523" priority="739" operator="equal">
      <formula>1</formula>
    </cfRule>
  </conditionalFormatting>
  <conditionalFormatting sqref="CE102:CE103">
    <cfRule type="cellIs" dxfId="1522" priority="738" operator="equal">
      <formula>1</formula>
    </cfRule>
  </conditionalFormatting>
  <conditionalFormatting sqref="CI102:CI103">
    <cfRule type="cellIs" dxfId="1521" priority="737" operator="equal">
      <formula>1</formula>
    </cfRule>
  </conditionalFormatting>
  <conditionalFormatting sqref="CK102:CK103">
    <cfRule type="cellIs" dxfId="1520" priority="736" operator="equal">
      <formula>1</formula>
    </cfRule>
  </conditionalFormatting>
  <conditionalFormatting sqref="CM102:CM103">
    <cfRule type="cellIs" dxfId="1519" priority="735" operator="equal">
      <formula>1</formula>
    </cfRule>
  </conditionalFormatting>
  <conditionalFormatting sqref="CQ102:CQ103">
    <cfRule type="cellIs" dxfId="1518" priority="733" operator="equal">
      <formula>1</formula>
    </cfRule>
  </conditionalFormatting>
  <conditionalFormatting sqref="BO102:BO103">
    <cfRule type="cellIs" dxfId="1517" priority="731" operator="equal">
      <formula>1</formula>
    </cfRule>
  </conditionalFormatting>
  <conditionalFormatting sqref="BM102:BM103">
    <cfRule type="cellIs" dxfId="1516" priority="732" operator="equal">
      <formula>1</formula>
    </cfRule>
  </conditionalFormatting>
  <conditionalFormatting sqref="CO102:CO103">
    <cfRule type="cellIs" dxfId="1515" priority="725" operator="equal">
      <formula>1</formula>
    </cfRule>
  </conditionalFormatting>
  <conditionalFormatting sqref="BQ102:BQ103">
    <cfRule type="cellIs" dxfId="1514" priority="730" operator="equal">
      <formula>1</formula>
    </cfRule>
  </conditionalFormatting>
  <conditionalFormatting sqref="CE102:CE103">
    <cfRule type="cellIs" dxfId="1513" priority="729" operator="equal">
      <formula>1</formula>
    </cfRule>
  </conditionalFormatting>
  <conditionalFormatting sqref="CI102:CI103">
    <cfRule type="cellIs" dxfId="1512" priority="728" operator="equal">
      <formula>1</formula>
    </cfRule>
  </conditionalFormatting>
  <conditionalFormatting sqref="CK102:CK103">
    <cfRule type="cellIs" dxfId="1511" priority="727" operator="equal">
      <formula>1</formula>
    </cfRule>
  </conditionalFormatting>
  <conditionalFormatting sqref="CM102:CM103">
    <cfRule type="cellIs" dxfId="1510" priority="726" operator="equal">
      <formula>1</formula>
    </cfRule>
  </conditionalFormatting>
  <conditionalFormatting sqref="CQ102:CQ103">
    <cfRule type="cellIs" dxfId="1509" priority="724" operator="equal">
      <formula>1</formula>
    </cfRule>
  </conditionalFormatting>
  <conditionalFormatting sqref="BM102:BM103">
    <cfRule type="cellIs" dxfId="1508" priority="723" operator="equal">
      <formula>1</formula>
    </cfRule>
  </conditionalFormatting>
  <conditionalFormatting sqref="BO102:BO103">
    <cfRule type="cellIs" dxfId="1507" priority="722" operator="equal">
      <formula>1</formula>
    </cfRule>
  </conditionalFormatting>
  <conditionalFormatting sqref="BQ102:BQ103">
    <cfRule type="cellIs" dxfId="1506" priority="721" operator="equal">
      <formula>1</formula>
    </cfRule>
  </conditionalFormatting>
  <conditionalFormatting sqref="CE102:CE103">
    <cfRule type="cellIs" dxfId="1505" priority="720" operator="equal">
      <formula>1</formula>
    </cfRule>
  </conditionalFormatting>
  <conditionalFormatting sqref="CI102:CI103">
    <cfRule type="cellIs" dxfId="1504" priority="719" operator="equal">
      <formula>1</formula>
    </cfRule>
  </conditionalFormatting>
  <conditionalFormatting sqref="CK102:CK103">
    <cfRule type="cellIs" dxfId="1503" priority="718" operator="equal">
      <formula>1</formula>
    </cfRule>
  </conditionalFormatting>
  <conditionalFormatting sqref="CM102:CM103">
    <cfRule type="cellIs" dxfId="1502" priority="717" operator="equal">
      <formula>1</formula>
    </cfRule>
  </conditionalFormatting>
  <conditionalFormatting sqref="CO102:CO103">
    <cfRule type="cellIs" dxfId="1501" priority="716" operator="equal">
      <formula>1</formula>
    </cfRule>
  </conditionalFormatting>
  <conditionalFormatting sqref="CQ102:CQ103">
    <cfRule type="cellIs" dxfId="1500" priority="715" operator="equal">
      <formula>1</formula>
    </cfRule>
  </conditionalFormatting>
  <conditionalFormatting sqref="AO102:AO103">
    <cfRule type="expression" dxfId="1499" priority="714">
      <formula>AO102=MAX($AO102:$AT102)</formula>
    </cfRule>
  </conditionalFormatting>
  <conditionalFormatting sqref="AO102:AO103">
    <cfRule type="expression" dxfId="1498" priority="713">
      <formula>AO102=MIN($AO102:$AT102)</formula>
    </cfRule>
  </conditionalFormatting>
  <conditionalFormatting sqref="AP102:AT103">
    <cfRule type="expression" dxfId="1497" priority="712">
      <formula>AP102=MAX($AO102:$AT102)</formula>
    </cfRule>
  </conditionalFormatting>
  <conditionalFormatting sqref="AP102:AT103">
    <cfRule type="expression" dxfId="1496" priority="711">
      <formula>AP102=MIN($AO102:$AT102)</formula>
    </cfRule>
  </conditionalFormatting>
  <conditionalFormatting sqref="AU102:AU103">
    <cfRule type="expression" dxfId="1495" priority="710">
      <formula>AU102=MAX($AU102:$AZ102)</formula>
    </cfRule>
  </conditionalFormatting>
  <conditionalFormatting sqref="AU102:AU103">
    <cfRule type="expression" dxfId="1494" priority="709">
      <formula>AU102=MIN($AU102:$AZ102)</formula>
    </cfRule>
  </conditionalFormatting>
  <conditionalFormatting sqref="AV102:AZ103">
    <cfRule type="expression" dxfId="1493" priority="708">
      <formula>AV102=MAX($AO102:$AT102)</formula>
    </cfRule>
  </conditionalFormatting>
  <conditionalFormatting sqref="AV102:AZ103">
    <cfRule type="expression" dxfId="1492" priority="707">
      <formula>AV102=MIN($AO102:$AT102)</formula>
    </cfRule>
  </conditionalFormatting>
  <conditionalFormatting sqref="AV102:AZ103">
    <cfRule type="expression" dxfId="1491" priority="706">
      <formula>AV102=MAX($AO102:$AT102)</formula>
    </cfRule>
  </conditionalFormatting>
  <conditionalFormatting sqref="AV102:AZ103">
    <cfRule type="expression" dxfId="1490" priority="705">
      <formula>AV102=MIN($AO102:$AT102)</formula>
    </cfRule>
  </conditionalFormatting>
  <conditionalFormatting sqref="AV102:AV103">
    <cfRule type="expression" dxfId="1489" priority="704">
      <formula>AV102=MAX($AU102:$AZ102)</formula>
    </cfRule>
  </conditionalFormatting>
  <conditionalFormatting sqref="AV102:AV103">
    <cfRule type="expression" dxfId="1488" priority="703">
      <formula>AV102=MIN($AU102:$AZ102)</formula>
    </cfRule>
  </conditionalFormatting>
  <conditionalFormatting sqref="AW102:AW103">
    <cfRule type="expression" dxfId="1487" priority="702">
      <formula>AW102=MAX($AU102:$AZ102)</formula>
    </cfRule>
  </conditionalFormatting>
  <conditionalFormatting sqref="AW102:AW103">
    <cfRule type="expression" dxfId="1486" priority="701">
      <formula>AW102=MIN($AU102:$AZ102)</formula>
    </cfRule>
  </conditionalFormatting>
  <conditionalFormatting sqref="AX102:AX103">
    <cfRule type="expression" dxfId="1485" priority="700">
      <formula>AX102=MAX($AU102:$AZ102)</formula>
    </cfRule>
  </conditionalFormatting>
  <conditionalFormatting sqref="AX102:AX103">
    <cfRule type="expression" dxfId="1484" priority="699">
      <formula>AX102=MIN($AU102:$AZ102)</formula>
    </cfRule>
  </conditionalFormatting>
  <conditionalFormatting sqref="AY102:AY103">
    <cfRule type="expression" dxfId="1483" priority="698">
      <formula>AY102=MAX($AU102:$AZ102)</formula>
    </cfRule>
  </conditionalFormatting>
  <conditionalFormatting sqref="AY102:AY103">
    <cfRule type="expression" dxfId="1482" priority="697">
      <formula>AY102=MIN($AU102:$AZ102)</formula>
    </cfRule>
  </conditionalFormatting>
  <conditionalFormatting sqref="AZ102:AZ103">
    <cfRule type="expression" dxfId="1481" priority="696">
      <formula>AZ102=MAX($AU102:$AZ102)</formula>
    </cfRule>
  </conditionalFormatting>
  <conditionalFormatting sqref="AZ102:AZ103">
    <cfRule type="expression" dxfId="1480" priority="695">
      <formula>AZ102=MIN($AU102:$AZ102)</formula>
    </cfRule>
  </conditionalFormatting>
  <conditionalFormatting sqref="BS102:BS103">
    <cfRule type="cellIs" dxfId="1479" priority="694" operator="equal">
      <formula>1</formula>
    </cfRule>
  </conditionalFormatting>
  <conditionalFormatting sqref="BS102:BS103">
    <cfRule type="cellIs" dxfId="1478" priority="693" operator="equal">
      <formula>1</formula>
    </cfRule>
  </conditionalFormatting>
  <conditionalFormatting sqref="BS102:BS103">
    <cfRule type="cellIs" dxfId="1477" priority="692" operator="equal">
      <formula>1</formula>
    </cfRule>
  </conditionalFormatting>
  <conditionalFormatting sqref="CS102:CS103">
    <cfRule type="cellIs" dxfId="1476" priority="691" operator="equal">
      <formula>1</formula>
    </cfRule>
  </conditionalFormatting>
  <conditionalFormatting sqref="CS102:CS103">
    <cfRule type="cellIs" dxfId="1475" priority="690" operator="equal">
      <formula>1</formula>
    </cfRule>
  </conditionalFormatting>
  <conditionalFormatting sqref="CS102:CS103">
    <cfRule type="cellIs" dxfId="1474" priority="689" operator="equal">
      <formula>1</formula>
    </cfRule>
  </conditionalFormatting>
  <conditionalFormatting sqref="BU102:BU103">
    <cfRule type="cellIs" dxfId="1473" priority="688" operator="equal">
      <formula>1</formula>
    </cfRule>
  </conditionalFormatting>
  <conditionalFormatting sqref="BU102:BU103">
    <cfRule type="cellIs" dxfId="1472" priority="687" operator="equal">
      <formula>1</formula>
    </cfRule>
  </conditionalFormatting>
  <conditionalFormatting sqref="BU102:BU103">
    <cfRule type="cellIs" dxfId="1471" priority="686" operator="equal">
      <formula>1</formula>
    </cfRule>
  </conditionalFormatting>
  <conditionalFormatting sqref="BO104:BO111">
    <cfRule type="cellIs" dxfId="1470" priority="684" operator="equal">
      <formula>1</formula>
    </cfRule>
  </conditionalFormatting>
  <conditionalFormatting sqref="BM104:BM111">
    <cfRule type="cellIs" dxfId="1469" priority="685" operator="equal">
      <formula>1</formula>
    </cfRule>
  </conditionalFormatting>
  <conditionalFormatting sqref="CO104:CO111">
    <cfRule type="cellIs" dxfId="1468" priority="678" operator="equal">
      <formula>1</formula>
    </cfRule>
  </conditionalFormatting>
  <conditionalFormatting sqref="BQ104:BQ111">
    <cfRule type="cellIs" dxfId="1467" priority="683" operator="equal">
      <formula>1</formula>
    </cfRule>
  </conditionalFormatting>
  <conditionalFormatting sqref="CE104:CE111">
    <cfRule type="cellIs" dxfId="1466" priority="682" operator="equal">
      <formula>1</formula>
    </cfRule>
  </conditionalFormatting>
  <conditionalFormatting sqref="CI104:CI111">
    <cfRule type="cellIs" dxfId="1465" priority="681" operator="equal">
      <formula>1</formula>
    </cfRule>
  </conditionalFormatting>
  <conditionalFormatting sqref="CK104:CK111">
    <cfRule type="cellIs" dxfId="1464" priority="680" operator="equal">
      <formula>1</formula>
    </cfRule>
  </conditionalFormatting>
  <conditionalFormatting sqref="CM104:CM111">
    <cfRule type="cellIs" dxfId="1463" priority="679" operator="equal">
      <formula>1</formula>
    </cfRule>
  </conditionalFormatting>
  <conditionalFormatting sqref="CQ104:CQ111">
    <cfRule type="cellIs" dxfId="1462" priority="677" operator="equal">
      <formula>1</formula>
    </cfRule>
  </conditionalFormatting>
  <conditionalFormatting sqref="BO104:BO111">
    <cfRule type="cellIs" dxfId="1461" priority="675" operator="equal">
      <formula>1</formula>
    </cfRule>
  </conditionalFormatting>
  <conditionalFormatting sqref="BM104:BM111">
    <cfRule type="cellIs" dxfId="1460" priority="676" operator="equal">
      <formula>1</formula>
    </cfRule>
  </conditionalFormatting>
  <conditionalFormatting sqref="CO104:CO111">
    <cfRule type="cellIs" dxfId="1459" priority="669" operator="equal">
      <formula>1</formula>
    </cfRule>
  </conditionalFormatting>
  <conditionalFormatting sqref="BQ104:BQ111">
    <cfRule type="cellIs" dxfId="1458" priority="674" operator="equal">
      <formula>1</formula>
    </cfRule>
  </conditionalFormatting>
  <conditionalFormatting sqref="CE104:CE111">
    <cfRule type="cellIs" dxfId="1457" priority="673" operator="equal">
      <formula>1</formula>
    </cfRule>
  </conditionalFormatting>
  <conditionalFormatting sqref="CI104:CI111">
    <cfRule type="cellIs" dxfId="1456" priority="672" operator="equal">
      <formula>1</formula>
    </cfRule>
  </conditionalFormatting>
  <conditionalFormatting sqref="CK104:CK111">
    <cfRule type="cellIs" dxfId="1455" priority="671" operator="equal">
      <formula>1</formula>
    </cfRule>
  </conditionalFormatting>
  <conditionalFormatting sqref="CM104:CM111">
    <cfRule type="cellIs" dxfId="1454" priority="670" operator="equal">
      <formula>1</formula>
    </cfRule>
  </conditionalFormatting>
  <conditionalFormatting sqref="CQ104:CQ111">
    <cfRule type="cellIs" dxfId="1453" priority="668" operator="equal">
      <formula>1</formula>
    </cfRule>
  </conditionalFormatting>
  <conditionalFormatting sqref="BM104:BM111">
    <cfRule type="cellIs" dxfId="1452" priority="667" operator="equal">
      <formula>1</formula>
    </cfRule>
  </conditionalFormatting>
  <conditionalFormatting sqref="BO104:BO111">
    <cfRule type="cellIs" dxfId="1451" priority="666" operator="equal">
      <formula>1</formula>
    </cfRule>
  </conditionalFormatting>
  <conditionalFormatting sqref="BQ104:BQ111">
    <cfRule type="cellIs" dxfId="1450" priority="665" operator="equal">
      <formula>1</formula>
    </cfRule>
  </conditionalFormatting>
  <conditionalFormatting sqref="CE104:CE111">
    <cfRule type="cellIs" dxfId="1449" priority="664" operator="equal">
      <formula>1</formula>
    </cfRule>
  </conditionalFormatting>
  <conditionalFormatting sqref="CI104:CI111">
    <cfRule type="cellIs" dxfId="1448" priority="663" operator="equal">
      <formula>1</formula>
    </cfRule>
  </conditionalFormatting>
  <conditionalFormatting sqref="CK104:CK111">
    <cfRule type="cellIs" dxfId="1447" priority="662" operator="equal">
      <formula>1</formula>
    </cfRule>
  </conditionalFormatting>
  <conditionalFormatting sqref="CM104:CM111">
    <cfRule type="cellIs" dxfId="1446" priority="661" operator="equal">
      <formula>1</formula>
    </cfRule>
  </conditionalFormatting>
  <conditionalFormatting sqref="CO104:CO111">
    <cfRule type="cellIs" dxfId="1445" priority="660" operator="equal">
      <formula>1</formula>
    </cfRule>
  </conditionalFormatting>
  <conditionalFormatting sqref="CQ104:CQ111">
    <cfRule type="cellIs" dxfId="1444" priority="659" operator="equal">
      <formula>1</formula>
    </cfRule>
  </conditionalFormatting>
  <conditionalFormatting sqref="AO104:AO111">
    <cfRule type="expression" dxfId="1443" priority="658">
      <formula>AO104=MAX($AO104:$AT104)</formula>
    </cfRule>
  </conditionalFormatting>
  <conditionalFormatting sqref="AO104:AO111">
    <cfRule type="expression" dxfId="1442" priority="657">
      <formula>AO104=MIN($AO104:$AT104)</formula>
    </cfRule>
  </conditionalFormatting>
  <conditionalFormatting sqref="AP104:AT111">
    <cfRule type="expression" dxfId="1441" priority="656">
      <formula>AP104=MAX($AO104:$AT104)</formula>
    </cfRule>
  </conditionalFormatting>
  <conditionalFormatting sqref="AP104:AT111">
    <cfRule type="expression" dxfId="1440" priority="655">
      <formula>AP104=MIN($AO104:$AT104)</formula>
    </cfRule>
  </conditionalFormatting>
  <conditionalFormatting sqref="AU104:AU111">
    <cfRule type="expression" dxfId="1439" priority="654">
      <formula>AU104=MAX($AU104:$AZ104)</formula>
    </cfRule>
  </conditionalFormatting>
  <conditionalFormatting sqref="AU104:AU111">
    <cfRule type="expression" dxfId="1438" priority="653">
      <formula>AU104=MIN($AU104:$AZ104)</formula>
    </cfRule>
  </conditionalFormatting>
  <conditionalFormatting sqref="AV104:AZ111">
    <cfRule type="expression" dxfId="1437" priority="652">
      <formula>AV104=MAX($AO104:$AT104)</formula>
    </cfRule>
  </conditionalFormatting>
  <conditionalFormatting sqref="AV104:AZ111">
    <cfRule type="expression" dxfId="1436" priority="651">
      <formula>AV104=MIN($AO104:$AT104)</formula>
    </cfRule>
  </conditionalFormatting>
  <conditionalFormatting sqref="AV104:AZ111">
    <cfRule type="expression" dxfId="1435" priority="650">
      <formula>AV104=MAX($AO104:$AT104)</formula>
    </cfRule>
  </conditionalFormatting>
  <conditionalFormatting sqref="AV104:AZ111">
    <cfRule type="expression" dxfId="1434" priority="649">
      <formula>AV104=MIN($AO104:$AT104)</formula>
    </cfRule>
  </conditionalFormatting>
  <conditionalFormatting sqref="AV104:AV111">
    <cfRule type="expression" dxfId="1433" priority="648">
      <formula>AV104=MAX($AU104:$AZ104)</formula>
    </cfRule>
  </conditionalFormatting>
  <conditionalFormatting sqref="AV104:AV111">
    <cfRule type="expression" dxfId="1432" priority="647">
      <formula>AV104=MIN($AU104:$AZ104)</formula>
    </cfRule>
  </conditionalFormatting>
  <conditionalFormatting sqref="AW104:AW111">
    <cfRule type="expression" dxfId="1431" priority="646">
      <formula>AW104=MAX($AU104:$AZ104)</formula>
    </cfRule>
  </conditionalFormatting>
  <conditionalFormatting sqref="AW104:AW111">
    <cfRule type="expression" dxfId="1430" priority="645">
      <formula>AW104=MIN($AU104:$AZ104)</formula>
    </cfRule>
  </conditionalFormatting>
  <conditionalFormatting sqref="AX104:AX111">
    <cfRule type="expression" dxfId="1429" priority="644">
      <formula>AX104=MAX($AU104:$AZ104)</formula>
    </cfRule>
  </conditionalFormatting>
  <conditionalFormatting sqref="AX104:AX111">
    <cfRule type="expression" dxfId="1428" priority="643">
      <formula>AX104=MIN($AU104:$AZ104)</formula>
    </cfRule>
  </conditionalFormatting>
  <conditionalFormatting sqref="AY104:AY111">
    <cfRule type="expression" dxfId="1427" priority="642">
      <formula>AY104=MAX($AU104:$AZ104)</formula>
    </cfRule>
  </conditionalFormatting>
  <conditionalFormatting sqref="AY104:AY111">
    <cfRule type="expression" dxfId="1426" priority="641">
      <formula>AY104=MIN($AU104:$AZ104)</formula>
    </cfRule>
  </conditionalFormatting>
  <conditionalFormatting sqref="AZ104:AZ111">
    <cfRule type="expression" dxfId="1425" priority="640">
      <formula>AZ104=MAX($AU104:$AZ104)</formula>
    </cfRule>
  </conditionalFormatting>
  <conditionalFormatting sqref="AZ104:AZ111">
    <cfRule type="expression" dxfId="1424" priority="639">
      <formula>AZ104=MIN($AU104:$AZ104)</formula>
    </cfRule>
  </conditionalFormatting>
  <conditionalFormatting sqref="BS104:BS111">
    <cfRule type="cellIs" dxfId="1423" priority="638" operator="equal">
      <formula>1</formula>
    </cfRule>
  </conditionalFormatting>
  <conditionalFormatting sqref="BS104:BS111">
    <cfRule type="cellIs" dxfId="1422" priority="637" operator="equal">
      <formula>1</formula>
    </cfRule>
  </conditionalFormatting>
  <conditionalFormatting sqref="BS104:BS111">
    <cfRule type="cellIs" dxfId="1421" priority="636" operator="equal">
      <formula>1</formula>
    </cfRule>
  </conditionalFormatting>
  <conditionalFormatting sqref="CS104:CS111">
    <cfRule type="cellIs" dxfId="1420" priority="635" operator="equal">
      <formula>1</formula>
    </cfRule>
  </conditionalFormatting>
  <conditionalFormatting sqref="CS104:CS111">
    <cfRule type="cellIs" dxfId="1419" priority="634" operator="equal">
      <formula>1</formula>
    </cfRule>
  </conditionalFormatting>
  <conditionalFormatting sqref="CS104:CS111">
    <cfRule type="cellIs" dxfId="1418" priority="633" operator="equal">
      <formula>1</formula>
    </cfRule>
  </conditionalFormatting>
  <conditionalFormatting sqref="BU104:BU111">
    <cfRule type="cellIs" dxfId="1417" priority="632" operator="equal">
      <formula>1</formula>
    </cfRule>
  </conditionalFormatting>
  <conditionalFormatting sqref="BU104:BU111">
    <cfRule type="cellIs" dxfId="1416" priority="631" operator="equal">
      <formula>1</formula>
    </cfRule>
  </conditionalFormatting>
  <conditionalFormatting sqref="BU104:BU111">
    <cfRule type="cellIs" dxfId="1415" priority="630" operator="equal">
      <formula>1</formula>
    </cfRule>
  </conditionalFormatting>
  <conditionalFormatting sqref="BO112:BO119">
    <cfRule type="cellIs" dxfId="1414" priority="628" operator="equal">
      <formula>1</formula>
    </cfRule>
  </conditionalFormatting>
  <conditionalFormatting sqref="BM112:BM119">
    <cfRule type="cellIs" dxfId="1413" priority="629" operator="equal">
      <formula>1</formula>
    </cfRule>
  </conditionalFormatting>
  <conditionalFormatting sqref="CO112:CO119">
    <cfRule type="cellIs" dxfId="1412" priority="622" operator="equal">
      <formula>1</formula>
    </cfRule>
  </conditionalFormatting>
  <conditionalFormatting sqref="BQ112:BQ119">
    <cfRule type="cellIs" dxfId="1411" priority="627" operator="equal">
      <formula>1</formula>
    </cfRule>
  </conditionalFormatting>
  <conditionalFormatting sqref="CE112:CE119">
    <cfRule type="cellIs" dxfId="1410" priority="626" operator="equal">
      <formula>1</formula>
    </cfRule>
  </conditionalFormatting>
  <conditionalFormatting sqref="CI112:CI119">
    <cfRule type="cellIs" dxfId="1409" priority="625" operator="equal">
      <formula>1</formula>
    </cfRule>
  </conditionalFormatting>
  <conditionalFormatting sqref="CK112:CK119">
    <cfRule type="cellIs" dxfId="1408" priority="624" operator="equal">
      <formula>1</formula>
    </cfRule>
  </conditionalFormatting>
  <conditionalFormatting sqref="CM112:CM119">
    <cfRule type="cellIs" dxfId="1407" priority="623" operator="equal">
      <formula>1</formula>
    </cfRule>
  </conditionalFormatting>
  <conditionalFormatting sqref="CQ112:CQ119">
    <cfRule type="cellIs" dxfId="1406" priority="621" operator="equal">
      <formula>1</formula>
    </cfRule>
  </conditionalFormatting>
  <conditionalFormatting sqref="BO112:BO119">
    <cfRule type="cellIs" dxfId="1405" priority="619" operator="equal">
      <formula>1</formula>
    </cfRule>
  </conditionalFormatting>
  <conditionalFormatting sqref="BM112:BM119">
    <cfRule type="cellIs" dxfId="1404" priority="620" operator="equal">
      <formula>1</formula>
    </cfRule>
  </conditionalFormatting>
  <conditionalFormatting sqref="CO112:CO119">
    <cfRule type="cellIs" dxfId="1403" priority="613" operator="equal">
      <formula>1</formula>
    </cfRule>
  </conditionalFormatting>
  <conditionalFormatting sqref="BQ112:BQ119">
    <cfRule type="cellIs" dxfId="1402" priority="618" operator="equal">
      <formula>1</formula>
    </cfRule>
  </conditionalFormatting>
  <conditionalFormatting sqref="CE112:CE119">
    <cfRule type="cellIs" dxfId="1401" priority="617" operator="equal">
      <formula>1</formula>
    </cfRule>
  </conditionalFormatting>
  <conditionalFormatting sqref="CI112:CI119">
    <cfRule type="cellIs" dxfId="1400" priority="616" operator="equal">
      <formula>1</formula>
    </cfRule>
  </conditionalFormatting>
  <conditionalFormatting sqref="CK112:CK119">
    <cfRule type="cellIs" dxfId="1399" priority="615" operator="equal">
      <formula>1</formula>
    </cfRule>
  </conditionalFormatting>
  <conditionalFormatting sqref="CM112:CM119">
    <cfRule type="cellIs" dxfId="1398" priority="614" operator="equal">
      <formula>1</formula>
    </cfRule>
  </conditionalFormatting>
  <conditionalFormatting sqref="CQ112:CQ119">
    <cfRule type="cellIs" dxfId="1397" priority="612" operator="equal">
      <formula>1</formula>
    </cfRule>
  </conditionalFormatting>
  <conditionalFormatting sqref="BM112:BM119">
    <cfRule type="cellIs" dxfId="1396" priority="611" operator="equal">
      <formula>1</formula>
    </cfRule>
  </conditionalFormatting>
  <conditionalFormatting sqref="BO112:BO119">
    <cfRule type="cellIs" dxfId="1395" priority="610" operator="equal">
      <formula>1</formula>
    </cfRule>
  </conditionalFormatting>
  <conditionalFormatting sqref="BQ112:BQ119">
    <cfRule type="cellIs" dxfId="1394" priority="609" operator="equal">
      <formula>1</formula>
    </cfRule>
  </conditionalFormatting>
  <conditionalFormatting sqref="CE112:CE119">
    <cfRule type="cellIs" dxfId="1393" priority="608" operator="equal">
      <formula>1</formula>
    </cfRule>
  </conditionalFormatting>
  <conditionalFormatting sqref="CI112:CI119">
    <cfRule type="cellIs" dxfId="1392" priority="607" operator="equal">
      <formula>1</formula>
    </cfRule>
  </conditionalFormatting>
  <conditionalFormatting sqref="CK112:CK119">
    <cfRule type="cellIs" dxfId="1391" priority="606" operator="equal">
      <formula>1</formula>
    </cfRule>
  </conditionalFormatting>
  <conditionalFormatting sqref="CM112:CM119">
    <cfRule type="cellIs" dxfId="1390" priority="605" operator="equal">
      <formula>1</formula>
    </cfRule>
  </conditionalFormatting>
  <conditionalFormatting sqref="CO112:CO119">
    <cfRule type="cellIs" dxfId="1389" priority="604" operator="equal">
      <formula>1</formula>
    </cfRule>
  </conditionalFormatting>
  <conditionalFormatting sqref="CQ112:CQ119">
    <cfRule type="cellIs" dxfId="1388" priority="603" operator="equal">
      <formula>1</formula>
    </cfRule>
  </conditionalFormatting>
  <conditionalFormatting sqref="AO112:AO119">
    <cfRule type="expression" dxfId="1387" priority="602">
      <formula>AO112=MAX($AO112:$AT112)</formula>
    </cfRule>
  </conditionalFormatting>
  <conditionalFormatting sqref="AO112:AO119">
    <cfRule type="expression" dxfId="1386" priority="601">
      <formula>AO112=MIN($AO112:$AT112)</formula>
    </cfRule>
  </conditionalFormatting>
  <conditionalFormatting sqref="AP112:AT119">
    <cfRule type="expression" dxfId="1385" priority="600">
      <formula>AP112=MAX($AO112:$AT112)</formula>
    </cfRule>
  </conditionalFormatting>
  <conditionalFormatting sqref="AP112:AT119">
    <cfRule type="expression" dxfId="1384" priority="599">
      <formula>AP112=MIN($AO112:$AT112)</formula>
    </cfRule>
  </conditionalFormatting>
  <conditionalFormatting sqref="AU112:AU119">
    <cfRule type="expression" dxfId="1383" priority="598">
      <formula>AU112=MAX($AU112:$AZ112)</formula>
    </cfRule>
  </conditionalFormatting>
  <conditionalFormatting sqref="AU112:AU119">
    <cfRule type="expression" dxfId="1382" priority="597">
      <formula>AU112=MIN($AU112:$AZ112)</formula>
    </cfRule>
  </conditionalFormatting>
  <conditionalFormatting sqref="AV112:AZ119">
    <cfRule type="expression" dxfId="1381" priority="596">
      <formula>AV112=MAX($AO112:$AT112)</formula>
    </cfRule>
  </conditionalFormatting>
  <conditionalFormatting sqref="AV112:AZ119">
    <cfRule type="expression" dxfId="1380" priority="595">
      <formula>AV112=MIN($AO112:$AT112)</formula>
    </cfRule>
  </conditionalFormatting>
  <conditionalFormatting sqref="AV112:AZ119">
    <cfRule type="expression" dxfId="1379" priority="594">
      <formula>AV112=MAX($AO112:$AT112)</formula>
    </cfRule>
  </conditionalFormatting>
  <conditionalFormatting sqref="AV112:AZ119">
    <cfRule type="expression" dxfId="1378" priority="593">
      <formula>AV112=MIN($AO112:$AT112)</formula>
    </cfRule>
  </conditionalFormatting>
  <conditionalFormatting sqref="AV112:AV119">
    <cfRule type="expression" dxfId="1377" priority="592">
      <formula>AV112=MAX($AU112:$AZ112)</formula>
    </cfRule>
  </conditionalFormatting>
  <conditionalFormatting sqref="AV112:AV119">
    <cfRule type="expression" dxfId="1376" priority="591">
      <formula>AV112=MIN($AU112:$AZ112)</formula>
    </cfRule>
  </conditionalFormatting>
  <conditionalFormatting sqref="AW112:AW119">
    <cfRule type="expression" dxfId="1375" priority="590">
      <formula>AW112=MAX($AU112:$AZ112)</formula>
    </cfRule>
  </conditionalFormatting>
  <conditionalFormatting sqref="AW112:AW119">
    <cfRule type="expression" dxfId="1374" priority="589">
      <formula>AW112=MIN($AU112:$AZ112)</formula>
    </cfRule>
  </conditionalFormatting>
  <conditionalFormatting sqref="AX112:AX119">
    <cfRule type="expression" dxfId="1373" priority="588">
      <formula>AX112=MAX($AU112:$AZ112)</formula>
    </cfRule>
  </conditionalFormatting>
  <conditionalFormatting sqref="AX112:AX119">
    <cfRule type="expression" dxfId="1372" priority="587">
      <formula>AX112=MIN($AU112:$AZ112)</formula>
    </cfRule>
  </conditionalFormatting>
  <conditionalFormatting sqref="AY112:AY119">
    <cfRule type="expression" dxfId="1371" priority="586">
      <formula>AY112=MAX($AU112:$AZ112)</formula>
    </cfRule>
  </conditionalFormatting>
  <conditionalFormatting sqref="AY112:AY119">
    <cfRule type="expression" dxfId="1370" priority="585">
      <formula>AY112=MIN($AU112:$AZ112)</formula>
    </cfRule>
  </conditionalFormatting>
  <conditionalFormatting sqref="AZ112:AZ119">
    <cfRule type="expression" dxfId="1369" priority="584">
      <formula>AZ112=MAX($AU112:$AZ112)</formula>
    </cfRule>
  </conditionalFormatting>
  <conditionalFormatting sqref="AZ112:AZ119">
    <cfRule type="expression" dxfId="1368" priority="583">
      <formula>AZ112=MIN($AU112:$AZ112)</formula>
    </cfRule>
  </conditionalFormatting>
  <conditionalFormatting sqref="BS112:BS119">
    <cfRule type="cellIs" dxfId="1367" priority="582" operator="equal">
      <formula>1</formula>
    </cfRule>
  </conditionalFormatting>
  <conditionalFormatting sqref="BS112:BS119">
    <cfRule type="cellIs" dxfId="1366" priority="581" operator="equal">
      <formula>1</formula>
    </cfRule>
  </conditionalFormatting>
  <conditionalFormatting sqref="BS112:BS119">
    <cfRule type="cellIs" dxfId="1365" priority="580" operator="equal">
      <formula>1</formula>
    </cfRule>
  </conditionalFormatting>
  <conditionalFormatting sqref="CS112:CS119">
    <cfRule type="cellIs" dxfId="1364" priority="579" operator="equal">
      <formula>1</formula>
    </cfRule>
  </conditionalFormatting>
  <conditionalFormatting sqref="CS112:CS119">
    <cfRule type="cellIs" dxfId="1363" priority="578" operator="equal">
      <formula>1</formula>
    </cfRule>
  </conditionalFormatting>
  <conditionalFormatting sqref="CS112:CS119">
    <cfRule type="cellIs" dxfId="1362" priority="577" operator="equal">
      <formula>1</formula>
    </cfRule>
  </conditionalFormatting>
  <conditionalFormatting sqref="BU112:BU119">
    <cfRule type="cellIs" dxfId="1361" priority="576" operator="equal">
      <formula>1</formula>
    </cfRule>
  </conditionalFormatting>
  <conditionalFormatting sqref="BU112:BU119">
    <cfRule type="cellIs" dxfId="1360" priority="575" operator="equal">
      <formula>1</formula>
    </cfRule>
  </conditionalFormatting>
  <conditionalFormatting sqref="BU112:BU119">
    <cfRule type="cellIs" dxfId="1359" priority="574" operator="equal">
      <formula>1</formula>
    </cfRule>
  </conditionalFormatting>
  <conditionalFormatting sqref="BW102:BW103">
    <cfRule type="cellIs" dxfId="1358" priority="573" operator="equal">
      <formula>1</formula>
    </cfRule>
  </conditionalFormatting>
  <conditionalFormatting sqref="BW102:BW103">
    <cfRule type="cellIs" dxfId="1357" priority="572" operator="equal">
      <formula>1</formula>
    </cfRule>
  </conditionalFormatting>
  <conditionalFormatting sqref="BW102:BW103">
    <cfRule type="cellIs" dxfId="1356" priority="571" operator="equal">
      <formula>1</formula>
    </cfRule>
  </conditionalFormatting>
  <conditionalFormatting sqref="BW104:BW111">
    <cfRule type="cellIs" dxfId="1355" priority="570" operator="equal">
      <formula>1</formula>
    </cfRule>
  </conditionalFormatting>
  <conditionalFormatting sqref="BW104:BW111">
    <cfRule type="cellIs" dxfId="1354" priority="569" operator="equal">
      <formula>1</formula>
    </cfRule>
  </conditionalFormatting>
  <conditionalFormatting sqref="BW104:BW111">
    <cfRule type="cellIs" dxfId="1353" priority="568" operator="equal">
      <formula>1</formula>
    </cfRule>
  </conditionalFormatting>
  <conditionalFormatting sqref="BW112:BW119">
    <cfRule type="cellIs" dxfId="1352" priority="567" operator="equal">
      <formula>1</formula>
    </cfRule>
  </conditionalFormatting>
  <conditionalFormatting sqref="BW112:BW119">
    <cfRule type="cellIs" dxfId="1351" priority="566" operator="equal">
      <formula>1</formula>
    </cfRule>
  </conditionalFormatting>
  <conditionalFormatting sqref="BW112:BW119">
    <cfRule type="cellIs" dxfId="1350" priority="565" operator="equal">
      <formula>1</formula>
    </cfRule>
  </conditionalFormatting>
  <conditionalFormatting sqref="CC102:CC103">
    <cfRule type="cellIs" dxfId="1349" priority="564" operator="equal">
      <formula>1</formula>
    </cfRule>
  </conditionalFormatting>
  <conditionalFormatting sqref="CC102:CC103">
    <cfRule type="cellIs" dxfId="1348" priority="563" operator="equal">
      <formula>1</formula>
    </cfRule>
  </conditionalFormatting>
  <conditionalFormatting sqref="CC102:CC103">
    <cfRule type="cellIs" dxfId="1347" priority="562" operator="equal">
      <formula>1</formula>
    </cfRule>
  </conditionalFormatting>
  <conditionalFormatting sqref="CC104:CC111">
    <cfRule type="cellIs" dxfId="1346" priority="561" operator="equal">
      <formula>1</formula>
    </cfRule>
  </conditionalFormatting>
  <conditionalFormatting sqref="CC104:CC111">
    <cfRule type="cellIs" dxfId="1345" priority="560" operator="equal">
      <formula>1</formula>
    </cfRule>
  </conditionalFormatting>
  <conditionalFormatting sqref="CC104:CC111">
    <cfRule type="cellIs" dxfId="1344" priority="559" operator="equal">
      <formula>1</formula>
    </cfRule>
  </conditionalFormatting>
  <conditionalFormatting sqref="CC112:CC119">
    <cfRule type="cellIs" dxfId="1343" priority="558" operator="equal">
      <formula>1</formula>
    </cfRule>
  </conditionalFormatting>
  <conditionalFormatting sqref="CC112:CC119">
    <cfRule type="cellIs" dxfId="1342" priority="557" operator="equal">
      <formula>1</formula>
    </cfRule>
  </conditionalFormatting>
  <conditionalFormatting sqref="CC112:CC119">
    <cfRule type="cellIs" dxfId="1341" priority="556" operator="equal">
      <formula>1</formula>
    </cfRule>
  </conditionalFormatting>
  <conditionalFormatting sqref="BY102:BY103">
    <cfRule type="cellIs" dxfId="1340" priority="555" operator="equal">
      <formula>1</formula>
    </cfRule>
  </conditionalFormatting>
  <conditionalFormatting sqref="BY102:BY103">
    <cfRule type="cellIs" dxfId="1339" priority="554" operator="equal">
      <formula>1</formula>
    </cfRule>
  </conditionalFormatting>
  <conditionalFormatting sqref="BY102:BY103">
    <cfRule type="cellIs" dxfId="1338" priority="553" operator="equal">
      <formula>1</formula>
    </cfRule>
  </conditionalFormatting>
  <conditionalFormatting sqref="BY104:BY111">
    <cfRule type="cellIs" dxfId="1337" priority="552" operator="equal">
      <formula>1</formula>
    </cfRule>
  </conditionalFormatting>
  <conditionalFormatting sqref="BY104:BY111">
    <cfRule type="cellIs" dxfId="1336" priority="551" operator="equal">
      <formula>1</formula>
    </cfRule>
  </conditionalFormatting>
  <conditionalFormatting sqref="BY104:BY111">
    <cfRule type="cellIs" dxfId="1335" priority="550" operator="equal">
      <formula>1</formula>
    </cfRule>
  </conditionalFormatting>
  <conditionalFormatting sqref="BY112:BY119">
    <cfRule type="cellIs" dxfId="1334" priority="549" operator="equal">
      <formula>1</formula>
    </cfRule>
  </conditionalFormatting>
  <conditionalFormatting sqref="BY112:BY119">
    <cfRule type="cellIs" dxfId="1333" priority="548" operator="equal">
      <formula>1</formula>
    </cfRule>
  </conditionalFormatting>
  <conditionalFormatting sqref="BY112:BY119">
    <cfRule type="cellIs" dxfId="1332" priority="547" operator="equal">
      <formula>1</formula>
    </cfRule>
  </conditionalFormatting>
  <conditionalFormatting sqref="CA102:CA103">
    <cfRule type="cellIs" dxfId="1331" priority="546" operator="equal">
      <formula>1</formula>
    </cfRule>
  </conditionalFormatting>
  <conditionalFormatting sqref="CA102:CA103">
    <cfRule type="cellIs" dxfId="1330" priority="545" operator="equal">
      <formula>1</formula>
    </cfRule>
  </conditionalFormatting>
  <conditionalFormatting sqref="CA102:CA103">
    <cfRule type="cellIs" dxfId="1329" priority="544" operator="equal">
      <formula>1</formula>
    </cfRule>
  </conditionalFormatting>
  <conditionalFormatting sqref="CA104:CA111">
    <cfRule type="cellIs" dxfId="1328" priority="543" operator="equal">
      <formula>1</formula>
    </cfRule>
  </conditionalFormatting>
  <conditionalFormatting sqref="CA104:CA111">
    <cfRule type="cellIs" dxfId="1327" priority="542" operator="equal">
      <formula>1</formula>
    </cfRule>
  </conditionalFormatting>
  <conditionalFormatting sqref="CA104:CA111">
    <cfRule type="cellIs" dxfId="1326" priority="541" operator="equal">
      <formula>1</formula>
    </cfRule>
  </conditionalFormatting>
  <conditionalFormatting sqref="CA112:CA119">
    <cfRule type="cellIs" dxfId="1325" priority="540" operator="equal">
      <formula>1</formula>
    </cfRule>
  </conditionalFormatting>
  <conditionalFormatting sqref="CA112:CA119">
    <cfRule type="cellIs" dxfId="1324" priority="539" operator="equal">
      <formula>1</formula>
    </cfRule>
  </conditionalFormatting>
  <conditionalFormatting sqref="CA112:CA119">
    <cfRule type="cellIs" dxfId="1323" priority="538" operator="equal">
      <formula>1</formula>
    </cfRule>
  </conditionalFormatting>
  <conditionalFormatting sqref="CG102:CG103">
    <cfRule type="cellIs" dxfId="1322" priority="537" operator="equal">
      <formula>1</formula>
    </cfRule>
  </conditionalFormatting>
  <conditionalFormatting sqref="CG102:CG103">
    <cfRule type="cellIs" dxfId="1321" priority="536" operator="equal">
      <formula>1</formula>
    </cfRule>
  </conditionalFormatting>
  <conditionalFormatting sqref="CG102:CG103">
    <cfRule type="cellIs" dxfId="1320" priority="535" operator="equal">
      <formula>1</formula>
    </cfRule>
  </conditionalFormatting>
  <conditionalFormatting sqref="CG104:CG111">
    <cfRule type="cellIs" dxfId="1319" priority="534" operator="equal">
      <formula>1</formula>
    </cfRule>
  </conditionalFormatting>
  <conditionalFormatting sqref="CG104:CG111">
    <cfRule type="cellIs" dxfId="1318" priority="533" operator="equal">
      <formula>1</formula>
    </cfRule>
  </conditionalFormatting>
  <conditionalFormatting sqref="CG104:CG111">
    <cfRule type="cellIs" dxfId="1317" priority="532" operator="equal">
      <formula>1</formula>
    </cfRule>
  </conditionalFormatting>
  <conditionalFormatting sqref="CG112:CG119">
    <cfRule type="cellIs" dxfId="1316" priority="531" operator="equal">
      <formula>1</formula>
    </cfRule>
  </conditionalFormatting>
  <conditionalFormatting sqref="CG112:CG119">
    <cfRule type="cellIs" dxfId="1315" priority="530" operator="equal">
      <formula>1</formula>
    </cfRule>
  </conditionalFormatting>
  <conditionalFormatting sqref="CG112:CG119">
    <cfRule type="cellIs" dxfId="1314" priority="529" operator="equal">
      <formula>1</formula>
    </cfRule>
  </conditionalFormatting>
  <conditionalFormatting sqref="BO120:BO121">
    <cfRule type="cellIs" dxfId="1313" priority="527" operator="equal">
      <formula>1</formula>
    </cfRule>
  </conditionalFormatting>
  <conditionalFormatting sqref="BM120:BM121">
    <cfRule type="cellIs" dxfId="1312" priority="528" operator="equal">
      <formula>1</formula>
    </cfRule>
  </conditionalFormatting>
  <conditionalFormatting sqref="CO120:CO121">
    <cfRule type="cellIs" dxfId="1311" priority="521" operator="equal">
      <formula>1</formula>
    </cfRule>
  </conditionalFormatting>
  <conditionalFormatting sqref="BQ120:BQ121">
    <cfRule type="cellIs" dxfId="1310" priority="526" operator="equal">
      <formula>1</formula>
    </cfRule>
  </conditionalFormatting>
  <conditionalFormatting sqref="CE120:CE121">
    <cfRule type="cellIs" dxfId="1309" priority="525" operator="equal">
      <formula>1</formula>
    </cfRule>
  </conditionalFormatting>
  <conditionalFormatting sqref="CI120:CI121">
    <cfRule type="cellIs" dxfId="1308" priority="524" operator="equal">
      <formula>1</formula>
    </cfRule>
  </conditionalFormatting>
  <conditionalFormatting sqref="CK120:CK121">
    <cfRule type="cellIs" dxfId="1307" priority="523" operator="equal">
      <formula>1</formula>
    </cfRule>
  </conditionalFormatting>
  <conditionalFormatting sqref="CM120:CM121">
    <cfRule type="cellIs" dxfId="1306" priority="522" operator="equal">
      <formula>1</formula>
    </cfRule>
  </conditionalFormatting>
  <conditionalFormatting sqref="CQ120:CQ121">
    <cfRule type="cellIs" dxfId="1305" priority="520" operator="equal">
      <formula>1</formula>
    </cfRule>
  </conditionalFormatting>
  <conditionalFormatting sqref="BO120:BO121">
    <cfRule type="cellIs" dxfId="1304" priority="518" operator="equal">
      <formula>1</formula>
    </cfRule>
  </conditionalFormatting>
  <conditionalFormatting sqref="BM120:BM121">
    <cfRule type="cellIs" dxfId="1303" priority="519" operator="equal">
      <formula>1</formula>
    </cfRule>
  </conditionalFormatting>
  <conditionalFormatting sqref="CO120:CO121">
    <cfRule type="cellIs" dxfId="1302" priority="512" operator="equal">
      <formula>1</formula>
    </cfRule>
  </conditionalFormatting>
  <conditionalFormatting sqref="BQ120:BQ121">
    <cfRule type="cellIs" dxfId="1301" priority="517" operator="equal">
      <formula>1</formula>
    </cfRule>
  </conditionalFormatting>
  <conditionalFormatting sqref="CE120:CE121">
    <cfRule type="cellIs" dxfId="1300" priority="516" operator="equal">
      <formula>1</formula>
    </cfRule>
  </conditionalFormatting>
  <conditionalFormatting sqref="CI120:CI121">
    <cfRule type="cellIs" dxfId="1299" priority="515" operator="equal">
      <formula>1</formula>
    </cfRule>
  </conditionalFormatting>
  <conditionalFormatting sqref="CK120:CK121">
    <cfRule type="cellIs" dxfId="1298" priority="514" operator="equal">
      <formula>1</formula>
    </cfRule>
  </conditionalFormatting>
  <conditionalFormatting sqref="CM120:CM121">
    <cfRule type="cellIs" dxfId="1297" priority="513" operator="equal">
      <formula>1</formula>
    </cfRule>
  </conditionalFormatting>
  <conditionalFormatting sqref="CQ120:CQ121">
    <cfRule type="cellIs" dxfId="1296" priority="511" operator="equal">
      <formula>1</formula>
    </cfRule>
  </conditionalFormatting>
  <conditionalFormatting sqref="BM120:BM121">
    <cfRule type="cellIs" dxfId="1295" priority="510" operator="equal">
      <formula>1</formula>
    </cfRule>
  </conditionalFormatting>
  <conditionalFormatting sqref="BO120:BO121">
    <cfRule type="cellIs" dxfId="1294" priority="509" operator="equal">
      <formula>1</formula>
    </cfRule>
  </conditionalFormatting>
  <conditionalFormatting sqref="BQ120:BQ121">
    <cfRule type="cellIs" dxfId="1293" priority="508" operator="equal">
      <formula>1</formula>
    </cfRule>
  </conditionalFormatting>
  <conditionalFormatting sqref="CE120:CE121">
    <cfRule type="cellIs" dxfId="1292" priority="507" operator="equal">
      <formula>1</formula>
    </cfRule>
  </conditionalFormatting>
  <conditionalFormatting sqref="CI120:CI121">
    <cfRule type="cellIs" dxfId="1291" priority="506" operator="equal">
      <formula>1</formula>
    </cfRule>
  </conditionalFormatting>
  <conditionalFormatting sqref="CK120:CK121">
    <cfRule type="cellIs" dxfId="1290" priority="505" operator="equal">
      <formula>1</formula>
    </cfRule>
  </conditionalFormatting>
  <conditionalFormatting sqref="CM120:CM121">
    <cfRule type="cellIs" dxfId="1289" priority="504" operator="equal">
      <formula>1</formula>
    </cfRule>
  </conditionalFormatting>
  <conditionalFormatting sqref="CO120:CO121">
    <cfRule type="cellIs" dxfId="1288" priority="503" operator="equal">
      <formula>1</formula>
    </cfRule>
  </conditionalFormatting>
  <conditionalFormatting sqref="CQ120:CQ121">
    <cfRule type="cellIs" dxfId="1287" priority="502" operator="equal">
      <formula>1</formula>
    </cfRule>
  </conditionalFormatting>
  <conditionalFormatting sqref="AO120:AO121">
    <cfRule type="expression" dxfId="1286" priority="501">
      <formula>AO120=MAX($AO120:$AT120)</formula>
    </cfRule>
  </conditionalFormatting>
  <conditionalFormatting sqref="AO120:AO121">
    <cfRule type="expression" dxfId="1285" priority="500">
      <formula>AO120=MIN($AO120:$AT120)</formula>
    </cfRule>
  </conditionalFormatting>
  <conditionalFormatting sqref="AP120:AT121">
    <cfRule type="expression" dxfId="1284" priority="499">
      <formula>AP120=MAX($AO120:$AT120)</formula>
    </cfRule>
  </conditionalFormatting>
  <conditionalFormatting sqref="AP120:AT121">
    <cfRule type="expression" dxfId="1283" priority="498">
      <formula>AP120=MIN($AO120:$AT120)</formula>
    </cfRule>
  </conditionalFormatting>
  <conditionalFormatting sqref="AU120:AU121">
    <cfRule type="expression" dxfId="1282" priority="497">
      <formula>AU120=MAX($AU120:$AZ120)</formula>
    </cfRule>
  </conditionalFormatting>
  <conditionalFormatting sqref="AU120:AU121">
    <cfRule type="expression" dxfId="1281" priority="496">
      <formula>AU120=MIN($AU120:$AZ120)</formula>
    </cfRule>
  </conditionalFormatting>
  <conditionalFormatting sqref="AV120:AZ121">
    <cfRule type="expression" dxfId="1280" priority="495">
      <formula>AV120=MAX($AO120:$AT120)</formula>
    </cfRule>
  </conditionalFormatting>
  <conditionalFormatting sqref="AV120:AZ121">
    <cfRule type="expression" dxfId="1279" priority="494">
      <formula>AV120=MIN($AO120:$AT120)</formula>
    </cfRule>
  </conditionalFormatting>
  <conditionalFormatting sqref="AV120:AZ121">
    <cfRule type="expression" dxfId="1278" priority="493">
      <formula>AV120=MAX($AO120:$AT120)</formula>
    </cfRule>
  </conditionalFormatting>
  <conditionalFormatting sqref="AV120:AZ121">
    <cfRule type="expression" dxfId="1277" priority="492">
      <formula>AV120=MIN($AO120:$AT120)</formula>
    </cfRule>
  </conditionalFormatting>
  <conditionalFormatting sqref="AV120:AV121">
    <cfRule type="expression" dxfId="1276" priority="491">
      <formula>AV120=MAX($AU120:$AZ120)</formula>
    </cfRule>
  </conditionalFormatting>
  <conditionalFormatting sqref="AV120:AV121">
    <cfRule type="expression" dxfId="1275" priority="490">
      <formula>AV120=MIN($AU120:$AZ120)</formula>
    </cfRule>
  </conditionalFormatting>
  <conditionalFormatting sqref="AW120:AW121">
    <cfRule type="expression" dxfId="1274" priority="489">
      <formula>AW120=MAX($AU120:$AZ120)</formula>
    </cfRule>
  </conditionalFormatting>
  <conditionalFormatting sqref="AW120:AW121">
    <cfRule type="expression" dxfId="1273" priority="488">
      <formula>AW120=MIN($AU120:$AZ120)</formula>
    </cfRule>
  </conditionalFormatting>
  <conditionalFormatting sqref="AX120:AX121">
    <cfRule type="expression" dxfId="1272" priority="487">
      <formula>AX120=MAX($AU120:$AZ120)</formula>
    </cfRule>
  </conditionalFormatting>
  <conditionalFormatting sqref="AX120:AX121">
    <cfRule type="expression" dxfId="1271" priority="486">
      <formula>AX120=MIN($AU120:$AZ120)</formula>
    </cfRule>
  </conditionalFormatting>
  <conditionalFormatting sqref="AY120:AY121">
    <cfRule type="expression" dxfId="1270" priority="485">
      <formula>AY120=MAX($AU120:$AZ120)</formula>
    </cfRule>
  </conditionalFormatting>
  <conditionalFormatting sqref="AY120:AY121">
    <cfRule type="expression" dxfId="1269" priority="484">
      <formula>AY120=MIN($AU120:$AZ120)</formula>
    </cfRule>
  </conditionalFormatting>
  <conditionalFormatting sqref="AZ120:AZ121">
    <cfRule type="expression" dxfId="1268" priority="483">
      <formula>AZ120=MAX($AU120:$AZ120)</formula>
    </cfRule>
  </conditionalFormatting>
  <conditionalFormatting sqref="AZ120:AZ121">
    <cfRule type="expression" dxfId="1267" priority="482">
      <formula>AZ120=MIN($AU120:$AZ120)</formula>
    </cfRule>
  </conditionalFormatting>
  <conditionalFormatting sqref="BS120:BS121">
    <cfRule type="cellIs" dxfId="1266" priority="481" operator="equal">
      <formula>1</formula>
    </cfRule>
  </conditionalFormatting>
  <conditionalFormatting sqref="BS120:BS121">
    <cfRule type="cellIs" dxfId="1265" priority="480" operator="equal">
      <formula>1</formula>
    </cfRule>
  </conditionalFormatting>
  <conditionalFormatting sqref="BS120:BS121">
    <cfRule type="cellIs" dxfId="1264" priority="479" operator="equal">
      <formula>1</formula>
    </cfRule>
  </conditionalFormatting>
  <conditionalFormatting sqref="CS120:CS121">
    <cfRule type="cellIs" dxfId="1263" priority="478" operator="equal">
      <formula>1</formula>
    </cfRule>
  </conditionalFormatting>
  <conditionalFormatting sqref="CS120:CS121">
    <cfRule type="cellIs" dxfId="1262" priority="477" operator="equal">
      <formula>1</formula>
    </cfRule>
  </conditionalFormatting>
  <conditionalFormatting sqref="CS120:CS121">
    <cfRule type="cellIs" dxfId="1261" priority="476" operator="equal">
      <formula>1</formula>
    </cfRule>
  </conditionalFormatting>
  <conditionalFormatting sqref="BU120:BU121">
    <cfRule type="cellIs" dxfId="1260" priority="475" operator="equal">
      <formula>1</formula>
    </cfRule>
  </conditionalFormatting>
  <conditionalFormatting sqref="BU120:BU121">
    <cfRule type="cellIs" dxfId="1259" priority="474" operator="equal">
      <formula>1</formula>
    </cfRule>
  </conditionalFormatting>
  <conditionalFormatting sqref="BU120:BU121">
    <cfRule type="cellIs" dxfId="1258" priority="473" operator="equal">
      <formula>1</formula>
    </cfRule>
  </conditionalFormatting>
  <conditionalFormatting sqref="BO122:BO129">
    <cfRule type="cellIs" dxfId="1257" priority="471" operator="equal">
      <formula>1</formula>
    </cfRule>
  </conditionalFormatting>
  <conditionalFormatting sqref="BM122:BM129">
    <cfRule type="cellIs" dxfId="1256" priority="472" operator="equal">
      <formula>1</formula>
    </cfRule>
  </conditionalFormatting>
  <conditionalFormatting sqref="CO122:CO129">
    <cfRule type="cellIs" dxfId="1255" priority="465" operator="equal">
      <formula>1</formula>
    </cfRule>
  </conditionalFormatting>
  <conditionalFormatting sqref="BQ122:BQ129">
    <cfRule type="cellIs" dxfId="1254" priority="470" operator="equal">
      <formula>1</formula>
    </cfRule>
  </conditionalFormatting>
  <conditionalFormatting sqref="CE122:CE129">
    <cfRule type="cellIs" dxfId="1253" priority="469" operator="equal">
      <formula>1</formula>
    </cfRule>
  </conditionalFormatting>
  <conditionalFormatting sqref="CI122:CI129">
    <cfRule type="cellIs" dxfId="1252" priority="468" operator="equal">
      <formula>1</formula>
    </cfRule>
  </conditionalFormatting>
  <conditionalFormatting sqref="CK122:CK129">
    <cfRule type="cellIs" dxfId="1251" priority="467" operator="equal">
      <formula>1</formula>
    </cfRule>
  </conditionalFormatting>
  <conditionalFormatting sqref="CM122:CM129">
    <cfRule type="cellIs" dxfId="1250" priority="466" operator="equal">
      <formula>1</formula>
    </cfRule>
  </conditionalFormatting>
  <conditionalFormatting sqref="CQ122:CQ129">
    <cfRule type="cellIs" dxfId="1249" priority="464" operator="equal">
      <formula>1</formula>
    </cfRule>
  </conditionalFormatting>
  <conditionalFormatting sqref="BO122:BO129">
    <cfRule type="cellIs" dxfId="1248" priority="462" operator="equal">
      <formula>1</formula>
    </cfRule>
  </conditionalFormatting>
  <conditionalFormatting sqref="BM122:BM129">
    <cfRule type="cellIs" dxfId="1247" priority="463" operator="equal">
      <formula>1</formula>
    </cfRule>
  </conditionalFormatting>
  <conditionalFormatting sqref="CO122:CO129">
    <cfRule type="cellIs" dxfId="1246" priority="456" operator="equal">
      <formula>1</formula>
    </cfRule>
  </conditionalFormatting>
  <conditionalFormatting sqref="BQ122:BQ129">
    <cfRule type="cellIs" dxfId="1245" priority="461" operator="equal">
      <formula>1</formula>
    </cfRule>
  </conditionalFormatting>
  <conditionalFormatting sqref="CE122:CE129">
    <cfRule type="cellIs" dxfId="1244" priority="460" operator="equal">
      <formula>1</formula>
    </cfRule>
  </conditionalFormatting>
  <conditionalFormatting sqref="CI122:CI129">
    <cfRule type="cellIs" dxfId="1243" priority="459" operator="equal">
      <formula>1</formula>
    </cfRule>
  </conditionalFormatting>
  <conditionalFormatting sqref="CK122:CK129">
    <cfRule type="cellIs" dxfId="1242" priority="458" operator="equal">
      <formula>1</formula>
    </cfRule>
  </conditionalFormatting>
  <conditionalFormatting sqref="CM122:CM129">
    <cfRule type="cellIs" dxfId="1241" priority="457" operator="equal">
      <formula>1</formula>
    </cfRule>
  </conditionalFormatting>
  <conditionalFormatting sqref="CQ122:CQ129">
    <cfRule type="cellIs" dxfId="1240" priority="455" operator="equal">
      <formula>1</formula>
    </cfRule>
  </conditionalFormatting>
  <conditionalFormatting sqref="BM122:BM129">
    <cfRule type="cellIs" dxfId="1239" priority="454" operator="equal">
      <formula>1</formula>
    </cfRule>
  </conditionalFormatting>
  <conditionalFormatting sqref="BO122:BO129">
    <cfRule type="cellIs" dxfId="1238" priority="453" operator="equal">
      <formula>1</formula>
    </cfRule>
  </conditionalFormatting>
  <conditionalFormatting sqref="BQ122:BQ129">
    <cfRule type="cellIs" dxfId="1237" priority="452" operator="equal">
      <formula>1</formula>
    </cfRule>
  </conditionalFormatting>
  <conditionalFormatting sqref="CE122:CE129">
    <cfRule type="cellIs" dxfId="1236" priority="451" operator="equal">
      <formula>1</formula>
    </cfRule>
  </conditionalFormatting>
  <conditionalFormatting sqref="CI122:CI129">
    <cfRule type="cellIs" dxfId="1235" priority="450" operator="equal">
      <formula>1</formula>
    </cfRule>
  </conditionalFormatting>
  <conditionalFormatting sqref="CK122:CK129">
    <cfRule type="cellIs" dxfId="1234" priority="449" operator="equal">
      <formula>1</formula>
    </cfRule>
  </conditionalFormatting>
  <conditionalFormatting sqref="CM122:CM129">
    <cfRule type="cellIs" dxfId="1233" priority="448" operator="equal">
      <formula>1</formula>
    </cfRule>
  </conditionalFormatting>
  <conditionalFormatting sqref="CO122:CO129">
    <cfRule type="cellIs" dxfId="1232" priority="447" operator="equal">
      <formula>1</formula>
    </cfRule>
  </conditionalFormatting>
  <conditionalFormatting sqref="CQ122:CQ129">
    <cfRule type="cellIs" dxfId="1231" priority="446" operator="equal">
      <formula>1</formula>
    </cfRule>
  </conditionalFormatting>
  <conditionalFormatting sqref="AO122:AO129">
    <cfRule type="expression" dxfId="1230" priority="445">
      <formula>AO122=MAX($AO122:$AT122)</formula>
    </cfRule>
  </conditionalFormatting>
  <conditionalFormatting sqref="AO122:AO129">
    <cfRule type="expression" dxfId="1229" priority="444">
      <formula>AO122=MIN($AO122:$AT122)</formula>
    </cfRule>
  </conditionalFormatting>
  <conditionalFormatting sqref="AP122:AT129">
    <cfRule type="expression" dxfId="1228" priority="443">
      <formula>AP122=MAX($AO122:$AT122)</formula>
    </cfRule>
  </conditionalFormatting>
  <conditionalFormatting sqref="AP122:AT129">
    <cfRule type="expression" dxfId="1227" priority="442">
      <formula>AP122=MIN($AO122:$AT122)</formula>
    </cfRule>
  </conditionalFormatting>
  <conditionalFormatting sqref="AU122:AU129">
    <cfRule type="expression" dxfId="1226" priority="441">
      <formula>AU122=MAX($AU122:$AZ122)</formula>
    </cfRule>
  </conditionalFormatting>
  <conditionalFormatting sqref="AU122:AU129">
    <cfRule type="expression" dxfId="1225" priority="440">
      <formula>AU122=MIN($AU122:$AZ122)</formula>
    </cfRule>
  </conditionalFormatting>
  <conditionalFormatting sqref="AV122:AZ129">
    <cfRule type="expression" dxfId="1224" priority="439">
      <formula>AV122=MAX($AO122:$AT122)</formula>
    </cfRule>
  </conditionalFormatting>
  <conditionalFormatting sqref="AV122:AZ129">
    <cfRule type="expression" dxfId="1223" priority="438">
      <formula>AV122=MIN($AO122:$AT122)</formula>
    </cfRule>
  </conditionalFormatting>
  <conditionalFormatting sqref="AV122:AZ129">
    <cfRule type="expression" dxfId="1222" priority="437">
      <formula>AV122=MAX($AO122:$AT122)</formula>
    </cfRule>
  </conditionalFormatting>
  <conditionalFormatting sqref="AV122:AZ129">
    <cfRule type="expression" dxfId="1221" priority="436">
      <formula>AV122=MIN($AO122:$AT122)</formula>
    </cfRule>
  </conditionalFormatting>
  <conditionalFormatting sqref="AV122:AV129">
    <cfRule type="expression" dxfId="1220" priority="435">
      <formula>AV122=MAX($AU122:$AZ122)</formula>
    </cfRule>
  </conditionalFormatting>
  <conditionalFormatting sqref="AV122:AV129">
    <cfRule type="expression" dxfId="1219" priority="434">
      <formula>AV122=MIN($AU122:$AZ122)</formula>
    </cfRule>
  </conditionalFormatting>
  <conditionalFormatting sqref="AW122:AW129">
    <cfRule type="expression" dxfId="1218" priority="433">
      <formula>AW122=MAX($AU122:$AZ122)</formula>
    </cfRule>
  </conditionalFormatting>
  <conditionalFormatting sqref="AW122:AW129">
    <cfRule type="expression" dxfId="1217" priority="432">
      <formula>AW122=MIN($AU122:$AZ122)</formula>
    </cfRule>
  </conditionalFormatting>
  <conditionalFormatting sqref="AX122:AX129">
    <cfRule type="expression" dxfId="1216" priority="431">
      <formula>AX122=MAX($AU122:$AZ122)</formula>
    </cfRule>
  </conditionalFormatting>
  <conditionalFormatting sqref="AX122:AX129">
    <cfRule type="expression" dxfId="1215" priority="430">
      <formula>AX122=MIN($AU122:$AZ122)</formula>
    </cfRule>
  </conditionalFormatting>
  <conditionalFormatting sqref="AY122:AY129">
    <cfRule type="expression" dxfId="1214" priority="429">
      <formula>AY122=MAX($AU122:$AZ122)</formula>
    </cfRule>
  </conditionalFormatting>
  <conditionalFormatting sqref="AY122:AY129">
    <cfRule type="expression" dxfId="1213" priority="428">
      <formula>AY122=MIN($AU122:$AZ122)</formula>
    </cfRule>
  </conditionalFormatting>
  <conditionalFormatting sqref="AZ122:AZ129">
    <cfRule type="expression" dxfId="1212" priority="427">
      <formula>AZ122=MAX($AU122:$AZ122)</formula>
    </cfRule>
  </conditionalFormatting>
  <conditionalFormatting sqref="AZ122:AZ129">
    <cfRule type="expression" dxfId="1211" priority="426">
      <formula>AZ122=MIN($AU122:$AZ122)</formula>
    </cfRule>
  </conditionalFormatting>
  <conditionalFormatting sqref="BS122:BS129">
    <cfRule type="cellIs" dxfId="1210" priority="425" operator="equal">
      <formula>1</formula>
    </cfRule>
  </conditionalFormatting>
  <conditionalFormatting sqref="BS122:BS129">
    <cfRule type="cellIs" dxfId="1209" priority="424" operator="equal">
      <formula>1</formula>
    </cfRule>
  </conditionalFormatting>
  <conditionalFormatting sqref="BS122:BS129">
    <cfRule type="cellIs" dxfId="1208" priority="423" operator="equal">
      <formula>1</formula>
    </cfRule>
  </conditionalFormatting>
  <conditionalFormatting sqref="CS122:CS129">
    <cfRule type="cellIs" dxfId="1207" priority="422" operator="equal">
      <formula>1</formula>
    </cfRule>
  </conditionalFormatting>
  <conditionalFormatting sqref="CS122:CS129">
    <cfRule type="cellIs" dxfId="1206" priority="421" operator="equal">
      <formula>1</formula>
    </cfRule>
  </conditionalFormatting>
  <conditionalFormatting sqref="CS122:CS129">
    <cfRule type="cellIs" dxfId="1205" priority="420" operator="equal">
      <formula>1</formula>
    </cfRule>
  </conditionalFormatting>
  <conditionalFormatting sqref="BU122:BU129">
    <cfRule type="cellIs" dxfId="1204" priority="419" operator="equal">
      <formula>1</formula>
    </cfRule>
  </conditionalFormatting>
  <conditionalFormatting sqref="BU122:BU129">
    <cfRule type="cellIs" dxfId="1203" priority="418" operator="equal">
      <formula>1</formula>
    </cfRule>
  </conditionalFormatting>
  <conditionalFormatting sqref="BU122:BU129">
    <cfRule type="cellIs" dxfId="1202" priority="417" operator="equal">
      <formula>1</formula>
    </cfRule>
  </conditionalFormatting>
  <conditionalFormatting sqref="BO130:BO137">
    <cfRule type="cellIs" dxfId="1201" priority="415" operator="equal">
      <formula>1</formula>
    </cfRule>
  </conditionalFormatting>
  <conditionalFormatting sqref="BM130:BM137">
    <cfRule type="cellIs" dxfId="1200" priority="416" operator="equal">
      <formula>1</formula>
    </cfRule>
  </conditionalFormatting>
  <conditionalFormatting sqref="CO130:CO137">
    <cfRule type="cellIs" dxfId="1199" priority="409" operator="equal">
      <formula>1</formula>
    </cfRule>
  </conditionalFormatting>
  <conditionalFormatting sqref="BQ130:BQ137">
    <cfRule type="cellIs" dxfId="1198" priority="414" operator="equal">
      <formula>1</formula>
    </cfRule>
  </conditionalFormatting>
  <conditionalFormatting sqref="CE130:CE137">
    <cfRule type="cellIs" dxfId="1197" priority="413" operator="equal">
      <formula>1</formula>
    </cfRule>
  </conditionalFormatting>
  <conditionalFormatting sqref="CI130:CI137">
    <cfRule type="cellIs" dxfId="1196" priority="412" operator="equal">
      <formula>1</formula>
    </cfRule>
  </conditionalFormatting>
  <conditionalFormatting sqref="CK130:CK137">
    <cfRule type="cellIs" dxfId="1195" priority="411" operator="equal">
      <formula>1</formula>
    </cfRule>
  </conditionalFormatting>
  <conditionalFormatting sqref="CM130:CM137">
    <cfRule type="cellIs" dxfId="1194" priority="410" operator="equal">
      <formula>1</formula>
    </cfRule>
  </conditionalFormatting>
  <conditionalFormatting sqref="CQ130:CQ137">
    <cfRule type="cellIs" dxfId="1193" priority="408" operator="equal">
      <formula>1</formula>
    </cfRule>
  </conditionalFormatting>
  <conditionalFormatting sqref="BO130:BO137">
    <cfRule type="cellIs" dxfId="1192" priority="406" operator="equal">
      <formula>1</formula>
    </cfRule>
  </conditionalFormatting>
  <conditionalFormatting sqref="BM130:BM137">
    <cfRule type="cellIs" dxfId="1191" priority="407" operator="equal">
      <formula>1</formula>
    </cfRule>
  </conditionalFormatting>
  <conditionalFormatting sqref="CO130:CO137">
    <cfRule type="cellIs" dxfId="1190" priority="400" operator="equal">
      <formula>1</formula>
    </cfRule>
  </conditionalFormatting>
  <conditionalFormatting sqref="BQ130:BQ137">
    <cfRule type="cellIs" dxfId="1189" priority="405" operator="equal">
      <formula>1</formula>
    </cfRule>
  </conditionalFormatting>
  <conditionalFormatting sqref="CE130:CE137">
    <cfRule type="cellIs" dxfId="1188" priority="404" operator="equal">
      <formula>1</formula>
    </cfRule>
  </conditionalFormatting>
  <conditionalFormatting sqref="CI130:CI137">
    <cfRule type="cellIs" dxfId="1187" priority="403" operator="equal">
      <formula>1</formula>
    </cfRule>
  </conditionalFormatting>
  <conditionalFormatting sqref="CK130:CK137">
    <cfRule type="cellIs" dxfId="1186" priority="402" operator="equal">
      <formula>1</formula>
    </cfRule>
  </conditionalFormatting>
  <conditionalFormatting sqref="CM130:CM137">
    <cfRule type="cellIs" dxfId="1185" priority="401" operator="equal">
      <formula>1</formula>
    </cfRule>
  </conditionalFormatting>
  <conditionalFormatting sqref="CQ130:CQ137">
    <cfRule type="cellIs" dxfId="1184" priority="399" operator="equal">
      <formula>1</formula>
    </cfRule>
  </conditionalFormatting>
  <conditionalFormatting sqref="BM130:BM137">
    <cfRule type="cellIs" dxfId="1183" priority="398" operator="equal">
      <formula>1</formula>
    </cfRule>
  </conditionalFormatting>
  <conditionalFormatting sqref="BO130:BO137">
    <cfRule type="cellIs" dxfId="1182" priority="397" operator="equal">
      <formula>1</formula>
    </cfRule>
  </conditionalFormatting>
  <conditionalFormatting sqref="BQ130:BQ137">
    <cfRule type="cellIs" dxfId="1181" priority="396" operator="equal">
      <formula>1</formula>
    </cfRule>
  </conditionalFormatting>
  <conditionalFormatting sqref="CE130:CE137">
    <cfRule type="cellIs" dxfId="1180" priority="395" operator="equal">
      <formula>1</formula>
    </cfRule>
  </conditionalFormatting>
  <conditionalFormatting sqref="CI130:CI137">
    <cfRule type="cellIs" dxfId="1179" priority="394" operator="equal">
      <formula>1</formula>
    </cfRule>
  </conditionalFormatting>
  <conditionalFormatting sqref="CK130:CK137">
    <cfRule type="cellIs" dxfId="1178" priority="393" operator="equal">
      <formula>1</formula>
    </cfRule>
  </conditionalFormatting>
  <conditionalFormatting sqref="CM130:CM137">
    <cfRule type="cellIs" dxfId="1177" priority="392" operator="equal">
      <formula>1</formula>
    </cfRule>
  </conditionalFormatting>
  <conditionalFormatting sqref="CO130:CO137">
    <cfRule type="cellIs" dxfId="1176" priority="391" operator="equal">
      <formula>1</formula>
    </cfRule>
  </conditionalFormatting>
  <conditionalFormatting sqref="CQ130:CQ137">
    <cfRule type="cellIs" dxfId="1175" priority="390" operator="equal">
      <formula>1</formula>
    </cfRule>
  </conditionalFormatting>
  <conditionalFormatting sqref="AO130:AO137">
    <cfRule type="expression" dxfId="1174" priority="389">
      <formula>AO130=MAX($AO130:$AT130)</formula>
    </cfRule>
  </conditionalFormatting>
  <conditionalFormatting sqref="AO130:AO137">
    <cfRule type="expression" dxfId="1173" priority="388">
      <formula>AO130=MIN($AO130:$AT130)</formula>
    </cfRule>
  </conditionalFormatting>
  <conditionalFormatting sqref="AP130:AT137">
    <cfRule type="expression" dxfId="1172" priority="387">
      <formula>AP130=MAX($AO130:$AT130)</formula>
    </cfRule>
  </conditionalFormatting>
  <conditionalFormatting sqref="AP130:AT137">
    <cfRule type="expression" dxfId="1171" priority="386">
      <formula>AP130=MIN($AO130:$AT130)</formula>
    </cfRule>
  </conditionalFormatting>
  <conditionalFormatting sqref="AU130:AU137">
    <cfRule type="expression" dxfId="1170" priority="385">
      <formula>AU130=MAX($AU130:$AZ130)</formula>
    </cfRule>
  </conditionalFormatting>
  <conditionalFormatting sqref="AU130:AU137">
    <cfRule type="expression" dxfId="1169" priority="384">
      <formula>AU130=MIN($AU130:$AZ130)</formula>
    </cfRule>
  </conditionalFormatting>
  <conditionalFormatting sqref="AV130:AZ137">
    <cfRule type="expression" dxfId="1168" priority="383">
      <formula>AV130=MAX($AO130:$AT130)</formula>
    </cfRule>
  </conditionalFormatting>
  <conditionalFormatting sqref="AV130:AZ137">
    <cfRule type="expression" dxfId="1167" priority="382">
      <formula>AV130=MIN($AO130:$AT130)</formula>
    </cfRule>
  </conditionalFormatting>
  <conditionalFormatting sqref="AV130:AZ137">
    <cfRule type="expression" dxfId="1166" priority="381">
      <formula>AV130=MAX($AO130:$AT130)</formula>
    </cfRule>
  </conditionalFormatting>
  <conditionalFormatting sqref="AV130:AZ137">
    <cfRule type="expression" dxfId="1165" priority="380">
      <formula>AV130=MIN($AO130:$AT130)</formula>
    </cfRule>
  </conditionalFormatting>
  <conditionalFormatting sqref="AV130:AV137">
    <cfRule type="expression" dxfId="1164" priority="379">
      <formula>AV130=MAX($AU130:$AZ130)</formula>
    </cfRule>
  </conditionalFormatting>
  <conditionalFormatting sqref="AV130:AV137">
    <cfRule type="expression" dxfId="1163" priority="378">
      <formula>AV130=MIN($AU130:$AZ130)</formula>
    </cfRule>
  </conditionalFormatting>
  <conditionalFormatting sqref="AW130:AW137">
    <cfRule type="expression" dxfId="1162" priority="377">
      <formula>AW130=MAX($AU130:$AZ130)</formula>
    </cfRule>
  </conditionalFormatting>
  <conditionalFormatting sqref="AW130:AW137">
    <cfRule type="expression" dxfId="1161" priority="376">
      <formula>AW130=MIN($AU130:$AZ130)</formula>
    </cfRule>
  </conditionalFormatting>
  <conditionalFormatting sqref="AX130:AX137">
    <cfRule type="expression" dxfId="1160" priority="375">
      <formula>AX130=MAX($AU130:$AZ130)</formula>
    </cfRule>
  </conditionalFormatting>
  <conditionalFormatting sqref="AX130:AX137">
    <cfRule type="expression" dxfId="1159" priority="374">
      <formula>AX130=MIN($AU130:$AZ130)</formula>
    </cfRule>
  </conditionalFormatting>
  <conditionalFormatting sqref="AY130:AY137">
    <cfRule type="expression" dxfId="1158" priority="373">
      <formula>AY130=MAX($AU130:$AZ130)</formula>
    </cfRule>
  </conditionalFormatting>
  <conditionalFormatting sqref="AY130:AY137">
    <cfRule type="expression" dxfId="1157" priority="372">
      <formula>AY130=MIN($AU130:$AZ130)</formula>
    </cfRule>
  </conditionalFormatting>
  <conditionalFormatting sqref="AZ130:AZ137">
    <cfRule type="expression" dxfId="1156" priority="371">
      <formula>AZ130=MAX($AU130:$AZ130)</formula>
    </cfRule>
  </conditionalFormatting>
  <conditionalFormatting sqref="AZ130:AZ137">
    <cfRule type="expression" dxfId="1155" priority="370">
      <formula>AZ130=MIN($AU130:$AZ130)</formula>
    </cfRule>
  </conditionalFormatting>
  <conditionalFormatting sqref="BS130:BS137">
    <cfRule type="cellIs" dxfId="1154" priority="369" operator="equal">
      <formula>1</formula>
    </cfRule>
  </conditionalFormatting>
  <conditionalFormatting sqref="BS130:BS137">
    <cfRule type="cellIs" dxfId="1153" priority="368" operator="equal">
      <formula>1</formula>
    </cfRule>
  </conditionalFormatting>
  <conditionalFormatting sqref="BS130:BS137">
    <cfRule type="cellIs" dxfId="1152" priority="367" operator="equal">
      <formula>1</formula>
    </cfRule>
  </conditionalFormatting>
  <conditionalFormatting sqref="CS130:CS137">
    <cfRule type="cellIs" dxfId="1151" priority="366" operator="equal">
      <formula>1</formula>
    </cfRule>
  </conditionalFormatting>
  <conditionalFormatting sqref="CS130:CS137">
    <cfRule type="cellIs" dxfId="1150" priority="365" operator="equal">
      <formula>1</formula>
    </cfRule>
  </conditionalFormatting>
  <conditionalFormatting sqref="CS130:CS137">
    <cfRule type="cellIs" dxfId="1149" priority="364" operator="equal">
      <formula>1</formula>
    </cfRule>
  </conditionalFormatting>
  <conditionalFormatting sqref="BU130:BU137">
    <cfRule type="cellIs" dxfId="1148" priority="363" operator="equal">
      <formula>1</formula>
    </cfRule>
  </conditionalFormatting>
  <conditionalFormatting sqref="BU130:BU137">
    <cfRule type="cellIs" dxfId="1147" priority="362" operator="equal">
      <formula>1</formula>
    </cfRule>
  </conditionalFormatting>
  <conditionalFormatting sqref="BU130:BU137">
    <cfRule type="cellIs" dxfId="1146" priority="361" operator="equal">
      <formula>1</formula>
    </cfRule>
  </conditionalFormatting>
  <conditionalFormatting sqref="BW120:BW121">
    <cfRule type="cellIs" dxfId="1145" priority="360" operator="equal">
      <formula>1</formula>
    </cfRule>
  </conditionalFormatting>
  <conditionalFormatting sqref="BW120:BW121">
    <cfRule type="cellIs" dxfId="1144" priority="359" operator="equal">
      <formula>1</formula>
    </cfRule>
  </conditionalFormatting>
  <conditionalFormatting sqref="BW120:BW121">
    <cfRule type="cellIs" dxfId="1143" priority="358" operator="equal">
      <formula>1</formula>
    </cfRule>
  </conditionalFormatting>
  <conditionalFormatting sqref="BW122:BW129">
    <cfRule type="cellIs" dxfId="1142" priority="357" operator="equal">
      <formula>1</formula>
    </cfRule>
  </conditionalFormatting>
  <conditionalFormatting sqref="BW122:BW129">
    <cfRule type="cellIs" dxfId="1141" priority="356" operator="equal">
      <formula>1</formula>
    </cfRule>
  </conditionalFormatting>
  <conditionalFormatting sqref="BW122:BW129">
    <cfRule type="cellIs" dxfId="1140" priority="355" operator="equal">
      <formula>1</formula>
    </cfRule>
  </conditionalFormatting>
  <conditionalFormatting sqref="BW130:BW137">
    <cfRule type="cellIs" dxfId="1139" priority="354" operator="equal">
      <formula>1</formula>
    </cfRule>
  </conditionalFormatting>
  <conditionalFormatting sqref="BW130:BW137">
    <cfRule type="cellIs" dxfId="1138" priority="353" operator="equal">
      <formula>1</formula>
    </cfRule>
  </conditionalFormatting>
  <conditionalFormatting sqref="BW130:BW137">
    <cfRule type="cellIs" dxfId="1137" priority="352" operator="equal">
      <formula>1</formula>
    </cfRule>
  </conditionalFormatting>
  <conditionalFormatting sqref="CC120:CC121">
    <cfRule type="cellIs" dxfId="1136" priority="351" operator="equal">
      <formula>1</formula>
    </cfRule>
  </conditionalFormatting>
  <conditionalFormatting sqref="CC120:CC121">
    <cfRule type="cellIs" dxfId="1135" priority="350" operator="equal">
      <formula>1</formula>
    </cfRule>
  </conditionalFormatting>
  <conditionalFormatting sqref="CC120:CC121">
    <cfRule type="cellIs" dxfId="1134" priority="349" operator="equal">
      <formula>1</formula>
    </cfRule>
  </conditionalFormatting>
  <conditionalFormatting sqref="CC122:CC129">
    <cfRule type="cellIs" dxfId="1133" priority="348" operator="equal">
      <formula>1</formula>
    </cfRule>
  </conditionalFormatting>
  <conditionalFormatting sqref="CC122:CC129">
    <cfRule type="cellIs" dxfId="1132" priority="347" operator="equal">
      <formula>1</formula>
    </cfRule>
  </conditionalFormatting>
  <conditionalFormatting sqref="CC122:CC129">
    <cfRule type="cellIs" dxfId="1131" priority="346" operator="equal">
      <formula>1</formula>
    </cfRule>
  </conditionalFormatting>
  <conditionalFormatting sqref="CC130:CC137">
    <cfRule type="cellIs" dxfId="1130" priority="345" operator="equal">
      <formula>1</formula>
    </cfRule>
  </conditionalFormatting>
  <conditionalFormatting sqref="CC130:CC137">
    <cfRule type="cellIs" dxfId="1129" priority="344" operator="equal">
      <formula>1</formula>
    </cfRule>
  </conditionalFormatting>
  <conditionalFormatting sqref="CC130:CC137">
    <cfRule type="cellIs" dxfId="1128" priority="343" operator="equal">
      <formula>1</formula>
    </cfRule>
  </conditionalFormatting>
  <conditionalFormatting sqref="BY120:BY121">
    <cfRule type="cellIs" dxfId="1127" priority="342" operator="equal">
      <formula>1</formula>
    </cfRule>
  </conditionalFormatting>
  <conditionalFormatting sqref="BY120:BY121">
    <cfRule type="cellIs" dxfId="1126" priority="341" operator="equal">
      <formula>1</formula>
    </cfRule>
  </conditionalFormatting>
  <conditionalFormatting sqref="BY120:BY121">
    <cfRule type="cellIs" dxfId="1125" priority="340" operator="equal">
      <formula>1</formula>
    </cfRule>
  </conditionalFormatting>
  <conditionalFormatting sqref="BY122:BY129">
    <cfRule type="cellIs" dxfId="1124" priority="339" operator="equal">
      <formula>1</formula>
    </cfRule>
  </conditionalFormatting>
  <conditionalFormatting sqref="BY122:BY129">
    <cfRule type="cellIs" dxfId="1123" priority="338" operator="equal">
      <formula>1</formula>
    </cfRule>
  </conditionalFormatting>
  <conditionalFormatting sqref="BY122:BY129">
    <cfRule type="cellIs" dxfId="1122" priority="337" operator="equal">
      <formula>1</formula>
    </cfRule>
  </conditionalFormatting>
  <conditionalFormatting sqref="BY130:BY137">
    <cfRule type="cellIs" dxfId="1121" priority="336" operator="equal">
      <formula>1</formula>
    </cfRule>
  </conditionalFormatting>
  <conditionalFormatting sqref="BY130:BY137">
    <cfRule type="cellIs" dxfId="1120" priority="335" operator="equal">
      <formula>1</formula>
    </cfRule>
  </conditionalFormatting>
  <conditionalFormatting sqref="BY130:BY137">
    <cfRule type="cellIs" dxfId="1119" priority="334" operator="equal">
      <formula>1</formula>
    </cfRule>
  </conditionalFormatting>
  <conditionalFormatting sqref="CA120:CA121">
    <cfRule type="cellIs" dxfId="1118" priority="333" operator="equal">
      <formula>1</formula>
    </cfRule>
  </conditionalFormatting>
  <conditionalFormatting sqref="CA120:CA121">
    <cfRule type="cellIs" dxfId="1117" priority="332" operator="equal">
      <formula>1</formula>
    </cfRule>
  </conditionalFormatting>
  <conditionalFormatting sqref="CA120:CA121">
    <cfRule type="cellIs" dxfId="1116" priority="331" operator="equal">
      <formula>1</formula>
    </cfRule>
  </conditionalFormatting>
  <conditionalFormatting sqref="CA122:CA129">
    <cfRule type="cellIs" dxfId="1115" priority="330" operator="equal">
      <formula>1</formula>
    </cfRule>
  </conditionalFormatting>
  <conditionalFormatting sqref="CA122:CA129">
    <cfRule type="cellIs" dxfId="1114" priority="329" operator="equal">
      <formula>1</formula>
    </cfRule>
  </conditionalFormatting>
  <conditionalFormatting sqref="CA122:CA129">
    <cfRule type="cellIs" dxfId="1113" priority="328" operator="equal">
      <formula>1</formula>
    </cfRule>
  </conditionalFormatting>
  <conditionalFormatting sqref="CA130:CA137">
    <cfRule type="cellIs" dxfId="1112" priority="327" operator="equal">
      <formula>1</formula>
    </cfRule>
  </conditionalFormatting>
  <conditionalFormatting sqref="CA130:CA137">
    <cfRule type="cellIs" dxfId="1111" priority="326" operator="equal">
      <formula>1</formula>
    </cfRule>
  </conditionalFormatting>
  <conditionalFormatting sqref="CA130:CA137">
    <cfRule type="cellIs" dxfId="1110" priority="325" operator="equal">
      <formula>1</formula>
    </cfRule>
  </conditionalFormatting>
  <conditionalFormatting sqref="CG120:CG121">
    <cfRule type="cellIs" dxfId="1109" priority="324" operator="equal">
      <formula>1</formula>
    </cfRule>
  </conditionalFormatting>
  <conditionalFormatting sqref="CG120:CG121">
    <cfRule type="cellIs" dxfId="1108" priority="323" operator="equal">
      <formula>1</formula>
    </cfRule>
  </conditionalFormatting>
  <conditionalFormatting sqref="CG120:CG121">
    <cfRule type="cellIs" dxfId="1107" priority="322" operator="equal">
      <formula>1</formula>
    </cfRule>
  </conditionalFormatting>
  <conditionalFormatting sqref="CG122:CG129">
    <cfRule type="cellIs" dxfId="1106" priority="321" operator="equal">
      <formula>1</formula>
    </cfRule>
  </conditionalFormatting>
  <conditionalFormatting sqref="CG122:CG129">
    <cfRule type="cellIs" dxfId="1105" priority="320" operator="equal">
      <formula>1</formula>
    </cfRule>
  </conditionalFormatting>
  <conditionalFormatting sqref="CG122:CG129">
    <cfRule type="cellIs" dxfId="1104" priority="319" operator="equal">
      <formula>1</formula>
    </cfRule>
  </conditionalFormatting>
  <conditionalFormatting sqref="CG130:CG137">
    <cfRule type="cellIs" dxfId="1103" priority="318" operator="equal">
      <formula>1</formula>
    </cfRule>
  </conditionalFormatting>
  <conditionalFormatting sqref="CG130:CG137">
    <cfRule type="cellIs" dxfId="1102" priority="317" operator="equal">
      <formula>1</formula>
    </cfRule>
  </conditionalFormatting>
  <conditionalFormatting sqref="CG130:CG137">
    <cfRule type="cellIs" dxfId="1101" priority="316" operator="equal">
      <formula>1</formula>
    </cfRule>
  </conditionalFormatting>
  <conditionalFormatting sqref="BO138:BO139">
    <cfRule type="cellIs" dxfId="1100" priority="314" operator="equal">
      <formula>1</formula>
    </cfRule>
  </conditionalFormatting>
  <conditionalFormatting sqref="BM138:BM139">
    <cfRule type="cellIs" dxfId="1099" priority="315" operator="equal">
      <formula>1</formula>
    </cfRule>
  </conditionalFormatting>
  <conditionalFormatting sqref="CO138:CO139">
    <cfRule type="cellIs" dxfId="1098" priority="308" operator="equal">
      <formula>1</formula>
    </cfRule>
  </conditionalFormatting>
  <conditionalFormatting sqref="BQ138:BQ139">
    <cfRule type="cellIs" dxfId="1097" priority="313" operator="equal">
      <formula>1</formula>
    </cfRule>
  </conditionalFormatting>
  <conditionalFormatting sqref="CE138:CE139">
    <cfRule type="cellIs" dxfId="1096" priority="312" operator="equal">
      <formula>1</formula>
    </cfRule>
  </conditionalFormatting>
  <conditionalFormatting sqref="CI138:CI139">
    <cfRule type="cellIs" dxfId="1095" priority="311" operator="equal">
      <formula>1</formula>
    </cfRule>
  </conditionalFormatting>
  <conditionalFormatting sqref="CK138:CK139">
    <cfRule type="cellIs" dxfId="1094" priority="310" operator="equal">
      <formula>1</formula>
    </cfRule>
  </conditionalFormatting>
  <conditionalFormatting sqref="CM138:CM139">
    <cfRule type="cellIs" dxfId="1093" priority="309" operator="equal">
      <formula>1</formula>
    </cfRule>
  </conditionalFormatting>
  <conditionalFormatting sqref="CQ138:CQ139">
    <cfRule type="cellIs" dxfId="1092" priority="307" operator="equal">
      <formula>1</formula>
    </cfRule>
  </conditionalFormatting>
  <conditionalFormatting sqref="BO138:BO139">
    <cfRule type="cellIs" dxfId="1091" priority="305" operator="equal">
      <formula>1</formula>
    </cfRule>
  </conditionalFormatting>
  <conditionalFormatting sqref="BM138:BM139">
    <cfRule type="cellIs" dxfId="1090" priority="306" operator="equal">
      <formula>1</formula>
    </cfRule>
  </conditionalFormatting>
  <conditionalFormatting sqref="CO138:CO139">
    <cfRule type="cellIs" dxfId="1089" priority="299" operator="equal">
      <formula>1</formula>
    </cfRule>
  </conditionalFormatting>
  <conditionalFormatting sqref="BQ138:BQ139">
    <cfRule type="cellIs" dxfId="1088" priority="304" operator="equal">
      <formula>1</formula>
    </cfRule>
  </conditionalFormatting>
  <conditionalFormatting sqref="CE138:CE139">
    <cfRule type="cellIs" dxfId="1087" priority="303" operator="equal">
      <formula>1</formula>
    </cfRule>
  </conditionalFormatting>
  <conditionalFormatting sqref="CI138:CI139">
    <cfRule type="cellIs" dxfId="1086" priority="302" operator="equal">
      <formula>1</formula>
    </cfRule>
  </conditionalFormatting>
  <conditionalFormatting sqref="CK138:CK139">
    <cfRule type="cellIs" dxfId="1085" priority="301" operator="equal">
      <formula>1</formula>
    </cfRule>
  </conditionalFormatting>
  <conditionalFormatting sqref="CM138:CM139">
    <cfRule type="cellIs" dxfId="1084" priority="300" operator="equal">
      <formula>1</formula>
    </cfRule>
  </conditionalFormatting>
  <conditionalFormatting sqref="CQ138:CQ139">
    <cfRule type="cellIs" dxfId="1083" priority="298" operator="equal">
      <formula>1</formula>
    </cfRule>
  </conditionalFormatting>
  <conditionalFormatting sqref="BM138:BM139">
    <cfRule type="cellIs" dxfId="1082" priority="297" operator="equal">
      <formula>1</formula>
    </cfRule>
  </conditionalFormatting>
  <conditionalFormatting sqref="BO138:BO139">
    <cfRule type="cellIs" dxfId="1081" priority="296" operator="equal">
      <formula>1</formula>
    </cfRule>
  </conditionalFormatting>
  <conditionalFormatting sqref="BQ138:BQ139">
    <cfRule type="cellIs" dxfId="1080" priority="295" operator="equal">
      <formula>1</formula>
    </cfRule>
  </conditionalFormatting>
  <conditionalFormatting sqref="CE138:CE139">
    <cfRule type="cellIs" dxfId="1079" priority="294" operator="equal">
      <formula>1</formula>
    </cfRule>
  </conditionalFormatting>
  <conditionalFormatting sqref="CI138:CI139">
    <cfRule type="cellIs" dxfId="1078" priority="293" operator="equal">
      <formula>1</formula>
    </cfRule>
  </conditionalFormatting>
  <conditionalFormatting sqref="CK138:CK139">
    <cfRule type="cellIs" dxfId="1077" priority="292" operator="equal">
      <formula>1</formula>
    </cfRule>
  </conditionalFormatting>
  <conditionalFormatting sqref="CM138:CM139">
    <cfRule type="cellIs" dxfId="1076" priority="291" operator="equal">
      <formula>1</formula>
    </cfRule>
  </conditionalFormatting>
  <conditionalFormatting sqref="CO138:CO139">
    <cfRule type="cellIs" dxfId="1075" priority="290" operator="equal">
      <formula>1</formula>
    </cfRule>
  </conditionalFormatting>
  <conditionalFormatting sqref="CQ138:CQ139">
    <cfRule type="cellIs" dxfId="1074" priority="289" operator="equal">
      <formula>1</formula>
    </cfRule>
  </conditionalFormatting>
  <conditionalFormatting sqref="AO138:AO139">
    <cfRule type="expression" dxfId="1073" priority="288">
      <formula>AO138=MAX($AO138:$AT138)</formula>
    </cfRule>
  </conditionalFormatting>
  <conditionalFormatting sqref="AO138:AO139">
    <cfRule type="expression" dxfId="1072" priority="287">
      <formula>AO138=MIN($AO138:$AT138)</formula>
    </cfRule>
  </conditionalFormatting>
  <conditionalFormatting sqref="AP138:AT139">
    <cfRule type="expression" dxfId="1071" priority="286">
      <formula>AP138=MAX($AO138:$AT138)</formula>
    </cfRule>
  </conditionalFormatting>
  <conditionalFormatting sqref="AP138:AT139">
    <cfRule type="expression" dxfId="1070" priority="285">
      <formula>AP138=MIN($AO138:$AT138)</formula>
    </cfRule>
  </conditionalFormatting>
  <conditionalFormatting sqref="AU138:AU139">
    <cfRule type="expression" dxfId="1069" priority="284">
      <formula>AU138=MAX($AU138:$AZ138)</formula>
    </cfRule>
  </conditionalFormatting>
  <conditionalFormatting sqref="AU138:AU139">
    <cfRule type="expression" dxfId="1068" priority="283">
      <formula>AU138=MIN($AU138:$AZ138)</formula>
    </cfRule>
  </conditionalFormatting>
  <conditionalFormatting sqref="AV138:AZ139">
    <cfRule type="expression" dxfId="1067" priority="282">
      <formula>AV138=MAX($AO138:$AT138)</formula>
    </cfRule>
  </conditionalFormatting>
  <conditionalFormatting sqref="AV138:AZ139">
    <cfRule type="expression" dxfId="1066" priority="281">
      <formula>AV138=MIN($AO138:$AT138)</formula>
    </cfRule>
  </conditionalFormatting>
  <conditionalFormatting sqref="AV138:AZ139">
    <cfRule type="expression" dxfId="1065" priority="280">
      <formula>AV138=MAX($AO138:$AT138)</formula>
    </cfRule>
  </conditionalFormatting>
  <conditionalFormatting sqref="AV138:AZ139">
    <cfRule type="expression" dxfId="1064" priority="279">
      <formula>AV138=MIN($AO138:$AT138)</formula>
    </cfRule>
  </conditionalFormatting>
  <conditionalFormatting sqref="AV138:AV139">
    <cfRule type="expression" dxfId="1063" priority="278">
      <formula>AV138=MAX($AU138:$AZ138)</formula>
    </cfRule>
  </conditionalFormatting>
  <conditionalFormatting sqref="AV138:AV139">
    <cfRule type="expression" dxfId="1062" priority="277">
      <formula>AV138=MIN($AU138:$AZ138)</formula>
    </cfRule>
  </conditionalFormatting>
  <conditionalFormatting sqref="AW138:AW139">
    <cfRule type="expression" dxfId="1061" priority="276">
      <formula>AW138=MAX($AU138:$AZ138)</formula>
    </cfRule>
  </conditionalFormatting>
  <conditionalFormatting sqref="AW138:AW139">
    <cfRule type="expression" dxfId="1060" priority="275">
      <formula>AW138=MIN($AU138:$AZ138)</formula>
    </cfRule>
  </conditionalFormatting>
  <conditionalFormatting sqref="AX138:AX139">
    <cfRule type="expression" dxfId="1059" priority="274">
      <formula>AX138=MAX($AU138:$AZ138)</formula>
    </cfRule>
  </conditionalFormatting>
  <conditionalFormatting sqref="AX138:AX139">
    <cfRule type="expression" dxfId="1058" priority="273">
      <formula>AX138=MIN($AU138:$AZ138)</formula>
    </cfRule>
  </conditionalFormatting>
  <conditionalFormatting sqref="AY138:AY139">
    <cfRule type="expression" dxfId="1057" priority="272">
      <formula>AY138=MAX($AU138:$AZ138)</formula>
    </cfRule>
  </conditionalFormatting>
  <conditionalFormatting sqref="AY138:AY139">
    <cfRule type="expression" dxfId="1056" priority="271">
      <formula>AY138=MIN($AU138:$AZ138)</formula>
    </cfRule>
  </conditionalFormatting>
  <conditionalFormatting sqref="AZ138:AZ139">
    <cfRule type="expression" dxfId="1055" priority="270">
      <formula>AZ138=MAX($AU138:$AZ138)</formula>
    </cfRule>
  </conditionalFormatting>
  <conditionalFormatting sqref="AZ138:AZ139">
    <cfRule type="expression" dxfId="1054" priority="269">
      <formula>AZ138=MIN($AU138:$AZ138)</formula>
    </cfRule>
  </conditionalFormatting>
  <conditionalFormatting sqref="BS138:BS139">
    <cfRule type="cellIs" dxfId="1053" priority="268" operator="equal">
      <formula>1</formula>
    </cfRule>
  </conditionalFormatting>
  <conditionalFormatting sqref="BS138:BS139">
    <cfRule type="cellIs" dxfId="1052" priority="267" operator="equal">
      <formula>1</formula>
    </cfRule>
  </conditionalFormatting>
  <conditionalFormatting sqref="BS138:BS139">
    <cfRule type="cellIs" dxfId="1051" priority="266" operator="equal">
      <formula>1</formula>
    </cfRule>
  </conditionalFormatting>
  <conditionalFormatting sqref="CS138:CS139">
    <cfRule type="cellIs" dxfId="1050" priority="265" operator="equal">
      <formula>1</formula>
    </cfRule>
  </conditionalFormatting>
  <conditionalFormatting sqref="CS138:CS139">
    <cfRule type="cellIs" dxfId="1049" priority="264" operator="equal">
      <formula>1</formula>
    </cfRule>
  </conditionalFormatting>
  <conditionalFormatting sqref="CS138:CS139">
    <cfRule type="cellIs" dxfId="1048" priority="263" operator="equal">
      <formula>1</formula>
    </cfRule>
  </conditionalFormatting>
  <conditionalFormatting sqref="BU138:BU139">
    <cfRule type="cellIs" dxfId="1047" priority="262" operator="equal">
      <formula>1</formula>
    </cfRule>
  </conditionalFormatting>
  <conditionalFormatting sqref="BU138:BU139">
    <cfRule type="cellIs" dxfId="1046" priority="261" operator="equal">
      <formula>1</formula>
    </cfRule>
  </conditionalFormatting>
  <conditionalFormatting sqref="BU138:BU139">
    <cfRule type="cellIs" dxfId="1045" priority="260" operator="equal">
      <formula>1</formula>
    </cfRule>
  </conditionalFormatting>
  <conditionalFormatting sqref="BO140:BO147">
    <cfRule type="cellIs" dxfId="1044" priority="258" operator="equal">
      <formula>1</formula>
    </cfRule>
  </conditionalFormatting>
  <conditionalFormatting sqref="BM140:BM147">
    <cfRule type="cellIs" dxfId="1043" priority="259" operator="equal">
      <formula>1</formula>
    </cfRule>
  </conditionalFormatting>
  <conditionalFormatting sqref="CO140:CO147">
    <cfRule type="cellIs" dxfId="1042" priority="252" operator="equal">
      <formula>1</formula>
    </cfRule>
  </conditionalFormatting>
  <conditionalFormatting sqref="BQ140:BQ147">
    <cfRule type="cellIs" dxfId="1041" priority="257" operator="equal">
      <formula>1</formula>
    </cfRule>
  </conditionalFormatting>
  <conditionalFormatting sqref="CE140:CE147">
    <cfRule type="cellIs" dxfId="1040" priority="256" operator="equal">
      <formula>1</formula>
    </cfRule>
  </conditionalFormatting>
  <conditionalFormatting sqref="CI140:CI147">
    <cfRule type="cellIs" dxfId="1039" priority="255" operator="equal">
      <formula>1</formula>
    </cfRule>
  </conditionalFormatting>
  <conditionalFormatting sqref="CK140:CK147">
    <cfRule type="cellIs" dxfId="1038" priority="254" operator="equal">
      <formula>1</formula>
    </cfRule>
  </conditionalFormatting>
  <conditionalFormatting sqref="CM140:CM147">
    <cfRule type="cellIs" dxfId="1037" priority="253" operator="equal">
      <formula>1</formula>
    </cfRule>
  </conditionalFormatting>
  <conditionalFormatting sqref="CQ140:CQ147">
    <cfRule type="cellIs" dxfId="1036" priority="251" operator="equal">
      <formula>1</formula>
    </cfRule>
  </conditionalFormatting>
  <conditionalFormatting sqref="BO140:BO147">
    <cfRule type="cellIs" dxfId="1035" priority="249" operator="equal">
      <formula>1</formula>
    </cfRule>
  </conditionalFormatting>
  <conditionalFormatting sqref="BM140:BM147">
    <cfRule type="cellIs" dxfId="1034" priority="250" operator="equal">
      <formula>1</formula>
    </cfRule>
  </conditionalFormatting>
  <conditionalFormatting sqref="CO140:CO147">
    <cfRule type="cellIs" dxfId="1033" priority="243" operator="equal">
      <formula>1</formula>
    </cfRule>
  </conditionalFormatting>
  <conditionalFormatting sqref="BQ140:BQ147">
    <cfRule type="cellIs" dxfId="1032" priority="248" operator="equal">
      <formula>1</formula>
    </cfRule>
  </conditionalFormatting>
  <conditionalFormatting sqref="CE140:CE147">
    <cfRule type="cellIs" dxfId="1031" priority="247" operator="equal">
      <formula>1</formula>
    </cfRule>
  </conditionalFormatting>
  <conditionalFormatting sqref="CI140:CI147">
    <cfRule type="cellIs" dxfId="1030" priority="246" operator="equal">
      <formula>1</formula>
    </cfRule>
  </conditionalFormatting>
  <conditionalFormatting sqref="CK140:CK147">
    <cfRule type="cellIs" dxfId="1029" priority="245" operator="equal">
      <formula>1</formula>
    </cfRule>
  </conditionalFormatting>
  <conditionalFormatting sqref="CM140:CM147">
    <cfRule type="cellIs" dxfId="1028" priority="244" operator="equal">
      <formula>1</formula>
    </cfRule>
  </conditionalFormatting>
  <conditionalFormatting sqref="CQ140:CQ147">
    <cfRule type="cellIs" dxfId="1027" priority="242" operator="equal">
      <formula>1</formula>
    </cfRule>
  </conditionalFormatting>
  <conditionalFormatting sqref="BM140:BM147">
    <cfRule type="cellIs" dxfId="1026" priority="241" operator="equal">
      <formula>1</formula>
    </cfRule>
  </conditionalFormatting>
  <conditionalFormatting sqref="BO140:BO147">
    <cfRule type="cellIs" dxfId="1025" priority="240" operator="equal">
      <formula>1</formula>
    </cfRule>
  </conditionalFormatting>
  <conditionalFormatting sqref="BQ140:BQ147">
    <cfRule type="cellIs" dxfId="1024" priority="239" operator="equal">
      <formula>1</formula>
    </cfRule>
  </conditionalFormatting>
  <conditionalFormatting sqref="CE140:CE147">
    <cfRule type="cellIs" dxfId="1023" priority="238" operator="equal">
      <formula>1</formula>
    </cfRule>
  </conditionalFormatting>
  <conditionalFormatting sqref="CI140:CI147">
    <cfRule type="cellIs" dxfId="1022" priority="237" operator="equal">
      <formula>1</formula>
    </cfRule>
  </conditionalFormatting>
  <conditionalFormatting sqref="CK140:CK147">
    <cfRule type="cellIs" dxfId="1021" priority="236" operator="equal">
      <formula>1</formula>
    </cfRule>
  </conditionalFormatting>
  <conditionalFormatting sqref="CM140:CM147">
    <cfRule type="cellIs" dxfId="1020" priority="235" operator="equal">
      <formula>1</formula>
    </cfRule>
  </conditionalFormatting>
  <conditionalFormatting sqref="CO140:CO147">
    <cfRule type="cellIs" dxfId="1019" priority="234" operator="equal">
      <formula>1</formula>
    </cfRule>
  </conditionalFormatting>
  <conditionalFormatting sqref="CQ140:CQ147">
    <cfRule type="cellIs" dxfId="1018" priority="233" operator="equal">
      <formula>1</formula>
    </cfRule>
  </conditionalFormatting>
  <conditionalFormatting sqref="AO140:AO147">
    <cfRule type="expression" dxfId="1017" priority="232">
      <formula>AO140=MAX($AO140:$AT140)</formula>
    </cfRule>
  </conditionalFormatting>
  <conditionalFormatting sqref="AO140:AO147">
    <cfRule type="expression" dxfId="1016" priority="231">
      <formula>AO140=MIN($AO140:$AT140)</formula>
    </cfRule>
  </conditionalFormatting>
  <conditionalFormatting sqref="AP140:AT147">
    <cfRule type="expression" dxfId="1015" priority="230">
      <formula>AP140=MAX($AO140:$AT140)</formula>
    </cfRule>
  </conditionalFormatting>
  <conditionalFormatting sqref="AP140:AT147">
    <cfRule type="expression" dxfId="1014" priority="229">
      <formula>AP140=MIN($AO140:$AT140)</formula>
    </cfRule>
  </conditionalFormatting>
  <conditionalFormatting sqref="AU140:AU147">
    <cfRule type="expression" dxfId="1013" priority="228">
      <formula>AU140=MAX($AU140:$AZ140)</formula>
    </cfRule>
  </conditionalFormatting>
  <conditionalFormatting sqref="AU140:AU147">
    <cfRule type="expression" dxfId="1012" priority="227">
      <formula>AU140=MIN($AU140:$AZ140)</formula>
    </cfRule>
  </conditionalFormatting>
  <conditionalFormatting sqref="AV140:AZ147">
    <cfRule type="expression" dxfId="1011" priority="226">
      <formula>AV140=MAX($AO140:$AT140)</formula>
    </cfRule>
  </conditionalFormatting>
  <conditionalFormatting sqref="AV140:AZ147">
    <cfRule type="expression" dxfId="1010" priority="225">
      <formula>AV140=MIN($AO140:$AT140)</formula>
    </cfRule>
  </conditionalFormatting>
  <conditionalFormatting sqref="AV140:AZ147">
    <cfRule type="expression" dxfId="1009" priority="224">
      <formula>AV140=MAX($AO140:$AT140)</formula>
    </cfRule>
  </conditionalFormatting>
  <conditionalFormatting sqref="AV140:AZ147">
    <cfRule type="expression" dxfId="1008" priority="223">
      <formula>AV140=MIN($AO140:$AT140)</formula>
    </cfRule>
  </conditionalFormatting>
  <conditionalFormatting sqref="AV140:AV147">
    <cfRule type="expression" dxfId="1007" priority="222">
      <formula>AV140=MAX($AU140:$AZ140)</formula>
    </cfRule>
  </conditionalFormatting>
  <conditionalFormatting sqref="AV140:AV147">
    <cfRule type="expression" dxfId="1006" priority="221">
      <formula>AV140=MIN($AU140:$AZ140)</formula>
    </cfRule>
  </conditionalFormatting>
  <conditionalFormatting sqref="AW140:AW147">
    <cfRule type="expression" dxfId="1005" priority="220">
      <formula>AW140=MAX($AU140:$AZ140)</formula>
    </cfRule>
  </conditionalFormatting>
  <conditionalFormatting sqref="AW140:AW147">
    <cfRule type="expression" dxfId="1004" priority="219">
      <formula>AW140=MIN($AU140:$AZ140)</formula>
    </cfRule>
  </conditionalFormatting>
  <conditionalFormatting sqref="AX140:AX147">
    <cfRule type="expression" dxfId="1003" priority="218">
      <formula>AX140=MAX($AU140:$AZ140)</formula>
    </cfRule>
  </conditionalFormatting>
  <conditionalFormatting sqref="AX140:AX147">
    <cfRule type="expression" dxfId="1002" priority="217">
      <formula>AX140=MIN($AU140:$AZ140)</formula>
    </cfRule>
  </conditionalFormatting>
  <conditionalFormatting sqref="AY140:AY147">
    <cfRule type="expression" dxfId="1001" priority="216">
      <formula>AY140=MAX($AU140:$AZ140)</formula>
    </cfRule>
  </conditionalFormatting>
  <conditionalFormatting sqref="AY140:AY147">
    <cfRule type="expression" dxfId="1000" priority="215">
      <formula>AY140=MIN($AU140:$AZ140)</formula>
    </cfRule>
  </conditionalFormatting>
  <conditionalFormatting sqref="AZ140:AZ147">
    <cfRule type="expression" dxfId="999" priority="214">
      <formula>AZ140=MAX($AU140:$AZ140)</formula>
    </cfRule>
  </conditionalFormatting>
  <conditionalFormatting sqref="AZ140:AZ147">
    <cfRule type="expression" dxfId="998" priority="213">
      <formula>AZ140=MIN($AU140:$AZ140)</formula>
    </cfRule>
  </conditionalFormatting>
  <conditionalFormatting sqref="BS140:BS147">
    <cfRule type="cellIs" dxfId="997" priority="212" operator="equal">
      <formula>1</formula>
    </cfRule>
  </conditionalFormatting>
  <conditionalFormatting sqref="BS140:BS147">
    <cfRule type="cellIs" dxfId="996" priority="211" operator="equal">
      <formula>1</formula>
    </cfRule>
  </conditionalFormatting>
  <conditionalFormatting sqref="BS140:BS147">
    <cfRule type="cellIs" dxfId="995" priority="210" operator="equal">
      <formula>1</formula>
    </cfRule>
  </conditionalFormatting>
  <conditionalFormatting sqref="CS140:CS147">
    <cfRule type="cellIs" dxfId="994" priority="209" operator="equal">
      <formula>1</formula>
    </cfRule>
  </conditionalFormatting>
  <conditionalFormatting sqref="CS140:CS147">
    <cfRule type="cellIs" dxfId="993" priority="208" operator="equal">
      <formula>1</formula>
    </cfRule>
  </conditionalFormatting>
  <conditionalFormatting sqref="CS140:CS147">
    <cfRule type="cellIs" dxfId="992" priority="207" operator="equal">
      <formula>1</formula>
    </cfRule>
  </conditionalFormatting>
  <conditionalFormatting sqref="BU140:BU147">
    <cfRule type="cellIs" dxfId="991" priority="206" operator="equal">
      <formula>1</formula>
    </cfRule>
  </conditionalFormatting>
  <conditionalFormatting sqref="BU140:BU147">
    <cfRule type="cellIs" dxfId="990" priority="205" operator="equal">
      <formula>1</formula>
    </cfRule>
  </conditionalFormatting>
  <conditionalFormatting sqref="BU140:BU147">
    <cfRule type="cellIs" dxfId="989" priority="204" operator="equal">
      <formula>1</formula>
    </cfRule>
  </conditionalFormatting>
  <conditionalFormatting sqref="BO148:BO155">
    <cfRule type="cellIs" dxfId="988" priority="202" operator="equal">
      <formula>1</formula>
    </cfRule>
  </conditionalFormatting>
  <conditionalFormatting sqref="BM148:BM155">
    <cfRule type="cellIs" dxfId="987" priority="203" operator="equal">
      <formula>1</formula>
    </cfRule>
  </conditionalFormatting>
  <conditionalFormatting sqref="CO148:CO155">
    <cfRule type="cellIs" dxfId="986" priority="196" operator="equal">
      <formula>1</formula>
    </cfRule>
  </conditionalFormatting>
  <conditionalFormatting sqref="BQ148:BQ155">
    <cfRule type="cellIs" dxfId="985" priority="201" operator="equal">
      <formula>1</formula>
    </cfRule>
  </conditionalFormatting>
  <conditionalFormatting sqref="CE148:CE155">
    <cfRule type="cellIs" dxfId="984" priority="200" operator="equal">
      <formula>1</formula>
    </cfRule>
  </conditionalFormatting>
  <conditionalFormatting sqref="CI148:CI155">
    <cfRule type="cellIs" dxfId="983" priority="199" operator="equal">
      <formula>1</formula>
    </cfRule>
  </conditionalFormatting>
  <conditionalFormatting sqref="CK148:CK155">
    <cfRule type="cellIs" dxfId="982" priority="198" operator="equal">
      <formula>1</formula>
    </cfRule>
  </conditionalFormatting>
  <conditionalFormatting sqref="CM148:CM155">
    <cfRule type="cellIs" dxfId="981" priority="197" operator="equal">
      <formula>1</formula>
    </cfRule>
  </conditionalFormatting>
  <conditionalFormatting sqref="CQ148:CQ155">
    <cfRule type="cellIs" dxfId="980" priority="195" operator="equal">
      <formula>1</formula>
    </cfRule>
  </conditionalFormatting>
  <conditionalFormatting sqref="BO148:BO155">
    <cfRule type="cellIs" dxfId="979" priority="193" operator="equal">
      <formula>1</formula>
    </cfRule>
  </conditionalFormatting>
  <conditionalFormatting sqref="BM148:BM155">
    <cfRule type="cellIs" dxfId="978" priority="194" operator="equal">
      <formula>1</formula>
    </cfRule>
  </conditionalFormatting>
  <conditionalFormatting sqref="CO148:CO155">
    <cfRule type="cellIs" dxfId="977" priority="187" operator="equal">
      <formula>1</formula>
    </cfRule>
  </conditionalFormatting>
  <conditionalFormatting sqref="BQ148:BQ155">
    <cfRule type="cellIs" dxfId="976" priority="192" operator="equal">
      <formula>1</formula>
    </cfRule>
  </conditionalFormatting>
  <conditionalFormatting sqref="CE148:CE155">
    <cfRule type="cellIs" dxfId="975" priority="191" operator="equal">
      <formula>1</formula>
    </cfRule>
  </conditionalFormatting>
  <conditionalFormatting sqref="CI148:CI155">
    <cfRule type="cellIs" dxfId="974" priority="190" operator="equal">
      <formula>1</formula>
    </cfRule>
  </conditionalFormatting>
  <conditionalFormatting sqref="CK148:CK155">
    <cfRule type="cellIs" dxfId="973" priority="189" operator="equal">
      <formula>1</formula>
    </cfRule>
  </conditionalFormatting>
  <conditionalFormatting sqref="CM148:CM155">
    <cfRule type="cellIs" dxfId="972" priority="188" operator="equal">
      <formula>1</formula>
    </cfRule>
  </conditionalFormatting>
  <conditionalFormatting sqref="CQ148:CQ155">
    <cfRule type="cellIs" dxfId="971" priority="186" operator="equal">
      <formula>1</formula>
    </cfRule>
  </conditionalFormatting>
  <conditionalFormatting sqref="BM148:BM155">
    <cfRule type="cellIs" dxfId="970" priority="185" operator="equal">
      <formula>1</formula>
    </cfRule>
  </conditionalFormatting>
  <conditionalFormatting sqref="BO148:BO155">
    <cfRule type="cellIs" dxfId="969" priority="184" operator="equal">
      <formula>1</formula>
    </cfRule>
  </conditionalFormatting>
  <conditionalFormatting sqref="BQ148:BQ155">
    <cfRule type="cellIs" dxfId="968" priority="183" operator="equal">
      <formula>1</formula>
    </cfRule>
  </conditionalFormatting>
  <conditionalFormatting sqref="CE148:CE155">
    <cfRule type="cellIs" dxfId="967" priority="182" operator="equal">
      <formula>1</formula>
    </cfRule>
  </conditionalFormatting>
  <conditionalFormatting sqref="CI148:CI155">
    <cfRule type="cellIs" dxfId="966" priority="181" operator="equal">
      <formula>1</formula>
    </cfRule>
  </conditionalFormatting>
  <conditionalFormatting sqref="CK148:CK155">
    <cfRule type="cellIs" dxfId="965" priority="180" operator="equal">
      <formula>1</formula>
    </cfRule>
  </conditionalFormatting>
  <conditionalFormatting sqref="CM148:CM155">
    <cfRule type="cellIs" dxfId="964" priority="179" operator="equal">
      <formula>1</formula>
    </cfRule>
  </conditionalFormatting>
  <conditionalFormatting sqref="CO148:CO155">
    <cfRule type="cellIs" dxfId="963" priority="178" operator="equal">
      <formula>1</formula>
    </cfRule>
  </conditionalFormatting>
  <conditionalFormatting sqref="CQ148:CQ155">
    <cfRule type="cellIs" dxfId="962" priority="177" operator="equal">
      <formula>1</formula>
    </cfRule>
  </conditionalFormatting>
  <conditionalFormatting sqref="AO148:AO155">
    <cfRule type="expression" dxfId="961" priority="176">
      <formula>AO148=MAX($AO148:$AT148)</formula>
    </cfRule>
  </conditionalFormatting>
  <conditionalFormatting sqref="AO148:AO155">
    <cfRule type="expression" dxfId="960" priority="175">
      <formula>AO148=MIN($AO148:$AT148)</formula>
    </cfRule>
  </conditionalFormatting>
  <conditionalFormatting sqref="AP148:AT155">
    <cfRule type="expression" dxfId="959" priority="174">
      <formula>AP148=MAX($AO148:$AT148)</formula>
    </cfRule>
  </conditionalFormatting>
  <conditionalFormatting sqref="AP148:AT155">
    <cfRule type="expression" dxfId="958" priority="173">
      <formula>AP148=MIN($AO148:$AT148)</formula>
    </cfRule>
  </conditionalFormatting>
  <conditionalFormatting sqref="AU148:AU155">
    <cfRule type="expression" dxfId="957" priority="172">
      <formula>AU148=MAX($AU148:$AZ148)</formula>
    </cfRule>
  </conditionalFormatting>
  <conditionalFormatting sqref="AU148:AU155">
    <cfRule type="expression" dxfId="956" priority="171">
      <formula>AU148=MIN($AU148:$AZ148)</formula>
    </cfRule>
  </conditionalFormatting>
  <conditionalFormatting sqref="AV148:AZ155">
    <cfRule type="expression" dxfId="955" priority="170">
      <formula>AV148=MAX($AO148:$AT148)</formula>
    </cfRule>
  </conditionalFormatting>
  <conditionalFormatting sqref="AV148:AZ155">
    <cfRule type="expression" dxfId="954" priority="169">
      <formula>AV148=MIN($AO148:$AT148)</formula>
    </cfRule>
  </conditionalFormatting>
  <conditionalFormatting sqref="AV148:AZ155">
    <cfRule type="expression" dxfId="953" priority="168">
      <formula>AV148=MAX($AO148:$AT148)</formula>
    </cfRule>
  </conditionalFormatting>
  <conditionalFormatting sqref="AV148:AZ155">
    <cfRule type="expression" dxfId="952" priority="167">
      <formula>AV148=MIN($AO148:$AT148)</formula>
    </cfRule>
  </conditionalFormatting>
  <conditionalFormatting sqref="AV148:AV155">
    <cfRule type="expression" dxfId="951" priority="166">
      <formula>AV148=MAX($AU148:$AZ148)</formula>
    </cfRule>
  </conditionalFormatting>
  <conditionalFormatting sqref="AV148:AV155">
    <cfRule type="expression" dxfId="950" priority="165">
      <formula>AV148=MIN($AU148:$AZ148)</formula>
    </cfRule>
  </conditionalFormatting>
  <conditionalFormatting sqref="AW148:AW155">
    <cfRule type="expression" dxfId="949" priority="164">
      <formula>AW148=MAX($AU148:$AZ148)</formula>
    </cfRule>
  </conditionalFormatting>
  <conditionalFormatting sqref="AW148:AW155">
    <cfRule type="expression" dxfId="948" priority="163">
      <formula>AW148=MIN($AU148:$AZ148)</formula>
    </cfRule>
  </conditionalFormatting>
  <conditionalFormatting sqref="AX148:AX155">
    <cfRule type="expression" dxfId="947" priority="162">
      <formula>AX148=MAX($AU148:$AZ148)</formula>
    </cfRule>
  </conditionalFormatting>
  <conditionalFormatting sqref="AX148:AX155">
    <cfRule type="expression" dxfId="946" priority="161">
      <formula>AX148=MIN($AU148:$AZ148)</formula>
    </cfRule>
  </conditionalFormatting>
  <conditionalFormatting sqref="AY148:AY155">
    <cfRule type="expression" dxfId="945" priority="160">
      <formula>AY148=MAX($AU148:$AZ148)</formula>
    </cfRule>
  </conditionalFormatting>
  <conditionalFormatting sqref="AY148:AY155">
    <cfRule type="expression" dxfId="944" priority="159">
      <formula>AY148=MIN($AU148:$AZ148)</formula>
    </cfRule>
  </conditionalFormatting>
  <conditionalFormatting sqref="AZ148:AZ155">
    <cfRule type="expression" dxfId="943" priority="158">
      <formula>AZ148=MAX($AU148:$AZ148)</formula>
    </cfRule>
  </conditionalFormatting>
  <conditionalFormatting sqref="AZ148:AZ155">
    <cfRule type="expression" dxfId="942" priority="157">
      <formula>AZ148=MIN($AU148:$AZ148)</formula>
    </cfRule>
  </conditionalFormatting>
  <conditionalFormatting sqref="BS148:BS155">
    <cfRule type="cellIs" dxfId="941" priority="156" operator="equal">
      <formula>1</formula>
    </cfRule>
  </conditionalFormatting>
  <conditionalFormatting sqref="BS148:BS155">
    <cfRule type="cellIs" dxfId="940" priority="155" operator="equal">
      <formula>1</formula>
    </cfRule>
  </conditionalFormatting>
  <conditionalFormatting sqref="BS148:BS155">
    <cfRule type="cellIs" dxfId="939" priority="154" operator="equal">
      <formula>1</formula>
    </cfRule>
  </conditionalFormatting>
  <conditionalFormatting sqref="CS148:CS155">
    <cfRule type="cellIs" dxfId="938" priority="153" operator="equal">
      <formula>1</formula>
    </cfRule>
  </conditionalFormatting>
  <conditionalFormatting sqref="CS148:CS155">
    <cfRule type="cellIs" dxfId="937" priority="152" operator="equal">
      <formula>1</formula>
    </cfRule>
  </conditionalFormatting>
  <conditionalFormatting sqref="CS148:CS155">
    <cfRule type="cellIs" dxfId="936" priority="151" operator="equal">
      <formula>1</formula>
    </cfRule>
  </conditionalFormatting>
  <conditionalFormatting sqref="BU148:BU155">
    <cfRule type="cellIs" dxfId="935" priority="150" operator="equal">
      <formula>1</formula>
    </cfRule>
  </conditionalFormatting>
  <conditionalFormatting sqref="BU148:BU155">
    <cfRule type="cellIs" dxfId="934" priority="149" operator="equal">
      <formula>1</formula>
    </cfRule>
  </conditionalFormatting>
  <conditionalFormatting sqref="BU148:BU155">
    <cfRule type="cellIs" dxfId="933" priority="148" operator="equal">
      <formula>1</formula>
    </cfRule>
  </conditionalFormatting>
  <conditionalFormatting sqref="BW138:BW139">
    <cfRule type="cellIs" dxfId="932" priority="147" operator="equal">
      <formula>1</formula>
    </cfRule>
  </conditionalFormatting>
  <conditionalFormatting sqref="BW138:BW139">
    <cfRule type="cellIs" dxfId="931" priority="146" operator="equal">
      <formula>1</formula>
    </cfRule>
  </conditionalFormatting>
  <conditionalFormatting sqref="BW138:BW139">
    <cfRule type="cellIs" dxfId="930" priority="145" operator="equal">
      <formula>1</formula>
    </cfRule>
  </conditionalFormatting>
  <conditionalFormatting sqref="BW140:BW147">
    <cfRule type="cellIs" dxfId="929" priority="144" operator="equal">
      <formula>1</formula>
    </cfRule>
  </conditionalFormatting>
  <conditionalFormatting sqref="BW140:BW147">
    <cfRule type="cellIs" dxfId="928" priority="143" operator="equal">
      <formula>1</formula>
    </cfRule>
  </conditionalFormatting>
  <conditionalFormatting sqref="BW140:BW147">
    <cfRule type="cellIs" dxfId="927" priority="142" operator="equal">
      <formula>1</formula>
    </cfRule>
  </conditionalFormatting>
  <conditionalFormatting sqref="BW148:BW155">
    <cfRule type="cellIs" dxfId="926" priority="141" operator="equal">
      <formula>1</formula>
    </cfRule>
  </conditionalFormatting>
  <conditionalFormatting sqref="BW148:BW155">
    <cfRule type="cellIs" dxfId="925" priority="140" operator="equal">
      <formula>1</formula>
    </cfRule>
  </conditionalFormatting>
  <conditionalFormatting sqref="BW148:BW155">
    <cfRule type="cellIs" dxfId="924" priority="139" operator="equal">
      <formula>1</formula>
    </cfRule>
  </conditionalFormatting>
  <conditionalFormatting sqref="CC138:CC139">
    <cfRule type="cellIs" dxfId="923" priority="138" operator="equal">
      <formula>1</formula>
    </cfRule>
  </conditionalFormatting>
  <conditionalFormatting sqref="CC138:CC139">
    <cfRule type="cellIs" dxfId="922" priority="137" operator="equal">
      <formula>1</formula>
    </cfRule>
  </conditionalFormatting>
  <conditionalFormatting sqref="CC138:CC139">
    <cfRule type="cellIs" dxfId="921" priority="136" operator="equal">
      <formula>1</formula>
    </cfRule>
  </conditionalFormatting>
  <conditionalFormatting sqref="CC140:CC147">
    <cfRule type="cellIs" dxfId="920" priority="135" operator="equal">
      <formula>1</formula>
    </cfRule>
  </conditionalFormatting>
  <conditionalFormatting sqref="CC140:CC147">
    <cfRule type="cellIs" dxfId="919" priority="134" operator="equal">
      <formula>1</formula>
    </cfRule>
  </conditionalFormatting>
  <conditionalFormatting sqref="CC140:CC147">
    <cfRule type="cellIs" dxfId="918" priority="133" operator="equal">
      <formula>1</formula>
    </cfRule>
  </conditionalFormatting>
  <conditionalFormatting sqref="CC148:CC155">
    <cfRule type="cellIs" dxfId="917" priority="132" operator="equal">
      <formula>1</formula>
    </cfRule>
  </conditionalFormatting>
  <conditionalFormatting sqref="CC148:CC155">
    <cfRule type="cellIs" dxfId="916" priority="131" operator="equal">
      <formula>1</formula>
    </cfRule>
  </conditionalFormatting>
  <conditionalFormatting sqref="CC148:CC155">
    <cfRule type="cellIs" dxfId="915" priority="130" operator="equal">
      <formula>1</formula>
    </cfRule>
  </conditionalFormatting>
  <conditionalFormatting sqref="BY138:BY139">
    <cfRule type="cellIs" dxfId="914" priority="129" operator="equal">
      <formula>1</formula>
    </cfRule>
  </conditionalFormatting>
  <conditionalFormatting sqref="BY138:BY139">
    <cfRule type="cellIs" dxfId="913" priority="128" operator="equal">
      <formula>1</formula>
    </cfRule>
  </conditionalFormatting>
  <conditionalFormatting sqref="BY138:BY139">
    <cfRule type="cellIs" dxfId="912" priority="127" operator="equal">
      <formula>1</formula>
    </cfRule>
  </conditionalFormatting>
  <conditionalFormatting sqref="BY140:BY147">
    <cfRule type="cellIs" dxfId="911" priority="126" operator="equal">
      <formula>1</formula>
    </cfRule>
  </conditionalFormatting>
  <conditionalFormatting sqref="BY140:BY147">
    <cfRule type="cellIs" dxfId="910" priority="125" operator="equal">
      <formula>1</formula>
    </cfRule>
  </conditionalFormatting>
  <conditionalFormatting sqref="BY140:BY147">
    <cfRule type="cellIs" dxfId="909" priority="124" operator="equal">
      <formula>1</formula>
    </cfRule>
  </conditionalFormatting>
  <conditionalFormatting sqref="BY148:BY155">
    <cfRule type="cellIs" dxfId="908" priority="123" operator="equal">
      <formula>1</formula>
    </cfRule>
  </conditionalFormatting>
  <conditionalFormatting sqref="BY148:BY155">
    <cfRule type="cellIs" dxfId="907" priority="122" operator="equal">
      <formula>1</formula>
    </cfRule>
  </conditionalFormatting>
  <conditionalFormatting sqref="BY148:BY155">
    <cfRule type="cellIs" dxfId="906" priority="121" operator="equal">
      <formula>1</formula>
    </cfRule>
  </conditionalFormatting>
  <conditionalFormatting sqref="CA138:CA139">
    <cfRule type="cellIs" dxfId="905" priority="120" operator="equal">
      <formula>1</formula>
    </cfRule>
  </conditionalFormatting>
  <conditionalFormatting sqref="CA138:CA139">
    <cfRule type="cellIs" dxfId="904" priority="119" operator="equal">
      <formula>1</formula>
    </cfRule>
  </conditionalFormatting>
  <conditionalFormatting sqref="CA138:CA139">
    <cfRule type="cellIs" dxfId="903" priority="118" operator="equal">
      <formula>1</formula>
    </cfRule>
  </conditionalFormatting>
  <conditionalFormatting sqref="CA140:CA147">
    <cfRule type="cellIs" dxfId="902" priority="117" operator="equal">
      <formula>1</formula>
    </cfRule>
  </conditionalFormatting>
  <conditionalFormatting sqref="CA140:CA147">
    <cfRule type="cellIs" dxfId="901" priority="116" operator="equal">
      <formula>1</formula>
    </cfRule>
  </conditionalFormatting>
  <conditionalFormatting sqref="CA140:CA147">
    <cfRule type="cellIs" dxfId="900" priority="115" operator="equal">
      <formula>1</formula>
    </cfRule>
  </conditionalFormatting>
  <conditionalFormatting sqref="CA148:CA155">
    <cfRule type="cellIs" dxfId="899" priority="114" operator="equal">
      <formula>1</formula>
    </cfRule>
  </conditionalFormatting>
  <conditionalFormatting sqref="CA148:CA155">
    <cfRule type="cellIs" dxfId="898" priority="113" operator="equal">
      <formula>1</formula>
    </cfRule>
  </conditionalFormatting>
  <conditionalFormatting sqref="CA148:CA155">
    <cfRule type="cellIs" dxfId="897" priority="112" operator="equal">
      <formula>1</formula>
    </cfRule>
  </conditionalFormatting>
  <conditionalFormatting sqref="CG138:CG139">
    <cfRule type="cellIs" dxfId="896" priority="111" operator="equal">
      <formula>1</formula>
    </cfRule>
  </conditionalFormatting>
  <conditionalFormatting sqref="CG138:CG139">
    <cfRule type="cellIs" dxfId="895" priority="110" operator="equal">
      <formula>1</formula>
    </cfRule>
  </conditionalFormatting>
  <conditionalFormatting sqref="CG138:CG139">
    <cfRule type="cellIs" dxfId="894" priority="109" operator="equal">
      <formula>1</formula>
    </cfRule>
  </conditionalFormatting>
  <conditionalFormatting sqref="CG140:CG147">
    <cfRule type="cellIs" dxfId="893" priority="108" operator="equal">
      <formula>1</formula>
    </cfRule>
  </conditionalFormatting>
  <conditionalFormatting sqref="CG140:CG147">
    <cfRule type="cellIs" dxfId="892" priority="107" operator="equal">
      <formula>1</formula>
    </cfRule>
  </conditionalFormatting>
  <conditionalFormatting sqref="CG140:CG147">
    <cfRule type="cellIs" dxfId="891" priority="106" operator="equal">
      <formula>1</formula>
    </cfRule>
  </conditionalFormatting>
  <conditionalFormatting sqref="CG148:CG155">
    <cfRule type="cellIs" dxfId="890" priority="105" operator="equal">
      <formula>1</formula>
    </cfRule>
  </conditionalFormatting>
  <conditionalFormatting sqref="CG148:CG155">
    <cfRule type="cellIs" dxfId="889" priority="104" operator="equal">
      <formula>1</formula>
    </cfRule>
  </conditionalFormatting>
  <conditionalFormatting sqref="CG148:CG155">
    <cfRule type="cellIs" dxfId="888" priority="103" operator="equal">
      <formula>1</formula>
    </cfRule>
  </conditionalFormatting>
  <conditionalFormatting sqref="BO84">
    <cfRule type="cellIs" dxfId="887" priority="101" operator="equal">
      <formula>1</formula>
    </cfRule>
  </conditionalFormatting>
  <conditionalFormatting sqref="BM84">
    <cfRule type="cellIs" dxfId="886" priority="102" operator="equal">
      <formula>1</formula>
    </cfRule>
  </conditionalFormatting>
  <conditionalFormatting sqref="CO84">
    <cfRule type="cellIs" dxfId="885" priority="95" operator="equal">
      <formula>1</formula>
    </cfRule>
  </conditionalFormatting>
  <conditionalFormatting sqref="BQ84">
    <cfRule type="cellIs" dxfId="884" priority="100" operator="equal">
      <formula>1</formula>
    </cfRule>
  </conditionalFormatting>
  <conditionalFormatting sqref="CE84">
    <cfRule type="cellIs" dxfId="883" priority="99" operator="equal">
      <formula>1</formula>
    </cfRule>
  </conditionalFormatting>
  <conditionalFormatting sqref="CI84">
    <cfRule type="cellIs" dxfId="882" priority="98" operator="equal">
      <formula>1</formula>
    </cfRule>
  </conditionalFormatting>
  <conditionalFormatting sqref="CK84">
    <cfRule type="cellIs" dxfId="881" priority="97" operator="equal">
      <formula>1</formula>
    </cfRule>
  </conditionalFormatting>
  <conditionalFormatting sqref="CM84">
    <cfRule type="cellIs" dxfId="880" priority="96" operator="equal">
      <formula>1</formula>
    </cfRule>
  </conditionalFormatting>
  <conditionalFormatting sqref="CQ84">
    <cfRule type="cellIs" dxfId="879" priority="94" operator="equal">
      <formula>1</formula>
    </cfRule>
  </conditionalFormatting>
  <conditionalFormatting sqref="BO84">
    <cfRule type="cellIs" dxfId="878" priority="92" operator="equal">
      <formula>1</formula>
    </cfRule>
  </conditionalFormatting>
  <conditionalFormatting sqref="BM84">
    <cfRule type="cellIs" dxfId="877" priority="93" operator="equal">
      <formula>1</formula>
    </cfRule>
  </conditionalFormatting>
  <conditionalFormatting sqref="CO84">
    <cfRule type="cellIs" dxfId="876" priority="86" operator="equal">
      <formula>1</formula>
    </cfRule>
  </conditionalFormatting>
  <conditionalFormatting sqref="BQ84">
    <cfRule type="cellIs" dxfId="875" priority="91" operator="equal">
      <formula>1</formula>
    </cfRule>
  </conditionalFormatting>
  <conditionalFormatting sqref="CE84">
    <cfRule type="cellIs" dxfId="874" priority="90" operator="equal">
      <formula>1</formula>
    </cfRule>
  </conditionalFormatting>
  <conditionalFormatting sqref="CI84">
    <cfRule type="cellIs" dxfId="873" priority="89" operator="equal">
      <formula>1</formula>
    </cfRule>
  </conditionalFormatting>
  <conditionalFormatting sqref="CK84">
    <cfRule type="cellIs" dxfId="872" priority="88" operator="equal">
      <formula>1</formula>
    </cfRule>
  </conditionalFormatting>
  <conditionalFormatting sqref="CM84">
    <cfRule type="cellIs" dxfId="871" priority="87" operator="equal">
      <formula>1</formula>
    </cfRule>
  </conditionalFormatting>
  <conditionalFormatting sqref="CQ84">
    <cfRule type="cellIs" dxfId="870" priority="85" operator="equal">
      <formula>1</formula>
    </cfRule>
  </conditionalFormatting>
  <conditionalFormatting sqref="BM84">
    <cfRule type="cellIs" dxfId="869" priority="84" operator="equal">
      <formula>1</formula>
    </cfRule>
  </conditionalFormatting>
  <conditionalFormatting sqref="BO84">
    <cfRule type="cellIs" dxfId="868" priority="83" operator="equal">
      <formula>1</formula>
    </cfRule>
  </conditionalFormatting>
  <conditionalFormatting sqref="BQ84">
    <cfRule type="cellIs" dxfId="867" priority="82" operator="equal">
      <formula>1</formula>
    </cfRule>
  </conditionalFormatting>
  <conditionalFormatting sqref="CE84">
    <cfRule type="cellIs" dxfId="866" priority="81" operator="equal">
      <formula>1</formula>
    </cfRule>
  </conditionalFormatting>
  <conditionalFormatting sqref="CI84">
    <cfRule type="cellIs" dxfId="865" priority="80" operator="equal">
      <formula>1</formula>
    </cfRule>
  </conditionalFormatting>
  <conditionalFormatting sqref="CK84">
    <cfRule type="cellIs" dxfId="864" priority="79" operator="equal">
      <formula>1</formula>
    </cfRule>
  </conditionalFormatting>
  <conditionalFormatting sqref="CM84">
    <cfRule type="cellIs" dxfId="863" priority="78" operator="equal">
      <formula>1</formula>
    </cfRule>
  </conditionalFormatting>
  <conditionalFormatting sqref="CO84">
    <cfRule type="cellIs" dxfId="862" priority="77" operator="equal">
      <formula>1</formula>
    </cfRule>
  </conditionalFormatting>
  <conditionalFormatting sqref="CQ84">
    <cfRule type="cellIs" dxfId="861" priority="76" operator="equal">
      <formula>1</formula>
    </cfRule>
  </conditionalFormatting>
  <conditionalFormatting sqref="BS84">
    <cfRule type="cellIs" dxfId="860" priority="75" operator="equal">
      <formula>1</formula>
    </cfRule>
  </conditionalFormatting>
  <conditionalFormatting sqref="BS84">
    <cfRule type="cellIs" dxfId="859" priority="74" operator="equal">
      <formula>1</formula>
    </cfRule>
  </conditionalFormatting>
  <conditionalFormatting sqref="BS84">
    <cfRule type="cellIs" dxfId="858" priority="73" operator="equal">
      <formula>1</formula>
    </cfRule>
  </conditionalFormatting>
  <conditionalFormatting sqref="CS84">
    <cfRule type="cellIs" dxfId="857" priority="72" operator="equal">
      <formula>1</formula>
    </cfRule>
  </conditionalFormatting>
  <conditionalFormatting sqref="CS84">
    <cfRule type="cellIs" dxfId="856" priority="71" operator="equal">
      <formula>1</formula>
    </cfRule>
  </conditionalFormatting>
  <conditionalFormatting sqref="CS84">
    <cfRule type="cellIs" dxfId="855" priority="70" operator="equal">
      <formula>1</formula>
    </cfRule>
  </conditionalFormatting>
  <conditionalFormatting sqref="BU84">
    <cfRule type="cellIs" dxfId="854" priority="69" operator="equal">
      <formula>1</formula>
    </cfRule>
  </conditionalFormatting>
  <conditionalFormatting sqref="BU84">
    <cfRule type="cellIs" dxfId="853" priority="68" operator="equal">
      <formula>1</formula>
    </cfRule>
  </conditionalFormatting>
  <conditionalFormatting sqref="BU84">
    <cfRule type="cellIs" dxfId="852" priority="67" operator="equal">
      <formula>1</formula>
    </cfRule>
  </conditionalFormatting>
  <conditionalFormatting sqref="BO85:BO89">
    <cfRule type="cellIs" dxfId="851" priority="65" operator="equal">
      <formula>1</formula>
    </cfRule>
  </conditionalFormatting>
  <conditionalFormatting sqref="BM85:BM89">
    <cfRule type="cellIs" dxfId="850" priority="66" operator="equal">
      <formula>1</formula>
    </cfRule>
  </conditionalFormatting>
  <conditionalFormatting sqref="CO85:CO89">
    <cfRule type="cellIs" dxfId="849" priority="59" operator="equal">
      <formula>1</formula>
    </cfRule>
  </conditionalFormatting>
  <conditionalFormatting sqref="BQ85:BQ89">
    <cfRule type="cellIs" dxfId="848" priority="64" operator="equal">
      <formula>1</formula>
    </cfRule>
  </conditionalFormatting>
  <conditionalFormatting sqref="CE85:CE89">
    <cfRule type="cellIs" dxfId="847" priority="63" operator="equal">
      <formula>1</formula>
    </cfRule>
  </conditionalFormatting>
  <conditionalFormatting sqref="CI85:CI89">
    <cfRule type="cellIs" dxfId="846" priority="62" operator="equal">
      <formula>1</formula>
    </cfRule>
  </conditionalFormatting>
  <conditionalFormatting sqref="CK85:CK89">
    <cfRule type="cellIs" dxfId="845" priority="61" operator="equal">
      <formula>1</formula>
    </cfRule>
  </conditionalFormatting>
  <conditionalFormatting sqref="CM85:CM89">
    <cfRule type="cellIs" dxfId="844" priority="60" operator="equal">
      <formula>1</formula>
    </cfRule>
  </conditionalFormatting>
  <conditionalFormatting sqref="CQ85:CQ89">
    <cfRule type="cellIs" dxfId="843" priority="58" operator="equal">
      <formula>1</formula>
    </cfRule>
  </conditionalFormatting>
  <conditionalFormatting sqref="BO85:BO89">
    <cfRule type="cellIs" dxfId="842" priority="56" operator="equal">
      <formula>1</formula>
    </cfRule>
  </conditionalFormatting>
  <conditionalFormatting sqref="BM85:BM89">
    <cfRule type="cellIs" dxfId="841" priority="57" operator="equal">
      <formula>1</formula>
    </cfRule>
  </conditionalFormatting>
  <conditionalFormatting sqref="CO85:CO89">
    <cfRule type="cellIs" dxfId="840" priority="50" operator="equal">
      <formula>1</formula>
    </cfRule>
  </conditionalFormatting>
  <conditionalFormatting sqref="BQ85:BQ89">
    <cfRule type="cellIs" dxfId="839" priority="55" operator="equal">
      <formula>1</formula>
    </cfRule>
  </conditionalFormatting>
  <conditionalFormatting sqref="CE85:CE89">
    <cfRule type="cellIs" dxfId="838" priority="54" operator="equal">
      <formula>1</formula>
    </cfRule>
  </conditionalFormatting>
  <conditionalFormatting sqref="CI85:CI89">
    <cfRule type="cellIs" dxfId="837" priority="53" operator="equal">
      <formula>1</formula>
    </cfRule>
  </conditionalFormatting>
  <conditionalFormatting sqref="CK85:CK89">
    <cfRule type="cellIs" dxfId="836" priority="52" operator="equal">
      <formula>1</formula>
    </cfRule>
  </conditionalFormatting>
  <conditionalFormatting sqref="CM85:CM89">
    <cfRule type="cellIs" dxfId="835" priority="51" operator="equal">
      <formula>1</formula>
    </cfRule>
  </conditionalFormatting>
  <conditionalFormatting sqref="CQ85:CQ89">
    <cfRule type="cellIs" dxfId="834" priority="49" operator="equal">
      <formula>1</formula>
    </cfRule>
  </conditionalFormatting>
  <conditionalFormatting sqref="BM85:BM89">
    <cfRule type="cellIs" dxfId="833" priority="48" operator="equal">
      <formula>1</formula>
    </cfRule>
  </conditionalFormatting>
  <conditionalFormatting sqref="BO85:BO89">
    <cfRule type="cellIs" dxfId="832" priority="47" operator="equal">
      <formula>1</formula>
    </cfRule>
  </conditionalFormatting>
  <conditionalFormatting sqref="BQ85:BQ89">
    <cfRule type="cellIs" dxfId="831" priority="46" operator="equal">
      <formula>1</formula>
    </cfRule>
  </conditionalFormatting>
  <conditionalFormatting sqref="CE85:CE89">
    <cfRule type="cellIs" dxfId="830" priority="45" operator="equal">
      <formula>1</formula>
    </cfRule>
  </conditionalFormatting>
  <conditionalFormatting sqref="CI85:CI89">
    <cfRule type="cellIs" dxfId="829" priority="44" operator="equal">
      <formula>1</formula>
    </cfRule>
  </conditionalFormatting>
  <conditionalFormatting sqref="CK85:CK89">
    <cfRule type="cellIs" dxfId="828" priority="43" operator="equal">
      <formula>1</formula>
    </cfRule>
  </conditionalFormatting>
  <conditionalFormatting sqref="CM85:CM89">
    <cfRule type="cellIs" dxfId="827" priority="42" operator="equal">
      <formula>1</formula>
    </cfRule>
  </conditionalFormatting>
  <conditionalFormatting sqref="CO85:CO89">
    <cfRule type="cellIs" dxfId="826" priority="41" operator="equal">
      <formula>1</formula>
    </cfRule>
  </conditionalFormatting>
  <conditionalFormatting sqref="CQ85:CQ89">
    <cfRule type="cellIs" dxfId="825" priority="40" operator="equal">
      <formula>1</formula>
    </cfRule>
  </conditionalFormatting>
  <conditionalFormatting sqref="BS85:BS89">
    <cfRule type="cellIs" dxfId="824" priority="39" operator="equal">
      <formula>1</formula>
    </cfRule>
  </conditionalFormatting>
  <conditionalFormatting sqref="BS85:BS89">
    <cfRule type="cellIs" dxfId="823" priority="38" operator="equal">
      <formula>1</formula>
    </cfRule>
  </conditionalFormatting>
  <conditionalFormatting sqref="BS85:BS89">
    <cfRule type="cellIs" dxfId="822" priority="37" operator="equal">
      <formula>1</formula>
    </cfRule>
  </conditionalFormatting>
  <conditionalFormatting sqref="CS85:CS89">
    <cfRule type="cellIs" dxfId="821" priority="36" operator="equal">
      <formula>1</formula>
    </cfRule>
  </conditionalFormatting>
  <conditionalFormatting sqref="CS85:CS89">
    <cfRule type="cellIs" dxfId="820" priority="35" operator="equal">
      <formula>1</formula>
    </cfRule>
  </conditionalFormatting>
  <conditionalFormatting sqref="CS85:CS89">
    <cfRule type="cellIs" dxfId="819" priority="34" operator="equal">
      <formula>1</formula>
    </cfRule>
  </conditionalFormatting>
  <conditionalFormatting sqref="BU85:BU89">
    <cfRule type="cellIs" dxfId="818" priority="33" operator="equal">
      <formula>1</formula>
    </cfRule>
  </conditionalFormatting>
  <conditionalFormatting sqref="BU85:BU89">
    <cfRule type="cellIs" dxfId="817" priority="32" operator="equal">
      <formula>1</formula>
    </cfRule>
  </conditionalFormatting>
  <conditionalFormatting sqref="BU85:BU89">
    <cfRule type="cellIs" dxfId="816" priority="31" operator="equal">
      <formula>1</formula>
    </cfRule>
  </conditionalFormatting>
  <conditionalFormatting sqref="BW84">
    <cfRule type="cellIs" dxfId="815" priority="30" operator="equal">
      <formula>1</formula>
    </cfRule>
  </conditionalFormatting>
  <conditionalFormatting sqref="BW84">
    <cfRule type="cellIs" dxfId="814" priority="29" operator="equal">
      <formula>1</formula>
    </cfRule>
  </conditionalFormatting>
  <conditionalFormatting sqref="BW84">
    <cfRule type="cellIs" dxfId="813" priority="28" operator="equal">
      <formula>1</formula>
    </cfRule>
  </conditionalFormatting>
  <conditionalFormatting sqref="BW85:BW89">
    <cfRule type="cellIs" dxfId="812" priority="27" operator="equal">
      <formula>1</formula>
    </cfRule>
  </conditionalFormatting>
  <conditionalFormatting sqref="BW85:BW89">
    <cfRule type="cellIs" dxfId="811" priority="26" operator="equal">
      <formula>1</formula>
    </cfRule>
  </conditionalFormatting>
  <conditionalFormatting sqref="BW85:BW89">
    <cfRule type="cellIs" dxfId="810" priority="25" operator="equal">
      <formula>1</formula>
    </cfRule>
  </conditionalFormatting>
  <conditionalFormatting sqref="CC84">
    <cfRule type="cellIs" dxfId="809" priority="24" operator="equal">
      <formula>1</formula>
    </cfRule>
  </conditionalFormatting>
  <conditionalFormatting sqref="CC84">
    <cfRule type="cellIs" dxfId="808" priority="23" operator="equal">
      <formula>1</formula>
    </cfRule>
  </conditionalFormatting>
  <conditionalFormatting sqref="CC84">
    <cfRule type="cellIs" dxfId="807" priority="22" operator="equal">
      <formula>1</formula>
    </cfRule>
  </conditionalFormatting>
  <conditionalFormatting sqref="CC85:CC89">
    <cfRule type="cellIs" dxfId="806" priority="21" operator="equal">
      <formula>1</formula>
    </cfRule>
  </conditionalFormatting>
  <conditionalFormatting sqref="CC85:CC89">
    <cfRule type="cellIs" dxfId="805" priority="20" operator="equal">
      <formula>1</formula>
    </cfRule>
  </conditionalFormatting>
  <conditionalFormatting sqref="CC85:CC89">
    <cfRule type="cellIs" dxfId="804" priority="19" operator="equal">
      <formula>1</formula>
    </cfRule>
  </conditionalFormatting>
  <conditionalFormatting sqref="BY84">
    <cfRule type="cellIs" dxfId="803" priority="18" operator="equal">
      <formula>1</formula>
    </cfRule>
  </conditionalFormatting>
  <conditionalFormatting sqref="BY84">
    <cfRule type="cellIs" dxfId="802" priority="17" operator="equal">
      <formula>1</formula>
    </cfRule>
  </conditionalFormatting>
  <conditionalFormatting sqref="BY84">
    <cfRule type="cellIs" dxfId="801" priority="16" operator="equal">
      <formula>1</formula>
    </cfRule>
  </conditionalFormatting>
  <conditionalFormatting sqref="BY85:BY89">
    <cfRule type="cellIs" dxfId="800" priority="15" operator="equal">
      <formula>1</formula>
    </cfRule>
  </conditionalFormatting>
  <conditionalFormatting sqref="BY85:BY89">
    <cfRule type="cellIs" dxfId="799" priority="14" operator="equal">
      <formula>1</formula>
    </cfRule>
  </conditionalFormatting>
  <conditionalFormatting sqref="BY85:BY89">
    <cfRule type="cellIs" dxfId="798" priority="13" operator="equal">
      <formula>1</formula>
    </cfRule>
  </conditionalFormatting>
  <conditionalFormatting sqref="CA84">
    <cfRule type="cellIs" dxfId="797" priority="12" operator="equal">
      <formula>1</formula>
    </cfRule>
  </conditionalFormatting>
  <conditionalFormatting sqref="CA84">
    <cfRule type="cellIs" dxfId="796" priority="11" operator="equal">
      <formula>1</formula>
    </cfRule>
  </conditionalFormatting>
  <conditionalFormatting sqref="CA84">
    <cfRule type="cellIs" dxfId="795" priority="10" operator="equal">
      <formula>1</formula>
    </cfRule>
  </conditionalFormatting>
  <conditionalFormatting sqref="CA85:CA89">
    <cfRule type="cellIs" dxfId="794" priority="9" operator="equal">
      <formula>1</formula>
    </cfRule>
  </conditionalFormatting>
  <conditionalFormatting sqref="CA85:CA89">
    <cfRule type="cellIs" dxfId="793" priority="8" operator="equal">
      <formula>1</formula>
    </cfRule>
  </conditionalFormatting>
  <conditionalFormatting sqref="CA85:CA89">
    <cfRule type="cellIs" dxfId="792" priority="7" operator="equal">
      <formula>1</formula>
    </cfRule>
  </conditionalFormatting>
  <conditionalFormatting sqref="CG84">
    <cfRule type="cellIs" dxfId="791" priority="6" operator="equal">
      <formula>1</formula>
    </cfRule>
  </conditionalFormatting>
  <conditionalFormatting sqref="CG84">
    <cfRule type="cellIs" dxfId="790" priority="5" operator="equal">
      <formula>1</formula>
    </cfRule>
  </conditionalFormatting>
  <conditionalFormatting sqref="CG84">
    <cfRule type="cellIs" dxfId="789" priority="4" operator="equal">
      <formula>1</formula>
    </cfRule>
  </conditionalFormatting>
  <conditionalFormatting sqref="CG85:CG89">
    <cfRule type="cellIs" dxfId="788" priority="3" operator="equal">
      <formula>1</formula>
    </cfRule>
  </conditionalFormatting>
  <conditionalFormatting sqref="CG85:CG89">
    <cfRule type="cellIs" dxfId="787" priority="2" operator="equal">
      <formula>1</formula>
    </cfRule>
  </conditionalFormatting>
  <conditionalFormatting sqref="CG85:CG89">
    <cfRule type="cellIs" dxfId="786" priority="1" operator="equal">
      <formula>1</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B1:CE103"/>
  <sheetViews>
    <sheetView zoomScale="85" zoomScaleNormal="85" workbookViewId="0">
      <selection activeCell="O12" sqref="O12"/>
    </sheetView>
  </sheetViews>
  <sheetFormatPr defaultRowHeight="13.5"/>
  <cols>
    <col min="1" max="1" width="9" style="1"/>
    <col min="2" max="2" width="11.375" style="33" customWidth="1"/>
    <col min="3" max="4" width="9" style="1"/>
    <col min="5" max="5" width="16.125" style="2" bestFit="1" customWidth="1"/>
    <col min="6" max="9" width="9" style="1"/>
    <col min="10" max="15" width="6" style="1" customWidth="1"/>
    <col min="16" max="16" width="4.625" style="1" customWidth="1"/>
    <col min="17" max="28" width="3.625" style="1" customWidth="1"/>
    <col min="29" max="40" width="6.75" style="1" hidden="1" customWidth="1"/>
    <col min="41" max="46" width="7.75" style="1" customWidth="1"/>
    <col min="47" max="52" width="7.75" style="1" hidden="1" customWidth="1"/>
    <col min="53" max="53" width="4.625" style="1" customWidth="1"/>
    <col min="54" max="54" width="2.375" style="1" customWidth="1"/>
    <col min="55" max="55" width="4.625" style="1" customWidth="1"/>
    <col min="56" max="56" width="2.25" style="1" customWidth="1"/>
    <col min="57" max="57" width="4.625" style="1" hidden="1" customWidth="1"/>
    <col min="58" max="58" width="2.25" style="1" hidden="1" customWidth="1"/>
    <col min="59" max="59" width="4.625" style="1" customWidth="1"/>
    <col min="60" max="60" width="2.25" style="1" customWidth="1"/>
    <col min="61" max="61" width="4.625" style="1" customWidth="1"/>
    <col min="62" max="62" width="2.25" style="1" customWidth="1"/>
    <col min="63" max="63" width="4.625" style="1" customWidth="1"/>
    <col min="64" max="64" width="2.25" style="1" customWidth="1"/>
    <col min="65" max="65" width="4.625" style="1" customWidth="1"/>
    <col min="66" max="66" width="2.25" style="1" customWidth="1"/>
    <col min="67" max="67" width="4.625" style="1" customWidth="1"/>
    <col min="68" max="68" width="2.25" style="1" customWidth="1"/>
    <col min="69" max="69" width="4.625" style="1" hidden="1" customWidth="1"/>
    <col min="70" max="70" width="2.25" style="1" hidden="1" customWidth="1"/>
    <col min="71" max="71" width="4.625" style="1" hidden="1" customWidth="1"/>
    <col min="72" max="72" width="2.25" style="1" hidden="1" customWidth="1"/>
    <col min="73" max="73" width="4.625" style="1" hidden="1" customWidth="1"/>
    <col min="74" max="74" width="1.75" style="1" hidden="1" customWidth="1"/>
    <col min="75" max="75" width="4.625" style="1" hidden="1" customWidth="1"/>
    <col min="76" max="76" width="2" style="1" hidden="1" customWidth="1"/>
    <col min="77" max="77" width="4.625" style="1" hidden="1" customWidth="1"/>
    <col min="78" max="78" width="2" style="1" hidden="1" customWidth="1"/>
    <col min="79" max="79" width="4.625" style="1" hidden="1" customWidth="1"/>
    <col min="80" max="80" width="2.25" style="1" hidden="1" customWidth="1"/>
    <col min="81" max="81" width="4.625" style="1" hidden="1" customWidth="1"/>
    <col min="82" max="82" width="1.75" style="1" hidden="1" customWidth="1"/>
    <col min="83" max="83" width="2" style="1" customWidth="1"/>
    <col min="84" max="16384" width="9" style="1"/>
  </cols>
  <sheetData>
    <row r="1" spans="2:83" ht="14.25" thickBot="1"/>
    <row r="2" spans="2:83" customFormat="1">
      <c r="B2" s="60" t="s">
        <v>63</v>
      </c>
      <c r="C2" s="61"/>
      <c r="D2" s="61"/>
      <c r="E2" s="61"/>
      <c r="F2" s="61"/>
      <c r="G2" s="61"/>
      <c r="H2" s="61"/>
      <c r="I2" s="61"/>
      <c r="J2" s="61"/>
      <c r="K2" s="61"/>
      <c r="L2" s="61"/>
      <c r="M2" s="61"/>
      <c r="N2" s="61"/>
      <c r="O2" s="61"/>
      <c r="P2" s="61"/>
      <c r="Q2" s="61"/>
      <c r="R2" s="61"/>
      <c r="S2" s="61"/>
      <c r="T2" s="61"/>
      <c r="U2" s="61"/>
      <c r="V2" s="61"/>
      <c r="W2" s="61"/>
      <c r="X2" s="61"/>
      <c r="Y2" s="61"/>
      <c r="Z2" s="61"/>
      <c r="AA2" s="61"/>
      <c r="AB2" s="61"/>
      <c r="AC2" s="52"/>
      <c r="AD2" s="52"/>
      <c r="AE2" s="52"/>
      <c r="AF2" s="52"/>
      <c r="AG2" s="52"/>
      <c r="AH2" s="52"/>
      <c r="AI2" s="52"/>
      <c r="AJ2" s="52"/>
      <c r="AK2" s="52"/>
      <c r="AL2" s="52"/>
      <c r="AM2" s="52"/>
      <c r="AN2" s="52"/>
      <c r="AO2" s="62" t="s">
        <v>62</v>
      </c>
      <c r="AP2" s="62"/>
      <c r="AQ2" s="62"/>
      <c r="AR2" s="62"/>
      <c r="AS2" s="62"/>
      <c r="AT2" s="62"/>
      <c r="AU2" s="62" t="s">
        <v>62</v>
      </c>
      <c r="AV2" s="62"/>
      <c r="AW2" s="62"/>
      <c r="AX2" s="62"/>
      <c r="AY2" s="62"/>
      <c r="AZ2" s="62"/>
      <c r="BA2" s="63" t="s">
        <v>61</v>
      </c>
      <c r="BB2" s="64"/>
      <c r="BC2" s="64"/>
      <c r="BD2" s="64"/>
      <c r="BE2" s="64"/>
      <c r="BF2" s="64"/>
      <c r="BG2" s="64"/>
      <c r="BH2" s="64"/>
      <c r="BI2" s="64"/>
      <c r="BJ2" s="64"/>
      <c r="BK2" s="64"/>
      <c r="BL2" s="64"/>
      <c r="BM2" s="64"/>
      <c r="BN2" s="64"/>
      <c r="BO2" s="64"/>
      <c r="BP2" s="64"/>
      <c r="BQ2" s="64"/>
      <c r="BR2" s="64"/>
      <c r="BS2" s="64"/>
      <c r="BT2" s="64"/>
      <c r="BU2" s="64"/>
      <c r="BV2" s="64"/>
      <c r="BW2" s="64"/>
      <c r="BX2" s="64"/>
      <c r="BY2" s="64"/>
      <c r="BZ2" s="64"/>
      <c r="CA2" s="64"/>
      <c r="CB2" s="65"/>
      <c r="CC2" s="65"/>
      <c r="CD2" s="65"/>
      <c r="CE2" s="66"/>
    </row>
    <row r="3" spans="2:83" customFormat="1">
      <c r="B3" s="67" t="s">
        <v>64</v>
      </c>
      <c r="C3" s="68"/>
      <c r="D3" s="68"/>
      <c r="E3" s="68"/>
      <c r="F3" s="68"/>
      <c r="G3" s="68"/>
      <c r="H3" s="68"/>
      <c r="I3" s="68"/>
      <c r="J3" s="69" t="s">
        <v>115</v>
      </c>
      <c r="K3" s="68"/>
      <c r="L3" s="68"/>
      <c r="M3" s="68"/>
      <c r="N3" s="68"/>
      <c r="O3" s="68"/>
      <c r="P3" s="70"/>
      <c r="Q3" s="71" t="s">
        <v>45</v>
      </c>
      <c r="R3" s="72"/>
      <c r="S3" s="72"/>
      <c r="T3" s="72"/>
      <c r="U3" s="72"/>
      <c r="V3" s="73"/>
      <c r="W3" s="74" t="s">
        <v>52</v>
      </c>
      <c r="X3" s="75"/>
      <c r="Y3" s="75"/>
      <c r="Z3" s="75"/>
      <c r="AA3" s="75"/>
      <c r="AB3" s="76"/>
      <c r="AC3" s="71" t="s">
        <v>98</v>
      </c>
      <c r="AD3" s="72"/>
      <c r="AE3" s="72"/>
      <c r="AF3" s="72"/>
      <c r="AG3" s="72"/>
      <c r="AH3" s="73"/>
      <c r="AI3" s="74" t="s">
        <v>99</v>
      </c>
      <c r="AJ3" s="75"/>
      <c r="AK3" s="75"/>
      <c r="AL3" s="75"/>
      <c r="AM3" s="75"/>
      <c r="AN3" s="76"/>
      <c r="AO3" s="54" t="s">
        <v>51</v>
      </c>
      <c r="AP3" s="55"/>
      <c r="AQ3" s="55"/>
      <c r="AR3" s="55"/>
      <c r="AS3" s="55"/>
      <c r="AT3" s="56"/>
      <c r="AU3" s="54" t="s">
        <v>100</v>
      </c>
      <c r="AV3" s="55"/>
      <c r="AW3" s="55"/>
      <c r="AX3" s="55"/>
      <c r="AY3" s="55"/>
      <c r="AZ3" s="56"/>
      <c r="BA3" s="57" t="s">
        <v>53</v>
      </c>
      <c r="BB3" s="58"/>
      <c r="BC3" s="58"/>
      <c r="BD3" s="58"/>
      <c r="BE3" s="58"/>
      <c r="BF3" s="58"/>
      <c r="BG3" s="58"/>
      <c r="BH3" s="58"/>
      <c r="BI3" s="58"/>
      <c r="BJ3" s="58"/>
      <c r="BK3" s="58"/>
      <c r="BL3" s="58"/>
      <c r="BM3" s="58"/>
      <c r="BN3" s="58"/>
      <c r="BO3" s="58"/>
      <c r="BP3" s="58"/>
      <c r="BQ3" s="58"/>
      <c r="BR3" s="58"/>
      <c r="BS3" s="58"/>
      <c r="BT3" s="58"/>
      <c r="BU3" s="58"/>
      <c r="BV3" s="58"/>
      <c r="BW3" s="58"/>
      <c r="BX3" s="58"/>
      <c r="BY3" s="58"/>
      <c r="BZ3" s="58"/>
      <c r="CA3" s="58"/>
      <c r="CB3" s="58"/>
      <c r="CC3" s="58"/>
      <c r="CD3" s="58"/>
      <c r="CE3" s="59"/>
    </row>
    <row r="4" spans="2:83" customFormat="1">
      <c r="B4" s="19" t="s">
        <v>34</v>
      </c>
      <c r="C4" s="5" t="s">
        <v>35</v>
      </c>
      <c r="D4" s="5" t="s">
        <v>36</v>
      </c>
      <c r="E4" s="4" t="s">
        <v>37</v>
      </c>
      <c r="F4" s="5" t="s">
        <v>38</v>
      </c>
      <c r="G4" s="5" t="s">
        <v>39</v>
      </c>
      <c r="H4" s="5" t="s">
        <v>38</v>
      </c>
      <c r="I4" s="5" t="s">
        <v>39</v>
      </c>
      <c r="J4" s="7" t="s">
        <v>46</v>
      </c>
      <c r="K4" s="7" t="s">
        <v>47</v>
      </c>
      <c r="L4" s="7" t="s">
        <v>48</v>
      </c>
      <c r="M4" s="11" t="s">
        <v>41</v>
      </c>
      <c r="N4" s="11" t="s">
        <v>42</v>
      </c>
      <c r="O4" s="11" t="s">
        <v>43</v>
      </c>
      <c r="P4" s="29" t="s">
        <v>44</v>
      </c>
      <c r="Q4" s="14" t="s">
        <v>46</v>
      </c>
      <c r="R4" s="14" t="s">
        <v>47</v>
      </c>
      <c r="S4" s="14" t="s">
        <v>48</v>
      </c>
      <c r="T4" s="14" t="s">
        <v>40</v>
      </c>
      <c r="U4" s="14" t="s">
        <v>49</v>
      </c>
      <c r="V4" s="14" t="s">
        <v>50</v>
      </c>
      <c r="W4" s="12" t="s">
        <v>46</v>
      </c>
      <c r="X4" s="12" t="s">
        <v>47</v>
      </c>
      <c r="Y4" s="12" t="s">
        <v>48</v>
      </c>
      <c r="Z4" s="12" t="s">
        <v>40</v>
      </c>
      <c r="AA4" s="12" t="s">
        <v>49</v>
      </c>
      <c r="AB4" s="12" t="s">
        <v>50</v>
      </c>
      <c r="AC4" s="14" t="s">
        <v>46</v>
      </c>
      <c r="AD4" s="14" t="s">
        <v>47</v>
      </c>
      <c r="AE4" s="14" t="s">
        <v>48</v>
      </c>
      <c r="AF4" s="14" t="s">
        <v>40</v>
      </c>
      <c r="AG4" s="14" t="s">
        <v>49</v>
      </c>
      <c r="AH4" s="14" t="s">
        <v>50</v>
      </c>
      <c r="AI4" s="12" t="s">
        <v>46</v>
      </c>
      <c r="AJ4" s="12" t="s">
        <v>47</v>
      </c>
      <c r="AK4" s="12" t="s">
        <v>48</v>
      </c>
      <c r="AL4" s="12" t="s">
        <v>40</v>
      </c>
      <c r="AM4" s="12" t="s">
        <v>49</v>
      </c>
      <c r="AN4" s="12" t="s">
        <v>50</v>
      </c>
      <c r="AO4" s="17" t="s">
        <v>46</v>
      </c>
      <c r="AP4" s="17" t="s">
        <v>47</v>
      </c>
      <c r="AQ4" s="17" t="s">
        <v>48</v>
      </c>
      <c r="AR4" s="17" t="s">
        <v>40</v>
      </c>
      <c r="AS4" s="17" t="s">
        <v>49</v>
      </c>
      <c r="AT4" s="17" t="s">
        <v>50</v>
      </c>
      <c r="AU4" s="17" t="s">
        <v>46</v>
      </c>
      <c r="AV4" s="17" t="s">
        <v>47</v>
      </c>
      <c r="AW4" s="17" t="s">
        <v>48</v>
      </c>
      <c r="AX4" s="17" t="s">
        <v>40</v>
      </c>
      <c r="AY4" s="17" t="s">
        <v>49</v>
      </c>
      <c r="AZ4" s="17" t="s">
        <v>50</v>
      </c>
      <c r="BA4" s="8" t="s">
        <v>10</v>
      </c>
      <c r="BB4" s="8"/>
      <c r="BC4" s="8" t="s">
        <v>55</v>
      </c>
      <c r="BD4" s="8"/>
      <c r="BE4" s="8" t="s">
        <v>69</v>
      </c>
      <c r="BF4" s="8"/>
      <c r="BG4" s="8" t="s">
        <v>131</v>
      </c>
      <c r="BH4" s="8"/>
      <c r="BI4" s="8" t="s">
        <v>537</v>
      </c>
      <c r="BJ4" s="8"/>
      <c r="BK4" s="8" t="s">
        <v>617</v>
      </c>
      <c r="BL4" s="8"/>
      <c r="BM4" s="8" t="s">
        <v>629</v>
      </c>
      <c r="BN4" s="8"/>
      <c r="BO4" s="8" t="s">
        <v>618</v>
      </c>
      <c r="BP4" s="8"/>
      <c r="BQ4" s="8" t="s">
        <v>11</v>
      </c>
      <c r="BR4" s="8"/>
      <c r="BS4" s="8" t="s">
        <v>68</v>
      </c>
      <c r="BT4" s="8"/>
      <c r="BU4" s="8" t="s">
        <v>13</v>
      </c>
      <c r="BV4" s="8"/>
      <c r="BW4" s="8" t="s">
        <v>58</v>
      </c>
      <c r="BX4" s="8"/>
      <c r="BY4" s="8" t="s">
        <v>29</v>
      </c>
      <c r="BZ4" s="8"/>
      <c r="CA4" s="8" t="s">
        <v>19</v>
      </c>
      <c r="CB4" s="31"/>
      <c r="CC4" s="8" t="s">
        <v>392</v>
      </c>
      <c r="CD4" s="8"/>
      <c r="CE4" s="18"/>
    </row>
    <row r="5" spans="2:83" customFormat="1">
      <c r="B5" s="19">
        <v>42620</v>
      </c>
      <c r="C5" s="3">
        <v>1</v>
      </c>
      <c r="D5" s="3" t="s">
        <v>397</v>
      </c>
      <c r="E5" s="4">
        <v>42620.75</v>
      </c>
      <c r="F5" s="3" t="s">
        <v>398</v>
      </c>
      <c r="G5" s="3" t="s">
        <v>619</v>
      </c>
      <c r="H5" s="3" t="s">
        <v>398</v>
      </c>
      <c r="I5" s="3" t="s">
        <v>620</v>
      </c>
      <c r="J5" s="6">
        <v>2.9</v>
      </c>
      <c r="K5" s="6">
        <v>3</v>
      </c>
      <c r="L5" s="6">
        <v>2.2200000000000002</v>
      </c>
      <c r="M5" s="10">
        <v>1.48</v>
      </c>
      <c r="N5" s="10">
        <v>3.85</v>
      </c>
      <c r="O5" s="10">
        <v>5.15</v>
      </c>
      <c r="P5" s="15">
        <v>1</v>
      </c>
      <c r="Q5" s="13">
        <v>-4</v>
      </c>
      <c r="R5" s="13">
        <v>0</v>
      </c>
      <c r="S5" s="13">
        <v>-7</v>
      </c>
      <c r="T5" s="13">
        <v>6</v>
      </c>
      <c r="U5" s="13">
        <v>-3</v>
      </c>
      <c r="V5" s="13">
        <v>-1</v>
      </c>
      <c r="W5" s="9">
        <v>-9.5937499999999964</v>
      </c>
      <c r="X5" s="9">
        <v>-0.8672566371681425</v>
      </c>
      <c r="Y5" s="9">
        <v>-19.788732394366193</v>
      </c>
      <c r="Z5" s="9">
        <v>12.063492063492065</v>
      </c>
      <c r="AA5" s="9">
        <v>-6.4961832061068669</v>
      </c>
      <c r="AB5" s="9">
        <v>-3.6923076923076872</v>
      </c>
      <c r="AC5" s="13"/>
      <c r="AD5" s="13"/>
      <c r="AE5" s="13"/>
      <c r="AF5" s="13"/>
      <c r="AG5" s="13"/>
      <c r="AH5" s="13"/>
      <c r="AI5" s="9"/>
      <c r="AJ5" s="9"/>
      <c r="AK5" s="9"/>
      <c r="AL5" s="9"/>
      <c r="AM5" s="9"/>
      <c r="AN5" s="9"/>
      <c r="AO5" s="16">
        <f>Q5*参数!$D$3+W5</f>
        <v>-9.5937499999999964</v>
      </c>
      <c r="AP5" s="16">
        <f>R5*参数!$D$3+X5</f>
        <v>-0.8672566371681425</v>
      </c>
      <c r="AQ5" s="16">
        <f>S5*参数!$D$3+Y5</f>
        <v>-19.788732394366193</v>
      </c>
      <c r="AR5" s="16">
        <f>T5*参数!$D$3+Z5</f>
        <v>12.063492063492065</v>
      </c>
      <c r="AS5" s="16">
        <f>U5*参数!$D$3+AA5</f>
        <v>-6.4961832061068669</v>
      </c>
      <c r="AT5" s="16">
        <f>V5*参数!$D$3+AB5</f>
        <v>-3.6923076923076872</v>
      </c>
      <c r="AU5" s="16">
        <f>AC5*参数!$D$3+AI5</f>
        <v>0</v>
      </c>
      <c r="AV5" s="16">
        <f>AD5*参数!$D$3+AJ5</f>
        <v>0</v>
      </c>
      <c r="AW5" s="16">
        <f>AE5*参数!$D$3+AK5</f>
        <v>0</v>
      </c>
      <c r="AX5" s="16">
        <f>AF5*参数!$D$3+AL5</f>
        <v>0</v>
      </c>
      <c r="AY5" s="16">
        <f>AG5*参数!$D$3+AM5</f>
        <v>0</v>
      </c>
      <c r="AZ5" s="16">
        <f>AH5*参数!$D$3+AN5</f>
        <v>0</v>
      </c>
      <c r="BA5" s="8">
        <v>43</v>
      </c>
      <c r="BB5" s="8">
        <f>IF(BA5&lt;10,IF(BA5=$T5,1,0),IF(MOD(BA5,10)=$U5,1,0))</f>
        <v>0</v>
      </c>
      <c r="BC5" s="8">
        <v>43</v>
      </c>
      <c r="BD5" s="8">
        <f>IF(BC5&lt;10,IF(BC5=$T5,1,0),IF(MOD(BC5,10)=$U5,1,0))</f>
        <v>0</v>
      </c>
      <c r="BE5" s="8">
        <v>40</v>
      </c>
      <c r="BF5" s="8">
        <f>IF(BE5&lt;10,IF(BE5=$T5,1,0),IF(MOD(BE5,10)=$U5,1,0))</f>
        <v>0</v>
      </c>
      <c r="BG5" s="8">
        <v>43</v>
      </c>
      <c r="BH5" s="8">
        <f>IF(BG5&lt;10,IF(BG5=$T5,1,0),IF(MOD(BG5,10)=$U5,1,0))</f>
        <v>0</v>
      </c>
      <c r="BI5" s="8">
        <v>43</v>
      </c>
      <c r="BJ5" s="8">
        <f>IF(BI5&lt;10,IF(BI5=$T5,1,0),IF(MOD(BI5,10)=$U5,1,0))</f>
        <v>0</v>
      </c>
      <c r="BK5" s="8">
        <v>43</v>
      </c>
      <c r="BL5" s="8">
        <f>IF(BK5&lt;10,IF(BK5=$T5,1,0),IF(MOD(BK5,10)=$U5,1,0))</f>
        <v>0</v>
      </c>
      <c r="BM5" s="8">
        <v>43</v>
      </c>
      <c r="BN5" s="8">
        <f>IF(BM5&lt;10,IF(BM5=$T5,1,0),IF(MOD(BM5,10)=$U5,1,0))</f>
        <v>0</v>
      </c>
      <c r="BO5" s="8">
        <v>43</v>
      </c>
      <c r="BP5" s="8">
        <f>IF(BO5&lt;10,IF(BO5=$T5,1,0),IF(MOD(BO5,10)=$U5,1,0))</f>
        <v>0</v>
      </c>
      <c r="BQ5" s="8"/>
      <c r="BR5" s="8">
        <f t="shared" ref="BR5:BR63" si="0">IF(BQ5&lt;10,IF(BQ5=$T5,1,0),IF(MOD(BQ5,10)=$U5,1,0))</f>
        <v>0</v>
      </c>
      <c r="BS5" s="8"/>
      <c r="BT5" s="8">
        <f t="shared" ref="BT5:BT63" si="1">IF(BS5&lt;10,IF(BS5=$T5,1,0),IF(MOD(BS5,10)=$U5,1,0))</f>
        <v>0</v>
      </c>
      <c r="BU5" s="8"/>
      <c r="BV5" s="8">
        <f t="shared" ref="BV5:BV63" si="2">IF(BU5&lt;10,IF(BU5=$T5,1,0),IF(MOD(BU5,10)=$U5,1,0))</f>
        <v>0</v>
      </c>
      <c r="BW5" s="8"/>
      <c r="BX5" s="8">
        <f t="shared" ref="BX5:BX63" si="3">IF(BW5&lt;10,IF(BW5=$T5,1,0),IF(MOD(BW5,10)=$U5,1,0))</f>
        <v>0</v>
      </c>
      <c r="BY5" s="8"/>
      <c r="BZ5" s="8">
        <f t="shared" ref="BZ5:BZ63" si="4">IF(BY5&lt;10,IF(BY5=$T5,1,0),IF(MOD(BY5,10)=$U5,1,0))</f>
        <v>0</v>
      </c>
      <c r="CA5" s="8"/>
      <c r="CB5" s="8">
        <f t="shared" ref="CB5:CB63" si="5">IF(CA5&lt;10,IF(CA5=$T5,1,0),IF(MOD(CA5,10)=$U5,1,0))</f>
        <v>0</v>
      </c>
      <c r="CC5" s="8"/>
      <c r="CD5" s="8">
        <f t="shared" ref="CD5:CD63" si="6">IF(CC5&lt;10,IF(CC5=$T5,1,0),IF(MOD(CC5,10)=$U5,1,0))</f>
        <v>0</v>
      </c>
      <c r="CE5" s="18"/>
    </row>
    <row r="6" spans="2:83" customFormat="1">
      <c r="B6" s="19">
        <v>42620</v>
      </c>
      <c r="C6" s="3">
        <v>2</v>
      </c>
      <c r="D6" s="3" t="s">
        <v>397</v>
      </c>
      <c r="E6" s="4">
        <v>42620.75</v>
      </c>
      <c r="F6" s="3" t="s">
        <v>621</v>
      </c>
      <c r="G6" s="3" t="s">
        <v>525</v>
      </c>
      <c r="H6" s="3" t="s">
        <v>622</v>
      </c>
      <c r="I6" s="3" t="s">
        <v>525</v>
      </c>
      <c r="J6" s="6">
        <v>2.2799999999999998</v>
      </c>
      <c r="K6" s="6">
        <v>2.8</v>
      </c>
      <c r="L6" s="6">
        <v>3</v>
      </c>
      <c r="M6" s="10">
        <v>5.45</v>
      </c>
      <c r="N6" s="10">
        <v>3.9</v>
      </c>
      <c r="O6" s="10">
        <v>1.45</v>
      </c>
      <c r="P6" s="15">
        <v>-1</v>
      </c>
      <c r="Q6" s="13">
        <v>-5</v>
      </c>
      <c r="R6" s="13">
        <v>8</v>
      </c>
      <c r="S6" s="13">
        <v>1</v>
      </c>
      <c r="T6" s="13">
        <v>1</v>
      </c>
      <c r="U6" s="13">
        <v>-2</v>
      </c>
      <c r="V6" s="13">
        <v>-2</v>
      </c>
      <c r="W6" s="9">
        <v>-12.954545454545441</v>
      </c>
      <c r="X6" s="9">
        <v>19.310344827586214</v>
      </c>
      <c r="Y6" s="9">
        <v>1.9821428571428479</v>
      </c>
      <c r="Z6" s="9">
        <v>2.9382716049382704</v>
      </c>
      <c r="AA6" s="9">
        <v>-5.1666666666666634</v>
      </c>
      <c r="AB6" s="9">
        <v>-3.5247524752475274</v>
      </c>
      <c r="AC6" s="13"/>
      <c r="AD6" s="13"/>
      <c r="AE6" s="13"/>
      <c r="AF6" s="13"/>
      <c r="AG6" s="13"/>
      <c r="AH6" s="13"/>
      <c r="AI6" s="9"/>
      <c r="AJ6" s="9"/>
      <c r="AK6" s="9"/>
      <c r="AL6" s="9"/>
      <c r="AM6" s="9"/>
      <c r="AN6" s="9"/>
      <c r="AO6" s="16">
        <f>Q6*参数!$D$3+W6</f>
        <v>-12.954545454545441</v>
      </c>
      <c r="AP6" s="16">
        <f>R6*参数!$D$3+X6</f>
        <v>19.310344827586214</v>
      </c>
      <c r="AQ6" s="16">
        <f>S6*参数!$D$3+Y6</f>
        <v>1.9821428571428479</v>
      </c>
      <c r="AR6" s="16">
        <f>T6*参数!$D$3+Z6</f>
        <v>2.9382716049382704</v>
      </c>
      <c r="AS6" s="16">
        <f>U6*参数!$D$3+AA6</f>
        <v>-5.1666666666666634</v>
      </c>
      <c r="AT6" s="16">
        <f>V6*参数!$D$3+AB6</f>
        <v>-3.5247524752475274</v>
      </c>
      <c r="AU6" s="16">
        <f>AC6*参数!$D$3+AI6</f>
        <v>0</v>
      </c>
      <c r="AV6" s="16">
        <f>AD6*参数!$D$3+AJ6</f>
        <v>0</v>
      </c>
      <c r="AW6" s="16">
        <f>AE6*参数!$D$3+AK6</f>
        <v>0</v>
      </c>
      <c r="AX6" s="16">
        <f>AF6*参数!$D$3+AL6</f>
        <v>0</v>
      </c>
      <c r="AY6" s="16">
        <f>AG6*参数!$D$3+AM6</f>
        <v>0</v>
      </c>
      <c r="AZ6" s="16">
        <f>AH6*参数!$D$3+AN6</f>
        <v>0</v>
      </c>
      <c r="BA6" s="8">
        <v>40</v>
      </c>
      <c r="BB6" s="8">
        <f>IF(BA6&lt;10,IF(BA6=$T6,1,0),IF(MOD(BA6,10)=$U6,1,0))</f>
        <v>0</v>
      </c>
      <c r="BC6" s="8">
        <v>40</v>
      </c>
      <c r="BD6" s="8">
        <f>IF(BC6&lt;10,IF(BC6=$T6,1,0),IF(MOD(BC6,10)=$U6,1,0))</f>
        <v>0</v>
      </c>
      <c r="BE6" s="8">
        <v>3</v>
      </c>
      <c r="BF6" s="8">
        <f>IF(BE6&lt;10,IF(BE6=$T6,1,0),IF(MOD(BE6,10)=$U6,1,0))</f>
        <v>0</v>
      </c>
      <c r="BG6" s="8"/>
      <c r="BH6" s="8">
        <f>IF(BG6&lt;10,IF(BG6=$T6,1,0),IF(MOD(BG6,10)=$U6,1,0))</f>
        <v>0</v>
      </c>
      <c r="BI6" s="8">
        <v>40</v>
      </c>
      <c r="BJ6" s="8">
        <f>IF(BI6&lt;10,IF(BI6=$T6,1,0),IF(MOD(BI6,10)=$U6,1,0))</f>
        <v>0</v>
      </c>
      <c r="BK6" s="8">
        <v>40</v>
      </c>
      <c r="BL6" s="8">
        <f>IF(BK6&lt;10,IF(BK6=$T6,1,0),IF(MOD(BK6,10)=$U6,1,0))</f>
        <v>0</v>
      </c>
      <c r="BM6" s="8">
        <v>40</v>
      </c>
      <c r="BN6" s="8">
        <f>IF(BM6&lt;10,IF(BM6=$T6,1,0),IF(MOD(BM6,10)=$U6,1,0))</f>
        <v>0</v>
      </c>
      <c r="BO6" s="8">
        <v>40</v>
      </c>
      <c r="BP6" s="8">
        <f>IF(BO6&lt;10,IF(BO6=$T6,1,0),IF(MOD(BO6,10)=$U6,1,0))</f>
        <v>0</v>
      </c>
      <c r="BQ6" s="8"/>
      <c r="BR6" s="8">
        <f t="shared" si="0"/>
        <v>0</v>
      </c>
      <c r="BS6" s="8"/>
      <c r="BT6" s="8">
        <f t="shared" si="1"/>
        <v>0</v>
      </c>
      <c r="BU6" s="8"/>
      <c r="BV6" s="8">
        <f t="shared" si="2"/>
        <v>0</v>
      </c>
      <c r="BW6" s="8"/>
      <c r="BX6" s="8">
        <f t="shared" si="3"/>
        <v>0</v>
      </c>
      <c r="BY6" s="8"/>
      <c r="BZ6" s="8">
        <f t="shared" si="4"/>
        <v>0</v>
      </c>
      <c r="CA6" s="8"/>
      <c r="CB6" s="8">
        <f t="shared" si="5"/>
        <v>0</v>
      </c>
      <c r="CC6" s="8"/>
      <c r="CD6" s="8">
        <f t="shared" si="6"/>
        <v>0</v>
      </c>
      <c r="CE6" s="18"/>
    </row>
    <row r="7" spans="2:83" customFormat="1">
      <c r="B7" s="19">
        <v>42620</v>
      </c>
      <c r="C7" s="3">
        <v>3</v>
      </c>
      <c r="D7" s="3" t="s">
        <v>157</v>
      </c>
      <c r="E7" s="4">
        <v>42620.75</v>
      </c>
      <c r="F7" s="3" t="s">
        <v>134</v>
      </c>
      <c r="G7" s="3" t="s">
        <v>623</v>
      </c>
      <c r="H7" s="3" t="s">
        <v>134</v>
      </c>
      <c r="I7" s="3" t="s">
        <v>624</v>
      </c>
      <c r="J7" s="6">
        <v>2.38</v>
      </c>
      <c r="K7" s="6">
        <v>3.1</v>
      </c>
      <c r="L7" s="6">
        <v>2.6</v>
      </c>
      <c r="M7" s="10">
        <v>5.4</v>
      </c>
      <c r="N7" s="10">
        <v>4.25</v>
      </c>
      <c r="O7" s="10">
        <v>1.41</v>
      </c>
      <c r="P7" s="15">
        <v>-1</v>
      </c>
      <c r="Q7" s="13">
        <v>0</v>
      </c>
      <c r="R7" s="13">
        <v>2</v>
      </c>
      <c r="S7" s="13">
        <v>2</v>
      </c>
      <c r="T7" s="13">
        <v>0</v>
      </c>
      <c r="U7" s="13">
        <v>2</v>
      </c>
      <c r="V7" s="13">
        <v>4</v>
      </c>
      <c r="W7" s="9">
        <v>0.37499999999999772</v>
      </c>
      <c r="X7" s="9">
        <v>4.5241379310344838</v>
      </c>
      <c r="Y7" s="9">
        <v>5.357142857142863</v>
      </c>
      <c r="Z7" s="9">
        <v>-1.0217391304347794</v>
      </c>
      <c r="AA7" s="9">
        <v>8.1879194630872441</v>
      </c>
      <c r="AB7" s="9">
        <v>10.645161290322568</v>
      </c>
      <c r="AC7" s="13"/>
      <c r="AD7" s="13"/>
      <c r="AE7" s="13"/>
      <c r="AF7" s="13"/>
      <c r="AG7" s="13"/>
      <c r="AH7" s="13"/>
      <c r="AI7" s="9"/>
      <c r="AJ7" s="9"/>
      <c r="AK7" s="9"/>
      <c r="AL7" s="9"/>
      <c r="AM7" s="9"/>
      <c r="AN7" s="9"/>
      <c r="AO7" s="16">
        <f>Q7*参数!$D$3+W7</f>
        <v>0.37499999999999772</v>
      </c>
      <c r="AP7" s="16">
        <f>R7*参数!$D$3+X7</f>
        <v>4.5241379310344838</v>
      </c>
      <c r="AQ7" s="16">
        <f>S7*参数!$D$3+Y7</f>
        <v>5.357142857142863</v>
      </c>
      <c r="AR7" s="16">
        <f>T7*参数!$D$3+Z7</f>
        <v>-1.0217391304347794</v>
      </c>
      <c r="AS7" s="16">
        <f>U7*参数!$D$3+AA7</f>
        <v>8.1879194630872441</v>
      </c>
      <c r="AT7" s="16">
        <f>V7*参数!$D$3+AB7</f>
        <v>10.645161290322568</v>
      </c>
      <c r="AU7" s="16">
        <f>AC7*参数!$D$3+AI7</f>
        <v>0</v>
      </c>
      <c r="AV7" s="16">
        <f>AD7*参数!$D$3+AJ7</f>
        <v>0</v>
      </c>
      <c r="AW7" s="16">
        <f>AE7*参数!$D$3+AK7</f>
        <v>0</v>
      </c>
      <c r="AX7" s="16">
        <f>AF7*参数!$D$3+AL7</f>
        <v>0</v>
      </c>
      <c r="AY7" s="16">
        <f>AG7*参数!$D$3+AM7</f>
        <v>0</v>
      </c>
      <c r="AZ7" s="16">
        <f>AH7*参数!$D$3+AN7</f>
        <v>0</v>
      </c>
      <c r="BA7" s="8">
        <v>40</v>
      </c>
      <c r="BB7" s="8">
        <f>IF(BA7&lt;10,IF(BA7=$T7,1,0),IF(MOD(BA7,10)=$U7,1,0))</f>
        <v>0</v>
      </c>
      <c r="BC7" s="8">
        <v>40</v>
      </c>
      <c r="BD7" s="8">
        <f>IF(BC7&lt;10,IF(BC7=$T7,1,0),IF(MOD(BC7,10)=$U7,1,0))</f>
        <v>0</v>
      </c>
      <c r="BE7" s="8">
        <v>0</v>
      </c>
      <c r="BF7" s="8">
        <f>IF(BE7&lt;10,IF(BE7=$T7,1,0),IF(MOD(BE7,10)=$U7,1,0))</f>
        <v>1</v>
      </c>
      <c r="BG7" s="8">
        <v>40</v>
      </c>
      <c r="BH7" s="8">
        <f>IF(BG7&lt;10,IF(BG7=$T7,1,0),IF(MOD(BG7,10)=$U7,1,0))</f>
        <v>0</v>
      </c>
      <c r="BI7" s="8">
        <v>40</v>
      </c>
      <c r="BJ7" s="8">
        <f>IF(BI7&lt;10,IF(BI7=$T7,1,0),IF(MOD(BI7,10)=$U7,1,0))</f>
        <v>0</v>
      </c>
      <c r="BK7" s="8">
        <v>40</v>
      </c>
      <c r="BL7" s="8">
        <f>IF(BK7&lt;10,IF(BK7=$T7,1,0),IF(MOD(BK7,10)=$U7,1,0))</f>
        <v>0</v>
      </c>
      <c r="BM7" s="8">
        <v>40</v>
      </c>
      <c r="BN7" s="8">
        <f>IF(BM7&lt;10,IF(BM7=$T7,1,0),IF(MOD(BM7,10)=$U7,1,0))</f>
        <v>0</v>
      </c>
      <c r="BO7" s="8">
        <v>40</v>
      </c>
      <c r="BP7" s="8">
        <f>IF(BO7&lt;10,IF(BO7=$T7,1,0),IF(MOD(BO7,10)=$U7,1,0))</f>
        <v>0</v>
      </c>
      <c r="BQ7" s="8"/>
      <c r="BR7" s="8">
        <f t="shared" si="0"/>
        <v>1</v>
      </c>
      <c r="BS7" s="8"/>
      <c r="BT7" s="8">
        <f t="shared" si="1"/>
        <v>1</v>
      </c>
      <c r="BU7" s="8"/>
      <c r="BV7" s="8">
        <f t="shared" si="2"/>
        <v>1</v>
      </c>
      <c r="BW7" s="8"/>
      <c r="BX7" s="8">
        <f t="shared" si="3"/>
        <v>1</v>
      </c>
      <c r="BY7" s="8"/>
      <c r="BZ7" s="8">
        <f t="shared" si="4"/>
        <v>1</v>
      </c>
      <c r="CA7" s="8"/>
      <c r="CB7" s="8">
        <f t="shared" si="5"/>
        <v>1</v>
      </c>
      <c r="CC7" s="8"/>
      <c r="CD7" s="8">
        <f t="shared" si="6"/>
        <v>1</v>
      </c>
      <c r="CE7" s="18"/>
    </row>
    <row r="8" spans="2:83" customFormat="1">
      <c r="B8" s="19">
        <v>42620</v>
      </c>
      <c r="C8" s="3">
        <v>4</v>
      </c>
      <c r="D8" s="3" t="s">
        <v>157</v>
      </c>
      <c r="E8" s="4">
        <v>42620.75</v>
      </c>
      <c r="F8" s="3" t="s">
        <v>402</v>
      </c>
      <c r="G8" s="3" t="s">
        <v>625</v>
      </c>
      <c r="H8" s="3" t="s">
        <v>402</v>
      </c>
      <c r="I8" s="3" t="s">
        <v>626</v>
      </c>
      <c r="J8" s="6">
        <v>1.1499999999999999</v>
      </c>
      <c r="K8" s="6">
        <v>5.75</v>
      </c>
      <c r="L8" s="6">
        <v>11.75</v>
      </c>
      <c r="M8" s="10">
        <v>1.63</v>
      </c>
      <c r="N8" s="10">
        <v>3.9</v>
      </c>
      <c r="O8" s="10">
        <v>3.85</v>
      </c>
      <c r="P8" s="15">
        <v>-1</v>
      </c>
      <c r="Q8" s="13">
        <v>1</v>
      </c>
      <c r="R8" s="13">
        <v>5</v>
      </c>
      <c r="S8" s="13">
        <v>-1</v>
      </c>
      <c r="T8" s="13">
        <v>5</v>
      </c>
      <c r="U8" s="13">
        <v>-2</v>
      </c>
      <c r="V8" s="13">
        <v>2</v>
      </c>
      <c r="W8" s="9">
        <v>3.3281250000000182</v>
      </c>
      <c r="X8" s="9">
        <v>14.682926829268297</v>
      </c>
      <c r="Y8" s="9">
        <v>-2.248730964467005</v>
      </c>
      <c r="Z8" s="9">
        <v>13.615384615384624</v>
      </c>
      <c r="AA8" s="9">
        <v>-5.1666666666666634</v>
      </c>
      <c r="AB8" s="9">
        <v>3.9090909090909096</v>
      </c>
      <c r="AC8" s="13">
        <v>-9.58</v>
      </c>
      <c r="AD8" s="13">
        <v>13.8</v>
      </c>
      <c r="AE8" s="13">
        <v>6.91</v>
      </c>
      <c r="AF8" s="13">
        <v>-25.02</v>
      </c>
      <c r="AG8" s="13">
        <v>12.57</v>
      </c>
      <c r="AH8" s="13">
        <v>12.96</v>
      </c>
      <c r="AI8" s="9"/>
      <c r="AJ8" s="9"/>
      <c r="AK8" s="9"/>
      <c r="AL8" s="9"/>
      <c r="AM8" s="9"/>
      <c r="AN8" s="9"/>
      <c r="AO8" s="16">
        <f>Q8*参数!$D$3+W8</f>
        <v>3.3281250000000182</v>
      </c>
      <c r="AP8" s="16">
        <f>R8*参数!$D$3+X8</f>
        <v>14.682926829268297</v>
      </c>
      <c r="AQ8" s="16">
        <f>S8*参数!$D$3+Y8</f>
        <v>-2.248730964467005</v>
      </c>
      <c r="AR8" s="16">
        <f>T8*参数!$D$3+Z8</f>
        <v>13.615384615384624</v>
      </c>
      <c r="AS8" s="16">
        <f>U8*参数!$D$3+AA8</f>
        <v>-5.1666666666666634</v>
      </c>
      <c r="AT8" s="16">
        <f>V8*参数!$D$3+AB8</f>
        <v>3.9090909090909096</v>
      </c>
      <c r="AU8" s="16">
        <f>AC8*参数!$D$3+AI8</f>
        <v>0</v>
      </c>
      <c r="AV8" s="16">
        <f>AD8*参数!$D$3+AJ8</f>
        <v>0</v>
      </c>
      <c r="AW8" s="16">
        <f>AE8*参数!$D$3+AK8</f>
        <v>0</v>
      </c>
      <c r="AX8" s="16">
        <f>AF8*参数!$D$3+AL8</f>
        <v>0</v>
      </c>
      <c r="AY8" s="16">
        <f>AG8*参数!$D$3+AM8</f>
        <v>0</v>
      </c>
      <c r="AZ8" s="16">
        <f>AH8*参数!$D$3+AN8</f>
        <v>0</v>
      </c>
      <c r="BA8" s="8">
        <v>40</v>
      </c>
      <c r="BB8" s="8">
        <f>IF(BA8&lt;10,IF(BA8=$T8,1,0),IF(MOD(BA8,10)=$U8,1,0))</f>
        <v>0</v>
      </c>
      <c r="BC8" s="8">
        <v>40</v>
      </c>
      <c r="BD8" s="8">
        <f>IF(BC8&lt;10,IF(BC8=$T8,1,0),IF(MOD(BC8,10)=$U8,1,0))</f>
        <v>0</v>
      </c>
      <c r="BE8" s="8">
        <v>43</v>
      </c>
      <c r="BF8" s="8">
        <f>IF(BE8&lt;10,IF(BE8=$T8,1,0),IF(MOD(BE8,10)=$U8,1,0))</f>
        <v>0</v>
      </c>
      <c r="BG8" s="8"/>
      <c r="BH8" s="8">
        <f>IF(BG8&lt;10,IF(BG8=$T8,1,0),IF(MOD(BG8,10)=$U8,1,0))</f>
        <v>0</v>
      </c>
      <c r="BI8" s="8">
        <v>40</v>
      </c>
      <c r="BJ8" s="8">
        <f>IF(BI8&lt;10,IF(BI8=$T8,1,0),IF(MOD(BI8,10)=$U8,1,0))</f>
        <v>0</v>
      </c>
      <c r="BK8" s="8">
        <v>40</v>
      </c>
      <c r="BL8" s="8">
        <f>IF(BK8&lt;10,IF(BK8=$T8,1,0),IF(MOD(BK8,10)=$U8,1,0))</f>
        <v>0</v>
      </c>
      <c r="BM8" s="8">
        <v>40</v>
      </c>
      <c r="BN8" s="8">
        <f>IF(BM8&lt;10,IF(BM8=$T8,1,0),IF(MOD(BM8,10)=$U8,1,0))</f>
        <v>0</v>
      </c>
      <c r="BO8" s="8">
        <v>40</v>
      </c>
      <c r="BP8" s="8">
        <f>IF(BO8&lt;10,IF(BO8=$T8,1,0),IF(MOD(BO8,10)=$U8,1,0))</f>
        <v>0</v>
      </c>
      <c r="BQ8" s="8"/>
      <c r="BR8" s="8">
        <f t="shared" si="0"/>
        <v>0</v>
      </c>
      <c r="BS8" s="8"/>
      <c r="BT8" s="8">
        <f t="shared" si="1"/>
        <v>0</v>
      </c>
      <c r="BU8" s="8"/>
      <c r="BV8" s="8">
        <f t="shared" si="2"/>
        <v>0</v>
      </c>
      <c r="BW8" s="8"/>
      <c r="BX8" s="8">
        <f t="shared" si="3"/>
        <v>0</v>
      </c>
      <c r="BY8" s="8"/>
      <c r="BZ8" s="8">
        <f t="shared" si="4"/>
        <v>0</v>
      </c>
      <c r="CA8" s="8"/>
      <c r="CB8" s="8">
        <f t="shared" si="5"/>
        <v>0</v>
      </c>
      <c r="CC8" s="8"/>
      <c r="CD8" s="8">
        <f t="shared" si="6"/>
        <v>0</v>
      </c>
      <c r="CE8" s="18"/>
    </row>
    <row r="9" spans="2:83" customFormat="1">
      <c r="B9" s="19">
        <v>42620</v>
      </c>
      <c r="C9" s="3">
        <v>5</v>
      </c>
      <c r="D9" s="3" t="s">
        <v>157</v>
      </c>
      <c r="E9" s="4">
        <v>42620.75</v>
      </c>
      <c r="F9" s="3" t="s">
        <v>403</v>
      </c>
      <c r="G9" s="3" t="s">
        <v>627</v>
      </c>
      <c r="H9" s="3" t="s">
        <v>403</v>
      </c>
      <c r="I9" s="3" t="s">
        <v>628</v>
      </c>
      <c r="J9" s="6">
        <v>1.1100000000000001</v>
      </c>
      <c r="K9" s="6">
        <v>6.25</v>
      </c>
      <c r="L9" s="6">
        <v>14.5</v>
      </c>
      <c r="M9" s="10">
        <v>1.52</v>
      </c>
      <c r="N9" s="10">
        <v>4.0999999999999996</v>
      </c>
      <c r="O9" s="10">
        <v>4.4000000000000004</v>
      </c>
      <c r="P9" s="15">
        <v>-1</v>
      </c>
      <c r="Q9" s="13">
        <v>1</v>
      </c>
      <c r="R9" s="13">
        <v>3</v>
      </c>
      <c r="S9" s="13">
        <v>-1</v>
      </c>
      <c r="T9" s="13">
        <v>4</v>
      </c>
      <c r="U9" s="13">
        <v>-1</v>
      </c>
      <c r="V9" s="13">
        <v>-1</v>
      </c>
      <c r="W9" s="9">
        <v>3.3281250000000182</v>
      </c>
      <c r="X9" s="9">
        <v>8.612244897959183</v>
      </c>
      <c r="Y9" s="9">
        <v>-2.6019900497512456</v>
      </c>
      <c r="Z9" s="9">
        <v>7.5686274509803919</v>
      </c>
      <c r="AA9" s="9">
        <v>-1.3333333333333344</v>
      </c>
      <c r="AB9" s="9">
        <v>-3.8888888888888906</v>
      </c>
      <c r="AC9" s="13">
        <v>5.6713286713286752</v>
      </c>
      <c r="AD9" s="13">
        <v>10.130434782608683</v>
      </c>
      <c r="AE9" s="13">
        <v>12.666666666666673</v>
      </c>
      <c r="AF9" s="13">
        <v>14.354838709677427</v>
      </c>
      <c r="AG9" s="13">
        <v>-1.9447513812154777</v>
      </c>
      <c r="AH9" s="13">
        <v>0.71999999999997955</v>
      </c>
      <c r="AI9" s="9">
        <v>-9.5060240963855431</v>
      </c>
      <c r="AJ9" s="9">
        <v>54.680952380952377</v>
      </c>
      <c r="AK9" s="9">
        <v>-8.2499999999999698</v>
      </c>
      <c r="AL9" s="9">
        <v>53.374407582938368</v>
      </c>
      <c r="AM9" s="9">
        <v>-1.9447513812154777</v>
      </c>
      <c r="AN9" s="9">
        <v>-1.9371727748691159</v>
      </c>
      <c r="AO9" s="16">
        <f>Q9*参数!$D$3+W9</f>
        <v>3.3281250000000182</v>
      </c>
      <c r="AP9" s="16">
        <f>R9*参数!$D$3+X9</f>
        <v>8.612244897959183</v>
      </c>
      <c r="AQ9" s="16">
        <f>S9*参数!$D$3+Y9</f>
        <v>-2.6019900497512456</v>
      </c>
      <c r="AR9" s="16">
        <f>T9*参数!$D$3+Z9</f>
        <v>7.5686274509803919</v>
      </c>
      <c r="AS9" s="16">
        <f>U9*参数!$D$3+AA9</f>
        <v>-1.3333333333333344</v>
      </c>
      <c r="AT9" s="16">
        <f>V9*参数!$D$3+AB9</f>
        <v>-3.8888888888888906</v>
      </c>
      <c r="AU9" s="16">
        <f>AC9*参数!$D$3+AI9</f>
        <v>-9.5060240963855431</v>
      </c>
      <c r="AV9" s="16">
        <f>AD9*参数!$D$3+AJ9</f>
        <v>54.680952380952377</v>
      </c>
      <c r="AW9" s="16">
        <f>AE9*参数!$D$3+AK9</f>
        <v>-8.2499999999999698</v>
      </c>
      <c r="AX9" s="16">
        <f>AF9*参数!$D$3+AL9</f>
        <v>53.374407582938368</v>
      </c>
      <c r="AY9" s="16">
        <f>AG9*参数!$D$3+AM9</f>
        <v>-1.9447513812154777</v>
      </c>
      <c r="AZ9" s="16">
        <f>AH9*参数!$D$3+AN9</f>
        <v>-1.9371727748691159</v>
      </c>
      <c r="BA9" s="8">
        <v>43</v>
      </c>
      <c r="BB9" s="8">
        <f>IF(BA9&lt;10,IF(BA9=$T9,1,0),IF(MOD(BA9,10)=$U9,1,0))</f>
        <v>0</v>
      </c>
      <c r="BC9" s="8">
        <v>43</v>
      </c>
      <c r="BD9" s="8">
        <f>IF(BC9&lt;10,IF(BC9=$T9,1,0),IF(MOD(BC9,10)=$U9,1,0))</f>
        <v>0</v>
      </c>
      <c r="BE9" s="8">
        <v>43</v>
      </c>
      <c r="BF9" s="8">
        <f>IF(BE9&lt;10,IF(BE9=$T9,1,0),IF(MOD(BE9,10)=$U9,1,0))</f>
        <v>0</v>
      </c>
      <c r="BG9" s="8"/>
      <c r="BH9" s="8">
        <f>IF(BG9&lt;10,IF(BG9=$T9,1,0),IF(MOD(BG9,10)=$U9,1,0))</f>
        <v>0</v>
      </c>
      <c r="BI9" s="8">
        <v>3</v>
      </c>
      <c r="BJ9" s="8">
        <f>IF(BI9&lt;10,IF(BI9=$T9,1,0),IF(MOD(BI9,10)=$U9,1,0))</f>
        <v>0</v>
      </c>
      <c r="BK9" s="8">
        <v>40</v>
      </c>
      <c r="BL9" s="8">
        <f>IF(BK9&lt;10,IF(BK9=$T9,1,0),IF(MOD(BK9,10)=$U9,1,0))</f>
        <v>0</v>
      </c>
      <c r="BM9" s="8">
        <v>3</v>
      </c>
      <c r="BN9" s="8">
        <f>IF(BM9&lt;10,IF(BM9=$T9,1,0),IF(MOD(BM9,10)=$U9,1,0))</f>
        <v>0</v>
      </c>
      <c r="BO9" s="8" t="s">
        <v>630</v>
      </c>
      <c r="BP9" s="8" t="e">
        <f>IF(BO9&lt;10,IF(BO9=$T9,1,0),IF(MOD(BO9,10)=$U9,1,0))</f>
        <v>#VALUE!</v>
      </c>
      <c r="BQ9" s="8"/>
      <c r="BR9" s="8">
        <f t="shared" si="0"/>
        <v>0</v>
      </c>
      <c r="BS9" s="8"/>
      <c r="BT9" s="8">
        <f t="shared" si="1"/>
        <v>0</v>
      </c>
      <c r="BU9" s="8"/>
      <c r="BV9" s="8">
        <f t="shared" si="2"/>
        <v>0</v>
      </c>
      <c r="BW9" s="8"/>
      <c r="BX9" s="8">
        <f t="shared" si="3"/>
        <v>0</v>
      </c>
      <c r="BY9" s="8"/>
      <c r="BZ9" s="8">
        <f t="shared" si="4"/>
        <v>0</v>
      </c>
      <c r="CA9" s="8"/>
      <c r="CB9" s="8">
        <f t="shared" si="5"/>
        <v>0</v>
      </c>
      <c r="CC9" s="8"/>
      <c r="CD9" s="8">
        <f t="shared" si="6"/>
        <v>0</v>
      </c>
      <c r="CE9" s="18"/>
    </row>
    <row r="10" spans="2:83" customFormat="1">
      <c r="B10" s="19"/>
      <c r="C10" s="3"/>
      <c r="D10" s="3"/>
      <c r="E10" s="4"/>
      <c r="F10" s="3"/>
      <c r="G10" s="3"/>
      <c r="H10" s="3"/>
      <c r="I10" s="3"/>
      <c r="J10" s="6"/>
      <c r="K10" s="6"/>
      <c r="L10" s="6"/>
      <c r="M10" s="10"/>
      <c r="N10" s="10"/>
      <c r="O10" s="10"/>
      <c r="P10" s="15"/>
      <c r="Q10" s="13"/>
      <c r="R10" s="13"/>
      <c r="S10" s="13"/>
      <c r="T10" s="13"/>
      <c r="U10" s="13"/>
      <c r="V10" s="13"/>
      <c r="W10" s="9"/>
      <c r="X10" s="9"/>
      <c r="Y10" s="9"/>
      <c r="Z10" s="9"/>
      <c r="AA10" s="9"/>
      <c r="AB10" s="9"/>
      <c r="AC10" s="13">
        <v>0.42857142857142705</v>
      </c>
      <c r="AD10" s="13">
        <v>9.6039215686274435</v>
      </c>
      <c r="AE10" s="13">
        <v>-9.8571428571428523</v>
      </c>
      <c r="AF10" s="13">
        <v>33</v>
      </c>
      <c r="AG10" s="13">
        <v>88.499999999999986</v>
      </c>
      <c r="AH10" s="13">
        <v>-39.20000000000001</v>
      </c>
      <c r="AI10" s="9">
        <v>49.401315789473628</v>
      </c>
      <c r="AJ10" s="9">
        <v>9.6039215686274435</v>
      </c>
      <c r="AK10" s="9">
        <v>23.468085106382958</v>
      </c>
      <c r="AL10" s="9">
        <v>30.121951219512194</v>
      </c>
      <c r="AM10" s="9">
        <v>-21.105263157894704</v>
      </c>
      <c r="AN10" s="9">
        <v>-34.410256410256423</v>
      </c>
      <c r="AO10" s="16">
        <f>Q10*参数!$D$3+W10</f>
        <v>0</v>
      </c>
      <c r="AP10" s="16">
        <f>R10*参数!$D$3+X10</f>
        <v>0</v>
      </c>
      <c r="AQ10" s="16">
        <f>S10*参数!$D$3+Y10</f>
        <v>0</v>
      </c>
      <c r="AR10" s="16">
        <f>T10*参数!$D$3+Z10</f>
        <v>0</v>
      </c>
      <c r="AS10" s="16">
        <f>U10*参数!$D$3+AA10</f>
        <v>0</v>
      </c>
      <c r="AT10" s="16">
        <f>V10*参数!$D$3+AB10</f>
        <v>0</v>
      </c>
      <c r="AU10" s="16">
        <f>AC10*参数!$D$3+AI10</f>
        <v>49.401315789473628</v>
      </c>
      <c r="AV10" s="16">
        <f>AD10*参数!$D$3+AJ10</f>
        <v>9.6039215686274435</v>
      </c>
      <c r="AW10" s="16">
        <f>AE10*参数!$D$3+AK10</f>
        <v>23.468085106382958</v>
      </c>
      <c r="AX10" s="16">
        <f>AF10*参数!$D$3+AL10</f>
        <v>30.121951219512194</v>
      </c>
      <c r="AY10" s="16">
        <f>AG10*参数!$D$3+AM10</f>
        <v>-21.105263157894704</v>
      </c>
      <c r="AZ10" s="16">
        <f>AH10*参数!$D$3+AN10</f>
        <v>-34.410256410256423</v>
      </c>
      <c r="BA10" s="8"/>
      <c r="BB10" s="8">
        <f t="shared" ref="BB10:BB63" si="7">IF(BA10&lt;10,IF(BA10=$T10,1,0),IF(MOD(BA10,10)=$U10,1,0))</f>
        <v>1</v>
      </c>
      <c r="BC10" s="8"/>
      <c r="BD10" s="8">
        <f t="shared" ref="BD10:BD63" si="8">IF(BC10&lt;10,IF(BC10=$T10,1,0),IF(MOD(BC10,10)=$U10,1,0))</f>
        <v>1</v>
      </c>
      <c r="BE10" s="8"/>
      <c r="BF10" s="8">
        <f t="shared" ref="BF10:BF63" si="9">IF(BE10&lt;10,IF(BE10=$T10,1,0),IF(MOD(BE10,10)=$U10,1,0))</f>
        <v>1</v>
      </c>
      <c r="BG10" s="8"/>
      <c r="BH10" s="8">
        <f t="shared" ref="BH10:BH63" si="10">IF(BG10&lt;10,IF(BG10=$T10,1,0),IF(MOD(BG10,10)=$U10,1,0))</f>
        <v>1</v>
      </c>
      <c r="BI10" s="8"/>
      <c r="BJ10" s="8">
        <f t="shared" ref="BJ10:BJ63" si="11">IF(BI10&lt;10,IF(BI10=$T10,1,0),IF(MOD(BI10,10)=$U10,1,0))</f>
        <v>1</v>
      </c>
      <c r="BK10" s="8"/>
      <c r="BL10" s="8">
        <f t="shared" ref="BL10:BL63" si="12">IF(BK10&lt;10,IF(BK10=$T10,1,0),IF(MOD(BK10,10)=$U10,1,0))</f>
        <v>1</v>
      </c>
      <c r="BM10" s="8"/>
      <c r="BN10" s="8">
        <f t="shared" ref="BN10:BN63" si="13">IF(BM10&lt;10,IF(BM10=$T10,1,0),IF(MOD(BM10,10)=$U10,1,0))</f>
        <v>1</v>
      </c>
      <c r="BO10" s="8"/>
      <c r="BP10" s="8">
        <f t="shared" ref="BP10:BP63" si="14">IF(BO10&lt;10,IF(BO10=$T10,1,0),IF(MOD(BO10,10)=$U10,1,0))</f>
        <v>1</v>
      </c>
      <c r="BQ10" s="8"/>
      <c r="BR10" s="8">
        <f t="shared" si="0"/>
        <v>1</v>
      </c>
      <c r="BS10" s="8"/>
      <c r="BT10" s="8">
        <f t="shared" si="1"/>
        <v>1</v>
      </c>
      <c r="BU10" s="8"/>
      <c r="BV10" s="8">
        <f t="shared" si="2"/>
        <v>1</v>
      </c>
      <c r="BW10" s="8"/>
      <c r="BX10" s="8">
        <f t="shared" si="3"/>
        <v>1</v>
      </c>
      <c r="BY10" s="8"/>
      <c r="BZ10" s="8">
        <f t="shared" si="4"/>
        <v>1</v>
      </c>
      <c r="CA10" s="8"/>
      <c r="CB10" s="8">
        <f t="shared" si="5"/>
        <v>1</v>
      </c>
      <c r="CC10" s="8"/>
      <c r="CD10" s="8">
        <f t="shared" si="6"/>
        <v>1</v>
      </c>
      <c r="CE10" s="18"/>
    </row>
    <row r="11" spans="2:83" customFormat="1">
      <c r="B11" s="19"/>
      <c r="C11" s="3"/>
      <c r="D11" s="3"/>
      <c r="E11" s="4"/>
      <c r="F11" s="3"/>
      <c r="G11" s="3"/>
      <c r="H11" s="3"/>
      <c r="I11" s="3"/>
      <c r="J11" s="6"/>
      <c r="K11" s="6"/>
      <c r="L11" s="6"/>
      <c r="M11" s="10"/>
      <c r="N11" s="10"/>
      <c r="O11" s="10"/>
      <c r="P11" s="15"/>
      <c r="Q11" s="13"/>
      <c r="R11" s="13"/>
      <c r="S11" s="13"/>
      <c r="T11" s="13"/>
      <c r="U11" s="13"/>
      <c r="V11" s="13"/>
      <c r="W11" s="9"/>
      <c r="X11" s="9"/>
      <c r="Y11" s="9"/>
      <c r="Z11" s="9"/>
      <c r="AA11" s="9"/>
      <c r="AB11" s="9"/>
      <c r="AC11" s="13">
        <v>-2.4488188976377958</v>
      </c>
      <c r="AD11" s="13">
        <v>15.945205479452051</v>
      </c>
      <c r="AE11" s="13">
        <v>-30.8</v>
      </c>
      <c r="AF11" s="13">
        <v>-5.4609374999999956</v>
      </c>
      <c r="AG11" s="13">
        <v>-14.433734939759033</v>
      </c>
      <c r="AH11" s="13">
        <v>12.947368421052635</v>
      </c>
      <c r="AI11" s="9">
        <v>0.51724137931035241</v>
      </c>
      <c r="AJ11" s="9">
        <v>24.861027190332322</v>
      </c>
      <c r="AK11" s="9">
        <v>-10.666666666666663</v>
      </c>
      <c r="AL11" s="9">
        <v>-0.85840707964601748</v>
      </c>
      <c r="AM11" s="9">
        <v>7.2096774193548336</v>
      </c>
      <c r="AN11" s="9">
        <v>10.976000000000017</v>
      </c>
      <c r="AO11" s="16">
        <f>Q11*参数!$D$3+W11</f>
        <v>0</v>
      </c>
      <c r="AP11" s="16">
        <f>R11*参数!$D$3+X11</f>
        <v>0</v>
      </c>
      <c r="AQ11" s="16">
        <f>S11*参数!$D$3+Y11</f>
        <v>0</v>
      </c>
      <c r="AR11" s="16">
        <f>T11*参数!$D$3+Z11</f>
        <v>0</v>
      </c>
      <c r="AS11" s="16">
        <f>U11*参数!$D$3+AA11</f>
        <v>0</v>
      </c>
      <c r="AT11" s="16">
        <f>V11*参数!$D$3+AB11</f>
        <v>0</v>
      </c>
      <c r="AU11" s="16">
        <f>AC11*参数!$D$3+AI11</f>
        <v>0.51724137931035241</v>
      </c>
      <c r="AV11" s="16">
        <f>AD11*参数!$D$3+AJ11</f>
        <v>24.861027190332322</v>
      </c>
      <c r="AW11" s="16">
        <f>AE11*参数!$D$3+AK11</f>
        <v>-10.666666666666663</v>
      </c>
      <c r="AX11" s="16">
        <f>AF11*参数!$D$3+AL11</f>
        <v>-0.85840707964601748</v>
      </c>
      <c r="AY11" s="16">
        <f>AG11*参数!$D$3+AM11</f>
        <v>7.2096774193548336</v>
      </c>
      <c r="AZ11" s="16">
        <f>AH11*参数!$D$3+AN11</f>
        <v>10.976000000000017</v>
      </c>
      <c r="BA11" s="8"/>
      <c r="BB11" s="8">
        <f t="shared" si="7"/>
        <v>1</v>
      </c>
      <c r="BC11" s="8"/>
      <c r="BD11" s="8">
        <f t="shared" si="8"/>
        <v>1</v>
      </c>
      <c r="BE11" s="8"/>
      <c r="BF11" s="8">
        <f t="shared" si="9"/>
        <v>1</v>
      </c>
      <c r="BG11" s="8"/>
      <c r="BH11" s="8">
        <f t="shared" si="10"/>
        <v>1</v>
      </c>
      <c r="BI11" s="8"/>
      <c r="BJ11" s="8">
        <f t="shared" si="11"/>
        <v>1</v>
      </c>
      <c r="BK11" s="8"/>
      <c r="BL11" s="8">
        <f t="shared" si="12"/>
        <v>1</v>
      </c>
      <c r="BM11" s="8"/>
      <c r="BN11" s="8">
        <f t="shared" si="13"/>
        <v>1</v>
      </c>
      <c r="BO11" s="8"/>
      <c r="BP11" s="8">
        <f t="shared" si="14"/>
        <v>1</v>
      </c>
      <c r="BQ11" s="8"/>
      <c r="BR11" s="8">
        <f t="shared" si="0"/>
        <v>1</v>
      </c>
      <c r="BS11" s="8"/>
      <c r="BT11" s="8">
        <f t="shared" si="1"/>
        <v>1</v>
      </c>
      <c r="BU11" s="8"/>
      <c r="BV11" s="8">
        <f t="shared" si="2"/>
        <v>1</v>
      </c>
      <c r="BW11" s="8"/>
      <c r="BX11" s="8">
        <f t="shared" si="3"/>
        <v>1</v>
      </c>
      <c r="BY11" s="8"/>
      <c r="BZ11" s="8">
        <f t="shared" si="4"/>
        <v>1</v>
      </c>
      <c r="CA11" s="8"/>
      <c r="CB11" s="8">
        <f t="shared" si="5"/>
        <v>1</v>
      </c>
      <c r="CC11" s="8"/>
      <c r="CD11" s="8">
        <f t="shared" si="6"/>
        <v>1</v>
      </c>
      <c r="CE11" s="18"/>
    </row>
    <row r="12" spans="2:83" customFormat="1">
      <c r="B12" s="19"/>
      <c r="C12" s="3"/>
      <c r="D12" s="3"/>
      <c r="E12" s="4"/>
      <c r="F12" s="3"/>
      <c r="G12" s="3"/>
      <c r="H12" s="3"/>
      <c r="I12" s="3"/>
      <c r="J12" s="6"/>
      <c r="K12" s="6"/>
      <c r="L12" s="6"/>
      <c r="M12" s="10"/>
      <c r="N12" s="10"/>
      <c r="O12" s="10"/>
      <c r="P12" s="15"/>
      <c r="Q12" s="13"/>
      <c r="R12" s="13"/>
      <c r="S12" s="13"/>
      <c r="T12" s="13"/>
      <c r="U12" s="13"/>
      <c r="V12" s="13"/>
      <c r="W12" s="9"/>
      <c r="X12" s="9"/>
      <c r="Y12" s="9"/>
      <c r="Z12" s="9"/>
      <c r="AA12" s="9"/>
      <c r="AB12" s="9"/>
      <c r="AC12" s="13">
        <v>12.399999999999991</v>
      </c>
      <c r="AD12" s="13">
        <v>-1.7019867549668961</v>
      </c>
      <c r="AE12" s="13">
        <v>13.72340425531913</v>
      </c>
      <c r="AF12" s="13">
        <v>-3.0740740740740797</v>
      </c>
      <c r="AG12" s="13">
        <v>-18.029556650246299</v>
      </c>
      <c r="AH12" s="13">
        <v>-41.599999999999994</v>
      </c>
      <c r="AI12" s="9">
        <v>-227.81249999999997</v>
      </c>
      <c r="AJ12" s="9">
        <v>33.676190476190563</v>
      </c>
      <c r="AK12" s="9">
        <v>-34.902439024390304</v>
      </c>
      <c r="AL12" s="9">
        <v>24.804511278195513</v>
      </c>
      <c r="AM12" s="9">
        <v>-20.772563176895279</v>
      </c>
      <c r="AN12" s="9">
        <v>-86.5833333333333</v>
      </c>
      <c r="AO12" s="16">
        <f>Q12*参数!$D$3+W12</f>
        <v>0</v>
      </c>
      <c r="AP12" s="16">
        <f>R12*参数!$D$3+X12</f>
        <v>0</v>
      </c>
      <c r="AQ12" s="16">
        <f>S12*参数!$D$3+Y12</f>
        <v>0</v>
      </c>
      <c r="AR12" s="16">
        <f>T12*参数!$D$3+Z12</f>
        <v>0</v>
      </c>
      <c r="AS12" s="16">
        <f>U12*参数!$D$3+AA12</f>
        <v>0</v>
      </c>
      <c r="AT12" s="16">
        <f>V12*参数!$D$3+AB12</f>
        <v>0</v>
      </c>
      <c r="AU12" s="16">
        <f>AC12*参数!$D$3+AI12</f>
        <v>-227.81249999999997</v>
      </c>
      <c r="AV12" s="16">
        <f>AD12*参数!$D$3+AJ12</f>
        <v>33.676190476190563</v>
      </c>
      <c r="AW12" s="16">
        <f>AE12*参数!$D$3+AK12</f>
        <v>-34.902439024390304</v>
      </c>
      <c r="AX12" s="16">
        <f>AF12*参数!$D$3+AL12</f>
        <v>24.804511278195513</v>
      </c>
      <c r="AY12" s="16">
        <f>AG12*参数!$D$3+AM12</f>
        <v>-20.772563176895279</v>
      </c>
      <c r="AZ12" s="16">
        <f>AH12*参数!$D$3+AN12</f>
        <v>-86.5833333333333</v>
      </c>
      <c r="BA12" s="8"/>
      <c r="BB12" s="8">
        <f t="shared" si="7"/>
        <v>1</v>
      </c>
      <c r="BC12" s="8"/>
      <c r="BD12" s="8">
        <f t="shared" si="8"/>
        <v>1</v>
      </c>
      <c r="BE12" s="8"/>
      <c r="BF12" s="8">
        <f t="shared" si="9"/>
        <v>1</v>
      </c>
      <c r="BG12" s="8"/>
      <c r="BH12" s="8">
        <f t="shared" si="10"/>
        <v>1</v>
      </c>
      <c r="BI12" s="8"/>
      <c r="BJ12" s="8">
        <f t="shared" si="11"/>
        <v>1</v>
      </c>
      <c r="BK12" s="8"/>
      <c r="BL12" s="8">
        <f t="shared" si="12"/>
        <v>1</v>
      </c>
      <c r="BM12" s="8"/>
      <c r="BN12" s="8">
        <f t="shared" si="13"/>
        <v>1</v>
      </c>
      <c r="BO12" s="8"/>
      <c r="BP12" s="8">
        <f t="shared" si="14"/>
        <v>1</v>
      </c>
      <c r="BQ12" s="8"/>
      <c r="BR12" s="8">
        <f t="shared" si="0"/>
        <v>1</v>
      </c>
      <c r="BS12" s="8"/>
      <c r="BT12" s="8">
        <f t="shared" si="1"/>
        <v>1</v>
      </c>
      <c r="BU12" s="8"/>
      <c r="BV12" s="8">
        <f t="shared" si="2"/>
        <v>1</v>
      </c>
      <c r="BW12" s="8"/>
      <c r="BX12" s="8">
        <f t="shared" si="3"/>
        <v>1</v>
      </c>
      <c r="BY12" s="8"/>
      <c r="BZ12" s="8">
        <f t="shared" si="4"/>
        <v>1</v>
      </c>
      <c r="CA12" s="8"/>
      <c r="CB12" s="8">
        <f t="shared" si="5"/>
        <v>1</v>
      </c>
      <c r="CC12" s="8"/>
      <c r="CD12" s="8">
        <f t="shared" si="6"/>
        <v>1</v>
      </c>
      <c r="CE12" s="18"/>
    </row>
    <row r="13" spans="2:83" customFormat="1">
      <c r="B13" s="19"/>
      <c r="C13" s="3"/>
      <c r="D13" s="3"/>
      <c r="E13" s="4"/>
      <c r="F13" s="3"/>
      <c r="G13" s="3"/>
      <c r="H13" s="3"/>
      <c r="I13" s="3"/>
      <c r="J13" s="6"/>
      <c r="K13" s="6"/>
      <c r="L13" s="6"/>
      <c r="M13" s="10"/>
      <c r="N13" s="10"/>
      <c r="O13" s="10"/>
      <c r="P13" s="15"/>
      <c r="Q13" s="13"/>
      <c r="R13" s="13"/>
      <c r="S13" s="13"/>
      <c r="T13" s="13"/>
      <c r="U13" s="13"/>
      <c r="V13" s="13"/>
      <c r="W13" s="9"/>
      <c r="X13" s="9"/>
      <c r="Y13" s="9"/>
      <c r="Z13" s="9"/>
      <c r="AA13" s="9"/>
      <c r="AB13" s="9"/>
      <c r="AC13" s="13">
        <v>-15.022222222222213</v>
      </c>
      <c r="AD13" s="13">
        <v>-3.1830985915493089</v>
      </c>
      <c r="AE13" s="13">
        <v>3.2248062015503862</v>
      </c>
      <c r="AF13" s="13">
        <v>9.4</v>
      </c>
      <c r="AG13" s="13">
        <v>2.3421052631578956</v>
      </c>
      <c r="AH13" s="13">
        <v>-3.1063829787233912</v>
      </c>
      <c r="AI13" s="9">
        <v>-12.500000000000007</v>
      </c>
      <c r="AJ13" s="9">
        <v>-18.027027027027028</v>
      </c>
      <c r="AK13" s="9">
        <v>-0.28225806451612723</v>
      </c>
      <c r="AL13" s="9">
        <v>21.271186440677962</v>
      </c>
      <c r="AM13" s="9">
        <v>2.3421052631578956</v>
      </c>
      <c r="AN13" s="9">
        <v>-9.8085106382978804</v>
      </c>
      <c r="AO13" s="16">
        <f>Q13*参数!$D$3+W13</f>
        <v>0</v>
      </c>
      <c r="AP13" s="16">
        <f>R13*参数!$D$3+X13</f>
        <v>0</v>
      </c>
      <c r="AQ13" s="16">
        <f>S13*参数!$D$3+Y13</f>
        <v>0</v>
      </c>
      <c r="AR13" s="16">
        <f>T13*参数!$D$3+Z13</f>
        <v>0</v>
      </c>
      <c r="AS13" s="16">
        <f>U13*参数!$D$3+AA13</f>
        <v>0</v>
      </c>
      <c r="AT13" s="16">
        <f>V13*参数!$D$3+AB13</f>
        <v>0</v>
      </c>
      <c r="AU13" s="16">
        <f>AC13*参数!$D$3+AI13</f>
        <v>-12.500000000000007</v>
      </c>
      <c r="AV13" s="16">
        <f>AD13*参数!$D$3+AJ13</f>
        <v>-18.027027027027028</v>
      </c>
      <c r="AW13" s="16">
        <f>AE13*参数!$D$3+AK13</f>
        <v>-0.28225806451612723</v>
      </c>
      <c r="AX13" s="16">
        <f>AF13*参数!$D$3+AL13</f>
        <v>21.271186440677962</v>
      </c>
      <c r="AY13" s="16">
        <f>AG13*参数!$D$3+AM13</f>
        <v>2.3421052631578956</v>
      </c>
      <c r="AZ13" s="16">
        <f>AH13*参数!$D$3+AN13</f>
        <v>-9.8085106382978804</v>
      </c>
      <c r="BA13" s="8"/>
      <c r="BB13" s="8">
        <f t="shared" si="7"/>
        <v>1</v>
      </c>
      <c r="BC13" s="8"/>
      <c r="BD13" s="8">
        <f t="shared" si="8"/>
        <v>1</v>
      </c>
      <c r="BE13" s="8"/>
      <c r="BF13" s="8">
        <f t="shared" si="9"/>
        <v>1</v>
      </c>
      <c r="BG13" s="8"/>
      <c r="BH13" s="8">
        <f t="shared" si="10"/>
        <v>1</v>
      </c>
      <c r="BI13" s="8"/>
      <c r="BJ13" s="8">
        <f t="shared" si="11"/>
        <v>1</v>
      </c>
      <c r="BK13" s="8"/>
      <c r="BL13" s="8">
        <f t="shared" si="12"/>
        <v>1</v>
      </c>
      <c r="BM13" s="8"/>
      <c r="BN13" s="8">
        <f t="shared" si="13"/>
        <v>1</v>
      </c>
      <c r="BO13" s="8"/>
      <c r="BP13" s="8">
        <f t="shared" si="14"/>
        <v>1</v>
      </c>
      <c r="BQ13" s="8"/>
      <c r="BR13" s="8">
        <f t="shared" si="0"/>
        <v>1</v>
      </c>
      <c r="BS13" s="8"/>
      <c r="BT13" s="8">
        <f t="shared" si="1"/>
        <v>1</v>
      </c>
      <c r="BU13" s="8"/>
      <c r="BV13" s="8">
        <f t="shared" si="2"/>
        <v>1</v>
      </c>
      <c r="BW13" s="8"/>
      <c r="BX13" s="8">
        <f t="shared" si="3"/>
        <v>1</v>
      </c>
      <c r="BY13" s="8"/>
      <c r="BZ13" s="8">
        <f t="shared" si="4"/>
        <v>1</v>
      </c>
      <c r="CA13" s="8"/>
      <c r="CB13" s="8">
        <f t="shared" si="5"/>
        <v>1</v>
      </c>
      <c r="CC13" s="8"/>
      <c r="CD13" s="8">
        <f t="shared" si="6"/>
        <v>1</v>
      </c>
      <c r="CE13" s="18"/>
    </row>
    <row r="14" spans="2:83" customFormat="1">
      <c r="B14" s="19"/>
      <c r="C14" s="3"/>
      <c r="D14" s="3"/>
      <c r="E14" s="4"/>
      <c r="F14" s="3"/>
      <c r="G14" s="5"/>
      <c r="H14" s="3"/>
      <c r="I14" s="3"/>
      <c r="J14" s="6"/>
      <c r="K14" s="6"/>
      <c r="L14" s="6"/>
      <c r="M14" s="10"/>
      <c r="N14" s="10"/>
      <c r="O14" s="10"/>
      <c r="P14" s="15"/>
      <c r="Q14" s="13"/>
      <c r="R14" s="13"/>
      <c r="S14" s="13"/>
      <c r="T14" s="13"/>
      <c r="U14" s="13"/>
      <c r="V14" s="13"/>
      <c r="W14" s="9"/>
      <c r="X14" s="9"/>
      <c r="Y14" s="9"/>
      <c r="Z14" s="9"/>
      <c r="AA14" s="9"/>
      <c r="AB14" s="9"/>
      <c r="AC14" s="13">
        <v>-21.128205128205128</v>
      </c>
      <c r="AD14" s="13">
        <v>20.666666666666668</v>
      </c>
      <c r="AE14" s="13">
        <v>22.560000000000002</v>
      </c>
      <c r="AF14" s="13">
        <v>-1.3932584269662984</v>
      </c>
      <c r="AG14" s="13">
        <v>12.571428571428566</v>
      </c>
      <c r="AH14" s="13">
        <v>31.282608695652183</v>
      </c>
      <c r="AI14" s="9"/>
      <c r="AJ14" s="9"/>
      <c r="AK14" s="9"/>
      <c r="AL14" s="9"/>
      <c r="AM14" s="9"/>
      <c r="AN14" s="9"/>
      <c r="AO14" s="16">
        <f>Q14*参数!$D$3+W14</f>
        <v>0</v>
      </c>
      <c r="AP14" s="16">
        <f>R14*参数!$D$3+X14</f>
        <v>0</v>
      </c>
      <c r="AQ14" s="16">
        <f>S14*参数!$D$3+Y14</f>
        <v>0</v>
      </c>
      <c r="AR14" s="16">
        <f>T14*参数!$D$3+Z14</f>
        <v>0</v>
      </c>
      <c r="AS14" s="16">
        <f>U14*参数!$D$3+AA14</f>
        <v>0</v>
      </c>
      <c r="AT14" s="16">
        <f>V14*参数!$D$3+AB14</f>
        <v>0</v>
      </c>
      <c r="AU14" s="16">
        <f>AC14*参数!$D$3+AI14</f>
        <v>0</v>
      </c>
      <c r="AV14" s="16">
        <f>AD14*参数!$D$3+AJ14</f>
        <v>0</v>
      </c>
      <c r="AW14" s="16">
        <f>AE14*参数!$D$3+AK14</f>
        <v>0</v>
      </c>
      <c r="AX14" s="16">
        <f>AF14*参数!$D$3+AL14</f>
        <v>0</v>
      </c>
      <c r="AY14" s="16">
        <f>AG14*参数!$D$3+AM14</f>
        <v>0</v>
      </c>
      <c r="AZ14" s="16">
        <f>AH14*参数!$D$3+AN14</f>
        <v>0</v>
      </c>
      <c r="BA14" s="8"/>
      <c r="BB14" s="8">
        <f t="shared" si="7"/>
        <v>1</v>
      </c>
      <c r="BC14" s="8"/>
      <c r="BD14" s="8">
        <f t="shared" si="8"/>
        <v>1</v>
      </c>
      <c r="BE14" s="8"/>
      <c r="BF14" s="8">
        <f t="shared" si="9"/>
        <v>1</v>
      </c>
      <c r="BG14" s="8"/>
      <c r="BH14" s="8">
        <f t="shared" si="10"/>
        <v>1</v>
      </c>
      <c r="BI14" s="8"/>
      <c r="BJ14" s="8">
        <f t="shared" si="11"/>
        <v>1</v>
      </c>
      <c r="BK14" s="8"/>
      <c r="BL14" s="8">
        <f t="shared" si="12"/>
        <v>1</v>
      </c>
      <c r="BM14" s="8"/>
      <c r="BN14" s="8">
        <f t="shared" si="13"/>
        <v>1</v>
      </c>
      <c r="BO14" s="8"/>
      <c r="BP14" s="8">
        <f t="shared" si="14"/>
        <v>1</v>
      </c>
      <c r="BQ14" s="8"/>
      <c r="BR14" s="8">
        <f t="shared" si="0"/>
        <v>1</v>
      </c>
      <c r="BS14" s="8"/>
      <c r="BT14" s="8">
        <f t="shared" si="1"/>
        <v>1</v>
      </c>
      <c r="BU14" s="8"/>
      <c r="BV14" s="8">
        <f t="shared" si="2"/>
        <v>1</v>
      </c>
      <c r="BW14" s="8"/>
      <c r="BX14" s="8">
        <f t="shared" si="3"/>
        <v>1</v>
      </c>
      <c r="BY14" s="8"/>
      <c r="BZ14" s="8">
        <f t="shared" si="4"/>
        <v>1</v>
      </c>
      <c r="CA14" s="8"/>
      <c r="CB14" s="8">
        <f t="shared" si="5"/>
        <v>1</v>
      </c>
      <c r="CC14" s="8"/>
      <c r="CD14" s="8">
        <f t="shared" si="6"/>
        <v>1</v>
      </c>
      <c r="CE14" s="18"/>
    </row>
    <row r="15" spans="2:83" customFormat="1">
      <c r="B15" s="19"/>
      <c r="C15" s="3"/>
      <c r="D15" s="3"/>
      <c r="E15" s="4"/>
      <c r="F15" s="3"/>
      <c r="G15" s="3"/>
      <c r="H15" s="3"/>
      <c r="I15" s="3"/>
      <c r="J15" s="6"/>
      <c r="K15" s="6"/>
      <c r="L15" s="6"/>
      <c r="M15" s="10"/>
      <c r="N15" s="10"/>
      <c r="O15" s="10"/>
      <c r="P15" s="15"/>
      <c r="Q15" s="13"/>
      <c r="R15" s="13"/>
      <c r="S15" s="13"/>
      <c r="T15" s="13"/>
      <c r="U15" s="13"/>
      <c r="V15" s="13"/>
      <c r="W15" s="9"/>
      <c r="X15" s="9"/>
      <c r="Y15" s="9"/>
      <c r="Z15" s="9"/>
      <c r="AA15" s="9"/>
      <c r="AB15" s="9"/>
      <c r="AC15" s="13">
        <v>-4.8513513513513455</v>
      </c>
      <c r="AD15" s="13">
        <v>4.2740740740740719</v>
      </c>
      <c r="AE15" s="13">
        <v>-27.142857142857142</v>
      </c>
      <c r="AF15" s="13">
        <v>-43.827586206896555</v>
      </c>
      <c r="AG15" s="13">
        <v>-6.5096774193548343</v>
      </c>
      <c r="AH15" s="13">
        <v>-11.82758620689653</v>
      </c>
      <c r="AI15" s="9">
        <v>-31.957446808510639</v>
      </c>
      <c r="AJ15" s="9">
        <v>-1.7107438016528602</v>
      </c>
      <c r="AK15" s="9">
        <v>8.527472527472522</v>
      </c>
      <c r="AL15" s="9">
        <v>-75.114754098360663</v>
      </c>
      <c r="AM15" s="9">
        <v>-14.548701298701294</v>
      </c>
      <c r="AN15" s="9">
        <v>2.4999999999999911</v>
      </c>
      <c r="AO15" s="16">
        <f>Q15*参数!$D$3+W15</f>
        <v>0</v>
      </c>
      <c r="AP15" s="16">
        <f>R15*参数!$D$3+X15</f>
        <v>0</v>
      </c>
      <c r="AQ15" s="16">
        <f>S15*参数!$D$3+Y15</f>
        <v>0</v>
      </c>
      <c r="AR15" s="16">
        <f>T15*参数!$D$3+Z15</f>
        <v>0</v>
      </c>
      <c r="AS15" s="16">
        <f>U15*参数!$D$3+AA15</f>
        <v>0</v>
      </c>
      <c r="AT15" s="16">
        <f>V15*参数!$D$3+AB15</f>
        <v>0</v>
      </c>
      <c r="AU15" s="16">
        <f>AC15*参数!$D$3+AI15</f>
        <v>-31.957446808510639</v>
      </c>
      <c r="AV15" s="16">
        <f>AD15*参数!$D$3+AJ15</f>
        <v>-1.7107438016528602</v>
      </c>
      <c r="AW15" s="16">
        <f>AE15*参数!$D$3+AK15</f>
        <v>8.527472527472522</v>
      </c>
      <c r="AX15" s="16">
        <f>AF15*参数!$D$3+AL15</f>
        <v>-75.114754098360663</v>
      </c>
      <c r="AY15" s="16">
        <f>AG15*参数!$D$3+AM15</f>
        <v>-14.548701298701294</v>
      </c>
      <c r="AZ15" s="16">
        <f>AH15*参数!$D$3+AN15</f>
        <v>2.4999999999999911</v>
      </c>
      <c r="BA15" s="8"/>
      <c r="BB15" s="8">
        <f t="shared" si="7"/>
        <v>1</v>
      </c>
      <c r="BC15" s="8"/>
      <c r="BD15" s="8">
        <f t="shared" si="8"/>
        <v>1</v>
      </c>
      <c r="BE15" s="8"/>
      <c r="BF15" s="8">
        <f t="shared" si="9"/>
        <v>1</v>
      </c>
      <c r="BG15" s="8"/>
      <c r="BH15" s="8">
        <f t="shared" si="10"/>
        <v>1</v>
      </c>
      <c r="BI15" s="8"/>
      <c r="BJ15" s="8">
        <f t="shared" si="11"/>
        <v>1</v>
      </c>
      <c r="BK15" s="8"/>
      <c r="BL15" s="8">
        <f t="shared" si="12"/>
        <v>1</v>
      </c>
      <c r="BM15" s="8"/>
      <c r="BN15" s="8">
        <f t="shared" si="13"/>
        <v>1</v>
      </c>
      <c r="BO15" s="8"/>
      <c r="BP15" s="8">
        <f t="shared" si="14"/>
        <v>1</v>
      </c>
      <c r="BQ15" s="8"/>
      <c r="BR15" s="8">
        <f t="shared" si="0"/>
        <v>1</v>
      </c>
      <c r="BS15" s="8"/>
      <c r="BT15" s="8">
        <f t="shared" si="1"/>
        <v>1</v>
      </c>
      <c r="BU15" s="8"/>
      <c r="BV15" s="8">
        <f t="shared" si="2"/>
        <v>1</v>
      </c>
      <c r="BW15" s="8"/>
      <c r="BX15" s="8">
        <f t="shared" si="3"/>
        <v>1</v>
      </c>
      <c r="BY15" s="8"/>
      <c r="BZ15" s="8">
        <f t="shared" si="4"/>
        <v>1</v>
      </c>
      <c r="CA15" s="8"/>
      <c r="CB15" s="8">
        <f t="shared" si="5"/>
        <v>1</v>
      </c>
      <c r="CC15" s="8"/>
      <c r="CD15" s="8">
        <f t="shared" si="6"/>
        <v>1</v>
      </c>
      <c r="CE15" s="18"/>
    </row>
    <row r="16" spans="2:83" customFormat="1">
      <c r="B16" s="19"/>
      <c r="C16" s="3"/>
      <c r="D16" s="3"/>
      <c r="E16" s="4"/>
      <c r="F16" s="3"/>
      <c r="G16" s="3"/>
      <c r="H16" s="3"/>
      <c r="I16" s="3"/>
      <c r="J16" s="6"/>
      <c r="K16" s="6"/>
      <c r="L16" s="6"/>
      <c r="M16" s="10"/>
      <c r="N16" s="10"/>
      <c r="O16" s="10"/>
      <c r="P16" s="15"/>
      <c r="Q16" s="13"/>
      <c r="R16" s="13"/>
      <c r="S16" s="13"/>
      <c r="T16" s="13"/>
      <c r="U16" s="13"/>
      <c r="V16" s="13"/>
      <c r="W16" s="9"/>
      <c r="X16" s="9"/>
      <c r="Y16" s="9"/>
      <c r="Z16" s="9"/>
      <c r="AA16" s="9"/>
      <c r="AB16" s="9"/>
      <c r="AC16" s="13">
        <v>0</v>
      </c>
      <c r="AD16" s="13">
        <v>3</v>
      </c>
      <c r="AE16" s="13">
        <v>0</v>
      </c>
      <c r="AF16" s="13">
        <v>-4</v>
      </c>
      <c r="AG16" s="13">
        <v>0</v>
      </c>
      <c r="AH16" s="13">
        <v>1</v>
      </c>
      <c r="AI16" s="9">
        <v>-6.3037475345167948</v>
      </c>
      <c r="AJ16" s="9">
        <v>72.264986967854043</v>
      </c>
      <c r="AK16" s="9">
        <v>14.242290748898643</v>
      </c>
      <c r="AL16" s="9">
        <v>-180.3302752293578</v>
      </c>
      <c r="AM16" s="9">
        <v>13.418604651162687</v>
      </c>
      <c r="AN16" s="9">
        <v>10.455045871559653</v>
      </c>
      <c r="AO16" s="16">
        <f>Q16*参数!$D$3+W16</f>
        <v>0</v>
      </c>
      <c r="AP16" s="16">
        <f>R16*参数!$D$3+X16</f>
        <v>0</v>
      </c>
      <c r="AQ16" s="16">
        <f>S16*参数!$D$3+Y16</f>
        <v>0</v>
      </c>
      <c r="AR16" s="16">
        <f>T16*参数!$D$3+Z16</f>
        <v>0</v>
      </c>
      <c r="AS16" s="16">
        <f>U16*参数!$D$3+AA16</f>
        <v>0</v>
      </c>
      <c r="AT16" s="16">
        <f>V16*参数!$D$3+AB16</f>
        <v>0</v>
      </c>
      <c r="AU16" s="16">
        <f>AC16*参数!$D$3+AI16</f>
        <v>-6.3037475345167948</v>
      </c>
      <c r="AV16" s="16">
        <f>AD16*参数!$D$3+AJ16</f>
        <v>72.264986967854043</v>
      </c>
      <c r="AW16" s="16">
        <f>AE16*参数!$D$3+AK16</f>
        <v>14.242290748898643</v>
      </c>
      <c r="AX16" s="16">
        <f>AF16*参数!$D$3+AL16</f>
        <v>-180.3302752293578</v>
      </c>
      <c r="AY16" s="16">
        <f>AG16*参数!$D$3+AM16</f>
        <v>13.418604651162687</v>
      </c>
      <c r="AZ16" s="16">
        <f>AH16*参数!$D$3+AN16</f>
        <v>10.455045871559653</v>
      </c>
      <c r="BA16" s="8"/>
      <c r="BB16" s="8">
        <f t="shared" si="7"/>
        <v>1</v>
      </c>
      <c r="BC16" s="8"/>
      <c r="BD16" s="8">
        <f t="shared" si="8"/>
        <v>1</v>
      </c>
      <c r="BE16" s="8"/>
      <c r="BF16" s="8">
        <f t="shared" si="9"/>
        <v>1</v>
      </c>
      <c r="BG16" s="8"/>
      <c r="BH16" s="8">
        <f t="shared" si="10"/>
        <v>1</v>
      </c>
      <c r="BI16" s="8"/>
      <c r="BJ16" s="8">
        <f t="shared" si="11"/>
        <v>1</v>
      </c>
      <c r="BK16" s="8"/>
      <c r="BL16" s="8">
        <f t="shared" si="12"/>
        <v>1</v>
      </c>
      <c r="BM16" s="8"/>
      <c r="BN16" s="8">
        <f t="shared" si="13"/>
        <v>1</v>
      </c>
      <c r="BO16" s="8"/>
      <c r="BP16" s="8">
        <f t="shared" si="14"/>
        <v>1</v>
      </c>
      <c r="BQ16" s="8"/>
      <c r="BR16" s="8">
        <f t="shared" si="0"/>
        <v>1</v>
      </c>
      <c r="BS16" s="8"/>
      <c r="BT16" s="8">
        <f t="shared" si="1"/>
        <v>1</v>
      </c>
      <c r="BU16" s="8"/>
      <c r="BV16" s="8">
        <f t="shared" si="2"/>
        <v>1</v>
      </c>
      <c r="BW16" s="8"/>
      <c r="BX16" s="8">
        <f t="shared" si="3"/>
        <v>1</v>
      </c>
      <c r="BY16" s="8"/>
      <c r="BZ16" s="8">
        <f t="shared" si="4"/>
        <v>1</v>
      </c>
      <c r="CA16" s="8"/>
      <c r="CB16" s="8">
        <f t="shared" si="5"/>
        <v>1</v>
      </c>
      <c r="CC16" s="8"/>
      <c r="CD16" s="8">
        <f t="shared" si="6"/>
        <v>1</v>
      </c>
      <c r="CE16" s="18"/>
    </row>
    <row r="17" spans="2:83" customFormat="1">
      <c r="B17" s="19"/>
      <c r="C17" s="3"/>
      <c r="D17" s="3"/>
      <c r="E17" s="4"/>
      <c r="F17" s="3"/>
      <c r="G17" s="3"/>
      <c r="H17" s="3"/>
      <c r="I17" s="3"/>
      <c r="J17" s="6"/>
      <c r="K17" s="6"/>
      <c r="L17" s="6"/>
      <c r="M17" s="10"/>
      <c r="N17" s="10"/>
      <c r="O17" s="10"/>
      <c r="P17" s="15"/>
      <c r="Q17" s="13"/>
      <c r="R17" s="13"/>
      <c r="S17" s="13"/>
      <c r="T17" s="13"/>
      <c r="U17" s="13"/>
      <c r="V17" s="13"/>
      <c r="W17" s="9"/>
      <c r="X17" s="9"/>
      <c r="Y17" s="9"/>
      <c r="Z17" s="9"/>
      <c r="AA17" s="9"/>
      <c r="AB17" s="9"/>
      <c r="AC17" s="13">
        <v>-7</v>
      </c>
      <c r="AD17" s="13">
        <v>7</v>
      </c>
      <c r="AE17" s="13">
        <v>-1</v>
      </c>
      <c r="AF17" s="13">
        <v>-3</v>
      </c>
      <c r="AG17" s="13">
        <v>0</v>
      </c>
      <c r="AH17" s="13">
        <v>1</v>
      </c>
      <c r="AI17" s="9">
        <v>-27.164556962025323</v>
      </c>
      <c r="AJ17" s="9">
        <v>52.542372881355931</v>
      </c>
      <c r="AK17" s="9">
        <v>-2.9302325581395339</v>
      </c>
      <c r="AL17" s="9">
        <v>-7.6486486486486438</v>
      </c>
      <c r="AM17" s="9">
        <v>-1.1200000000000012</v>
      </c>
      <c r="AN17" s="9">
        <v>2.8095238095238182</v>
      </c>
      <c r="AO17" s="16">
        <f>Q17*参数!$D$3+W17</f>
        <v>0</v>
      </c>
      <c r="AP17" s="16">
        <f>R17*参数!$D$3+X17</f>
        <v>0</v>
      </c>
      <c r="AQ17" s="16">
        <f>S17*参数!$D$3+Y17</f>
        <v>0</v>
      </c>
      <c r="AR17" s="16">
        <f>T17*参数!$D$3+Z17</f>
        <v>0</v>
      </c>
      <c r="AS17" s="16">
        <f>U17*参数!$D$3+AA17</f>
        <v>0</v>
      </c>
      <c r="AT17" s="16">
        <f>V17*参数!$D$3+AB17</f>
        <v>0</v>
      </c>
      <c r="AU17" s="16">
        <f>AC17*参数!$D$3+AI17</f>
        <v>-27.164556962025323</v>
      </c>
      <c r="AV17" s="16">
        <f>AD17*参数!$D$3+AJ17</f>
        <v>52.542372881355931</v>
      </c>
      <c r="AW17" s="16">
        <f>AE17*参数!$D$3+AK17</f>
        <v>-2.9302325581395339</v>
      </c>
      <c r="AX17" s="16">
        <f>AF17*参数!$D$3+AL17</f>
        <v>-7.6486486486486438</v>
      </c>
      <c r="AY17" s="16">
        <f>AG17*参数!$D$3+AM17</f>
        <v>-1.1200000000000012</v>
      </c>
      <c r="AZ17" s="16">
        <f>AH17*参数!$D$3+AN17</f>
        <v>2.8095238095238182</v>
      </c>
      <c r="BA17" s="8"/>
      <c r="BB17" s="8">
        <f t="shared" si="7"/>
        <v>1</v>
      </c>
      <c r="BC17" s="8"/>
      <c r="BD17" s="8">
        <f t="shared" si="8"/>
        <v>1</v>
      </c>
      <c r="BE17" s="8"/>
      <c r="BF17" s="8">
        <f t="shared" si="9"/>
        <v>1</v>
      </c>
      <c r="BG17" s="8"/>
      <c r="BH17" s="8">
        <f t="shared" si="10"/>
        <v>1</v>
      </c>
      <c r="BI17" s="8"/>
      <c r="BJ17" s="8">
        <f t="shared" si="11"/>
        <v>1</v>
      </c>
      <c r="BK17" s="8"/>
      <c r="BL17" s="8">
        <f t="shared" si="12"/>
        <v>1</v>
      </c>
      <c r="BM17" s="8"/>
      <c r="BN17" s="8">
        <f t="shared" si="13"/>
        <v>1</v>
      </c>
      <c r="BO17" s="8"/>
      <c r="BP17" s="8">
        <f t="shared" si="14"/>
        <v>1</v>
      </c>
      <c r="BQ17" s="8"/>
      <c r="BR17" s="8">
        <f t="shared" si="0"/>
        <v>1</v>
      </c>
      <c r="BS17" s="8"/>
      <c r="BT17" s="8">
        <f t="shared" si="1"/>
        <v>1</v>
      </c>
      <c r="BU17" s="8"/>
      <c r="BV17" s="8">
        <f t="shared" si="2"/>
        <v>1</v>
      </c>
      <c r="BW17" s="8"/>
      <c r="BX17" s="8">
        <f t="shared" si="3"/>
        <v>1</v>
      </c>
      <c r="BY17" s="8"/>
      <c r="BZ17" s="8">
        <f t="shared" si="4"/>
        <v>1</v>
      </c>
      <c r="CA17" s="8"/>
      <c r="CB17" s="8">
        <f t="shared" si="5"/>
        <v>1</v>
      </c>
      <c r="CC17" s="8"/>
      <c r="CD17" s="8">
        <f t="shared" si="6"/>
        <v>1</v>
      </c>
      <c r="CE17" s="18"/>
    </row>
    <row r="18" spans="2:83" customFormat="1">
      <c r="B18" s="19"/>
      <c r="C18" s="3"/>
      <c r="D18" s="3"/>
      <c r="E18" s="4"/>
      <c r="F18" s="3"/>
      <c r="G18" s="3"/>
      <c r="H18" s="3"/>
      <c r="I18" s="3"/>
      <c r="J18" s="6"/>
      <c r="K18" s="6"/>
      <c r="L18" s="6"/>
      <c r="M18" s="10"/>
      <c r="N18" s="10"/>
      <c r="O18" s="10"/>
      <c r="P18" s="15"/>
      <c r="Q18" s="13"/>
      <c r="R18" s="13"/>
      <c r="S18" s="13"/>
      <c r="T18" s="13"/>
      <c r="U18" s="13"/>
      <c r="V18" s="13"/>
      <c r="W18" s="9"/>
      <c r="X18" s="9"/>
      <c r="Y18" s="9"/>
      <c r="Z18" s="9"/>
      <c r="AA18" s="9"/>
      <c r="AB18" s="9"/>
      <c r="AC18" s="13"/>
      <c r="AD18" s="13"/>
      <c r="AE18" s="13"/>
      <c r="AF18" s="13"/>
      <c r="AG18" s="13"/>
      <c r="AH18" s="13"/>
      <c r="AI18" s="9"/>
      <c r="AJ18" s="9"/>
      <c r="AK18" s="9"/>
      <c r="AL18" s="9"/>
      <c r="AM18" s="9"/>
      <c r="AN18" s="9"/>
      <c r="AO18" s="16">
        <f>Q18*参数!$D$3+W18</f>
        <v>0</v>
      </c>
      <c r="AP18" s="16">
        <f>R18*参数!$D$3+X18</f>
        <v>0</v>
      </c>
      <c r="AQ18" s="16">
        <f>S18*参数!$D$3+Y18</f>
        <v>0</v>
      </c>
      <c r="AR18" s="16">
        <f>T18*参数!$D$3+Z18</f>
        <v>0</v>
      </c>
      <c r="AS18" s="16">
        <f>U18*参数!$D$3+AA18</f>
        <v>0</v>
      </c>
      <c r="AT18" s="16">
        <f>V18*参数!$D$3+AB18</f>
        <v>0</v>
      </c>
      <c r="AU18" s="16">
        <f>AC18*参数!$D$3+AI18</f>
        <v>0</v>
      </c>
      <c r="AV18" s="16">
        <f>AD18*参数!$D$3+AJ18</f>
        <v>0</v>
      </c>
      <c r="AW18" s="16">
        <f>AE18*参数!$D$3+AK18</f>
        <v>0</v>
      </c>
      <c r="AX18" s="16">
        <f>AF18*参数!$D$3+AL18</f>
        <v>0</v>
      </c>
      <c r="AY18" s="16">
        <f>AG18*参数!$D$3+AM18</f>
        <v>0</v>
      </c>
      <c r="AZ18" s="16">
        <f>AH18*参数!$D$3+AN18</f>
        <v>0</v>
      </c>
      <c r="BA18" s="8"/>
      <c r="BB18" s="8">
        <f t="shared" si="7"/>
        <v>1</v>
      </c>
      <c r="BC18" s="8"/>
      <c r="BD18" s="8">
        <f t="shared" si="8"/>
        <v>1</v>
      </c>
      <c r="BE18" s="8"/>
      <c r="BF18" s="8">
        <f t="shared" si="9"/>
        <v>1</v>
      </c>
      <c r="BG18" s="8"/>
      <c r="BH18" s="8">
        <f t="shared" si="10"/>
        <v>1</v>
      </c>
      <c r="BI18" s="8"/>
      <c r="BJ18" s="8">
        <f t="shared" si="11"/>
        <v>1</v>
      </c>
      <c r="BK18" s="8"/>
      <c r="BL18" s="8">
        <f t="shared" si="12"/>
        <v>1</v>
      </c>
      <c r="BM18" s="8"/>
      <c r="BN18" s="8">
        <f t="shared" si="13"/>
        <v>1</v>
      </c>
      <c r="BO18" s="8"/>
      <c r="BP18" s="8">
        <f t="shared" si="14"/>
        <v>1</v>
      </c>
      <c r="BQ18" s="8"/>
      <c r="BR18" s="8">
        <f t="shared" si="0"/>
        <v>1</v>
      </c>
      <c r="BS18" s="8"/>
      <c r="BT18" s="8">
        <f t="shared" si="1"/>
        <v>1</v>
      </c>
      <c r="BU18" s="8"/>
      <c r="BV18" s="8">
        <f t="shared" si="2"/>
        <v>1</v>
      </c>
      <c r="BW18" s="8"/>
      <c r="BX18" s="8">
        <f t="shared" si="3"/>
        <v>1</v>
      </c>
      <c r="BY18" s="8"/>
      <c r="BZ18" s="8">
        <f t="shared" si="4"/>
        <v>1</v>
      </c>
      <c r="CA18" s="8"/>
      <c r="CB18" s="8">
        <f t="shared" si="5"/>
        <v>1</v>
      </c>
      <c r="CC18" s="8"/>
      <c r="CD18" s="8">
        <f t="shared" si="6"/>
        <v>1</v>
      </c>
      <c r="CE18" s="18"/>
    </row>
    <row r="19" spans="2:83" customFormat="1">
      <c r="B19" s="19"/>
      <c r="C19" s="3"/>
      <c r="D19" s="3"/>
      <c r="E19" s="4"/>
      <c r="F19" s="5"/>
      <c r="G19" s="3"/>
      <c r="H19" s="3"/>
      <c r="I19" s="3"/>
      <c r="J19" s="6"/>
      <c r="K19" s="6"/>
      <c r="L19" s="6"/>
      <c r="M19" s="10"/>
      <c r="N19" s="10"/>
      <c r="O19" s="10"/>
      <c r="P19" s="15"/>
      <c r="Q19" s="13"/>
      <c r="R19" s="13"/>
      <c r="S19" s="13"/>
      <c r="T19" s="13"/>
      <c r="U19" s="13"/>
      <c r="V19" s="13"/>
      <c r="W19" s="9"/>
      <c r="X19" s="9"/>
      <c r="Y19" s="9"/>
      <c r="Z19" s="9"/>
      <c r="AA19" s="9"/>
      <c r="AB19" s="9"/>
      <c r="AC19" s="13"/>
      <c r="AD19" s="13"/>
      <c r="AE19" s="13"/>
      <c r="AF19" s="13"/>
      <c r="AG19" s="13"/>
      <c r="AH19" s="13"/>
      <c r="AI19" s="9"/>
      <c r="AJ19" s="9"/>
      <c r="AK19" s="9"/>
      <c r="AL19" s="9"/>
      <c r="AM19" s="9"/>
      <c r="AN19" s="9"/>
      <c r="AO19" s="16">
        <f>Q19*参数!$D$3+W19</f>
        <v>0</v>
      </c>
      <c r="AP19" s="16">
        <f>R19*参数!$D$3+X19</f>
        <v>0</v>
      </c>
      <c r="AQ19" s="16">
        <f>S19*参数!$D$3+Y19</f>
        <v>0</v>
      </c>
      <c r="AR19" s="16">
        <f>T19*参数!$D$3+Z19</f>
        <v>0</v>
      </c>
      <c r="AS19" s="16">
        <f>U19*参数!$D$3+AA19</f>
        <v>0</v>
      </c>
      <c r="AT19" s="16">
        <f>V19*参数!$D$3+AB19</f>
        <v>0</v>
      </c>
      <c r="AU19" s="16">
        <f>AC19*参数!$D$3+AI19</f>
        <v>0</v>
      </c>
      <c r="AV19" s="16">
        <f>AD19*参数!$D$3+AJ19</f>
        <v>0</v>
      </c>
      <c r="AW19" s="16">
        <f>AE19*参数!$D$3+AK19</f>
        <v>0</v>
      </c>
      <c r="AX19" s="16">
        <f>AF19*参数!$D$3+AL19</f>
        <v>0</v>
      </c>
      <c r="AY19" s="16">
        <f>AG19*参数!$D$3+AM19</f>
        <v>0</v>
      </c>
      <c r="AZ19" s="16">
        <f>AH19*参数!$D$3+AN19</f>
        <v>0</v>
      </c>
      <c r="BA19" s="8"/>
      <c r="BB19" s="8">
        <f t="shared" si="7"/>
        <v>1</v>
      </c>
      <c r="BC19" s="8"/>
      <c r="BD19" s="8">
        <f t="shared" si="8"/>
        <v>1</v>
      </c>
      <c r="BE19" s="8"/>
      <c r="BF19" s="8">
        <f t="shared" si="9"/>
        <v>1</v>
      </c>
      <c r="BG19" s="8"/>
      <c r="BH19" s="8">
        <f t="shared" si="10"/>
        <v>1</v>
      </c>
      <c r="BI19" s="8"/>
      <c r="BJ19" s="8">
        <f t="shared" si="11"/>
        <v>1</v>
      </c>
      <c r="BK19" s="8"/>
      <c r="BL19" s="8">
        <f t="shared" si="12"/>
        <v>1</v>
      </c>
      <c r="BM19" s="8"/>
      <c r="BN19" s="8">
        <f t="shared" si="13"/>
        <v>1</v>
      </c>
      <c r="BO19" s="8"/>
      <c r="BP19" s="8">
        <f t="shared" si="14"/>
        <v>1</v>
      </c>
      <c r="BQ19" s="8"/>
      <c r="BR19" s="8">
        <f t="shared" si="0"/>
        <v>1</v>
      </c>
      <c r="BS19" s="8"/>
      <c r="BT19" s="8">
        <f t="shared" si="1"/>
        <v>1</v>
      </c>
      <c r="BU19" s="8"/>
      <c r="BV19" s="8">
        <f t="shared" si="2"/>
        <v>1</v>
      </c>
      <c r="BW19" s="8"/>
      <c r="BX19" s="8">
        <f t="shared" si="3"/>
        <v>1</v>
      </c>
      <c r="BY19" s="8"/>
      <c r="BZ19" s="8">
        <f t="shared" si="4"/>
        <v>1</v>
      </c>
      <c r="CA19" s="8"/>
      <c r="CB19" s="8">
        <f t="shared" si="5"/>
        <v>1</v>
      </c>
      <c r="CC19" s="8"/>
      <c r="CD19" s="8">
        <f t="shared" si="6"/>
        <v>1</v>
      </c>
      <c r="CE19" s="18"/>
    </row>
    <row r="20" spans="2:83" customFormat="1">
      <c r="B20" s="19"/>
      <c r="C20" s="3"/>
      <c r="D20" s="3"/>
      <c r="E20" s="4"/>
      <c r="F20" s="3"/>
      <c r="G20" s="3"/>
      <c r="H20" s="3"/>
      <c r="I20" s="3"/>
      <c r="J20" s="6"/>
      <c r="K20" s="6"/>
      <c r="L20" s="6"/>
      <c r="M20" s="10"/>
      <c r="N20" s="10"/>
      <c r="O20" s="10"/>
      <c r="P20" s="15"/>
      <c r="Q20" s="13"/>
      <c r="R20" s="13"/>
      <c r="S20" s="13"/>
      <c r="T20" s="13"/>
      <c r="U20" s="13"/>
      <c r="V20" s="13"/>
      <c r="W20" s="9"/>
      <c r="X20" s="9"/>
      <c r="Y20" s="9"/>
      <c r="Z20" s="9"/>
      <c r="AA20" s="9"/>
      <c r="AB20" s="9"/>
      <c r="AC20" s="13"/>
      <c r="AD20" s="13"/>
      <c r="AE20" s="13"/>
      <c r="AF20" s="13"/>
      <c r="AG20" s="13"/>
      <c r="AH20" s="13"/>
      <c r="AI20" s="9"/>
      <c r="AJ20" s="9"/>
      <c r="AK20" s="9"/>
      <c r="AL20" s="9"/>
      <c r="AM20" s="9"/>
      <c r="AN20" s="9"/>
      <c r="AO20" s="16">
        <f>Q20*参数!$D$3+W20</f>
        <v>0</v>
      </c>
      <c r="AP20" s="16">
        <f>R20*参数!$D$3+X20</f>
        <v>0</v>
      </c>
      <c r="AQ20" s="16">
        <f>S20*参数!$D$3+Y20</f>
        <v>0</v>
      </c>
      <c r="AR20" s="16">
        <f>T20*参数!$D$3+Z20</f>
        <v>0</v>
      </c>
      <c r="AS20" s="16">
        <f>U20*参数!$D$3+AA20</f>
        <v>0</v>
      </c>
      <c r="AT20" s="16">
        <f>V20*参数!$D$3+AB20</f>
        <v>0</v>
      </c>
      <c r="AU20" s="16">
        <f>AC20*参数!$D$3+AI20</f>
        <v>0</v>
      </c>
      <c r="AV20" s="16">
        <f>AD20*参数!$D$3+AJ20</f>
        <v>0</v>
      </c>
      <c r="AW20" s="16">
        <f>AE20*参数!$D$3+AK20</f>
        <v>0</v>
      </c>
      <c r="AX20" s="16">
        <f>AF20*参数!$D$3+AL20</f>
        <v>0</v>
      </c>
      <c r="AY20" s="16">
        <f>AG20*参数!$D$3+AM20</f>
        <v>0</v>
      </c>
      <c r="AZ20" s="16">
        <f>AH20*参数!$D$3+AN20</f>
        <v>0</v>
      </c>
      <c r="BA20" s="8"/>
      <c r="BB20" s="8">
        <f t="shared" si="7"/>
        <v>1</v>
      </c>
      <c r="BC20" s="8"/>
      <c r="BD20" s="8">
        <f t="shared" si="8"/>
        <v>1</v>
      </c>
      <c r="BE20" s="8"/>
      <c r="BF20" s="8">
        <f t="shared" si="9"/>
        <v>1</v>
      </c>
      <c r="BG20" s="8"/>
      <c r="BH20" s="8">
        <f t="shared" si="10"/>
        <v>1</v>
      </c>
      <c r="BI20" s="8"/>
      <c r="BJ20" s="8">
        <f t="shared" si="11"/>
        <v>1</v>
      </c>
      <c r="BK20" s="8"/>
      <c r="BL20" s="8">
        <f t="shared" si="12"/>
        <v>1</v>
      </c>
      <c r="BM20" s="8"/>
      <c r="BN20" s="8">
        <f t="shared" si="13"/>
        <v>1</v>
      </c>
      <c r="BO20" s="8"/>
      <c r="BP20" s="8">
        <f t="shared" si="14"/>
        <v>1</v>
      </c>
      <c r="BQ20" s="8"/>
      <c r="BR20" s="8">
        <f t="shared" si="0"/>
        <v>1</v>
      </c>
      <c r="BS20" s="8"/>
      <c r="BT20" s="8">
        <f t="shared" si="1"/>
        <v>1</v>
      </c>
      <c r="BU20" s="8"/>
      <c r="BV20" s="8">
        <f t="shared" si="2"/>
        <v>1</v>
      </c>
      <c r="BW20" s="8"/>
      <c r="BX20" s="8">
        <f t="shared" si="3"/>
        <v>1</v>
      </c>
      <c r="BY20" s="8"/>
      <c r="BZ20" s="8">
        <f t="shared" si="4"/>
        <v>1</v>
      </c>
      <c r="CA20" s="8"/>
      <c r="CB20" s="8">
        <f t="shared" si="5"/>
        <v>1</v>
      </c>
      <c r="CC20" s="8"/>
      <c r="CD20" s="8">
        <f t="shared" si="6"/>
        <v>1</v>
      </c>
      <c r="CE20" s="18"/>
    </row>
    <row r="21" spans="2:83" customFormat="1">
      <c r="B21" s="19"/>
      <c r="C21" s="3"/>
      <c r="D21" s="3"/>
      <c r="E21" s="4"/>
      <c r="F21" s="3"/>
      <c r="G21" s="3"/>
      <c r="H21" s="3"/>
      <c r="I21" s="3"/>
      <c r="J21" s="6"/>
      <c r="K21" s="6"/>
      <c r="L21" s="6"/>
      <c r="M21" s="10"/>
      <c r="N21" s="10"/>
      <c r="O21" s="10"/>
      <c r="P21" s="15"/>
      <c r="Q21" s="13"/>
      <c r="R21" s="13"/>
      <c r="S21" s="13"/>
      <c r="T21" s="13"/>
      <c r="U21" s="13"/>
      <c r="V21" s="13"/>
      <c r="W21" s="9"/>
      <c r="X21" s="9"/>
      <c r="Y21" s="9"/>
      <c r="Z21" s="9"/>
      <c r="AA21" s="9"/>
      <c r="AB21" s="9"/>
      <c r="AC21" s="13"/>
      <c r="AD21" s="13"/>
      <c r="AE21" s="13"/>
      <c r="AF21" s="13"/>
      <c r="AG21" s="13"/>
      <c r="AH21" s="13"/>
      <c r="AI21" s="9"/>
      <c r="AJ21" s="9"/>
      <c r="AK21" s="9"/>
      <c r="AL21" s="9"/>
      <c r="AM21" s="9"/>
      <c r="AN21" s="9"/>
      <c r="AO21" s="16">
        <f>Q21*参数!$D$3+W21</f>
        <v>0</v>
      </c>
      <c r="AP21" s="16">
        <f>R21*参数!$D$3+X21</f>
        <v>0</v>
      </c>
      <c r="AQ21" s="16">
        <f>S21*参数!$D$3+Y21</f>
        <v>0</v>
      </c>
      <c r="AR21" s="16">
        <f>T21*参数!$D$3+Z21</f>
        <v>0</v>
      </c>
      <c r="AS21" s="16">
        <f>U21*参数!$D$3+AA21</f>
        <v>0</v>
      </c>
      <c r="AT21" s="16">
        <f>V21*参数!$D$3+AB21</f>
        <v>0</v>
      </c>
      <c r="AU21" s="16">
        <f>AC21*参数!$D$3+AI21</f>
        <v>0</v>
      </c>
      <c r="AV21" s="16">
        <f>AD21*参数!$D$3+AJ21</f>
        <v>0</v>
      </c>
      <c r="AW21" s="16">
        <f>AE21*参数!$D$3+AK21</f>
        <v>0</v>
      </c>
      <c r="AX21" s="16">
        <f>AF21*参数!$D$3+AL21</f>
        <v>0</v>
      </c>
      <c r="AY21" s="16">
        <f>AG21*参数!$D$3+AM21</f>
        <v>0</v>
      </c>
      <c r="AZ21" s="16">
        <f>AH21*参数!$D$3+AN21</f>
        <v>0</v>
      </c>
      <c r="BA21" s="8"/>
      <c r="BB21" s="8">
        <f t="shared" si="7"/>
        <v>1</v>
      </c>
      <c r="BC21" s="8"/>
      <c r="BD21" s="8">
        <f t="shared" si="8"/>
        <v>1</v>
      </c>
      <c r="BE21" s="8"/>
      <c r="BF21" s="8">
        <f t="shared" si="9"/>
        <v>1</v>
      </c>
      <c r="BG21" s="8"/>
      <c r="BH21" s="8">
        <f t="shared" si="10"/>
        <v>1</v>
      </c>
      <c r="BI21" s="8"/>
      <c r="BJ21" s="8">
        <f t="shared" si="11"/>
        <v>1</v>
      </c>
      <c r="BK21" s="8"/>
      <c r="BL21" s="8">
        <f t="shared" si="12"/>
        <v>1</v>
      </c>
      <c r="BM21" s="8"/>
      <c r="BN21" s="8">
        <f t="shared" si="13"/>
        <v>1</v>
      </c>
      <c r="BO21" s="8"/>
      <c r="BP21" s="8">
        <f t="shared" si="14"/>
        <v>1</v>
      </c>
      <c r="BQ21" s="8"/>
      <c r="BR21" s="8">
        <f t="shared" si="0"/>
        <v>1</v>
      </c>
      <c r="BS21" s="8"/>
      <c r="BT21" s="8">
        <f t="shared" si="1"/>
        <v>1</v>
      </c>
      <c r="BU21" s="8"/>
      <c r="BV21" s="8">
        <f t="shared" si="2"/>
        <v>1</v>
      </c>
      <c r="BW21" s="8"/>
      <c r="BX21" s="8">
        <f t="shared" si="3"/>
        <v>1</v>
      </c>
      <c r="BY21" s="8"/>
      <c r="BZ21" s="8">
        <f t="shared" si="4"/>
        <v>1</v>
      </c>
      <c r="CA21" s="8"/>
      <c r="CB21" s="8">
        <f t="shared" si="5"/>
        <v>1</v>
      </c>
      <c r="CC21" s="8"/>
      <c r="CD21" s="8">
        <f t="shared" si="6"/>
        <v>1</v>
      </c>
      <c r="CE21" s="18"/>
    </row>
    <row r="22" spans="2:83" customFormat="1">
      <c r="B22" s="19"/>
      <c r="C22" s="3"/>
      <c r="D22" s="3"/>
      <c r="E22" s="4"/>
      <c r="F22" s="3"/>
      <c r="G22" s="3"/>
      <c r="H22" s="3"/>
      <c r="I22" s="3"/>
      <c r="J22" s="6"/>
      <c r="K22" s="6"/>
      <c r="L22" s="6"/>
      <c r="M22" s="10"/>
      <c r="N22" s="10"/>
      <c r="O22" s="10"/>
      <c r="P22" s="15"/>
      <c r="Q22" s="13"/>
      <c r="R22" s="13"/>
      <c r="S22" s="13"/>
      <c r="T22" s="13"/>
      <c r="U22" s="13"/>
      <c r="V22" s="13"/>
      <c r="W22" s="9"/>
      <c r="X22" s="9"/>
      <c r="Y22" s="9"/>
      <c r="Z22" s="9"/>
      <c r="AA22" s="9"/>
      <c r="AB22" s="9"/>
      <c r="AC22" s="13"/>
      <c r="AD22" s="13"/>
      <c r="AE22" s="13"/>
      <c r="AF22" s="13"/>
      <c r="AG22" s="13"/>
      <c r="AH22" s="13"/>
      <c r="AI22" s="9"/>
      <c r="AJ22" s="9"/>
      <c r="AK22" s="9"/>
      <c r="AL22" s="9"/>
      <c r="AM22" s="9"/>
      <c r="AN22" s="9"/>
      <c r="AO22" s="16">
        <f>Q22*参数!$D$3+W22</f>
        <v>0</v>
      </c>
      <c r="AP22" s="16">
        <f>R22*参数!$D$3+X22</f>
        <v>0</v>
      </c>
      <c r="AQ22" s="16">
        <f>S22*参数!$D$3+Y22</f>
        <v>0</v>
      </c>
      <c r="AR22" s="16">
        <f>T22*参数!$D$3+Z22</f>
        <v>0</v>
      </c>
      <c r="AS22" s="16">
        <f>U22*参数!$D$3+AA22</f>
        <v>0</v>
      </c>
      <c r="AT22" s="16">
        <f>V22*参数!$D$3+AB22</f>
        <v>0</v>
      </c>
      <c r="AU22" s="16">
        <f>AC22*参数!$D$3+AI22</f>
        <v>0</v>
      </c>
      <c r="AV22" s="16">
        <f>AD22*参数!$D$3+AJ22</f>
        <v>0</v>
      </c>
      <c r="AW22" s="16">
        <f>AE22*参数!$D$3+AK22</f>
        <v>0</v>
      </c>
      <c r="AX22" s="16">
        <f>AF22*参数!$D$3+AL22</f>
        <v>0</v>
      </c>
      <c r="AY22" s="16">
        <f>AG22*参数!$D$3+AM22</f>
        <v>0</v>
      </c>
      <c r="AZ22" s="16">
        <f>AH22*参数!$D$3+AN22</f>
        <v>0</v>
      </c>
      <c r="BA22" s="8"/>
      <c r="BB22" s="8">
        <f t="shared" si="7"/>
        <v>1</v>
      </c>
      <c r="BC22" s="8"/>
      <c r="BD22" s="8">
        <f t="shared" si="8"/>
        <v>1</v>
      </c>
      <c r="BE22" s="8"/>
      <c r="BF22" s="8">
        <f t="shared" si="9"/>
        <v>1</v>
      </c>
      <c r="BG22" s="8"/>
      <c r="BH22" s="8">
        <f t="shared" si="10"/>
        <v>1</v>
      </c>
      <c r="BI22" s="8"/>
      <c r="BJ22" s="8">
        <f t="shared" si="11"/>
        <v>1</v>
      </c>
      <c r="BK22" s="8"/>
      <c r="BL22" s="8">
        <f t="shared" si="12"/>
        <v>1</v>
      </c>
      <c r="BM22" s="8"/>
      <c r="BN22" s="8">
        <f t="shared" si="13"/>
        <v>1</v>
      </c>
      <c r="BO22" s="8"/>
      <c r="BP22" s="8">
        <f t="shared" si="14"/>
        <v>1</v>
      </c>
      <c r="BQ22" s="8"/>
      <c r="BR22" s="8">
        <f t="shared" si="0"/>
        <v>1</v>
      </c>
      <c r="BS22" s="8"/>
      <c r="BT22" s="8">
        <f t="shared" si="1"/>
        <v>1</v>
      </c>
      <c r="BU22" s="8"/>
      <c r="BV22" s="8">
        <f t="shared" si="2"/>
        <v>1</v>
      </c>
      <c r="BW22" s="8"/>
      <c r="BX22" s="8">
        <f t="shared" si="3"/>
        <v>1</v>
      </c>
      <c r="BY22" s="8"/>
      <c r="BZ22" s="8">
        <f t="shared" si="4"/>
        <v>1</v>
      </c>
      <c r="CA22" s="8"/>
      <c r="CB22" s="8">
        <f t="shared" si="5"/>
        <v>1</v>
      </c>
      <c r="CC22" s="8"/>
      <c r="CD22" s="8">
        <f t="shared" si="6"/>
        <v>1</v>
      </c>
      <c r="CE22" s="18"/>
    </row>
    <row r="23" spans="2:83" customFormat="1">
      <c r="B23" s="19"/>
      <c r="C23" s="3"/>
      <c r="D23" s="3"/>
      <c r="E23" s="4"/>
      <c r="F23" s="3"/>
      <c r="G23" s="3"/>
      <c r="H23" s="3"/>
      <c r="I23" s="3"/>
      <c r="J23" s="6"/>
      <c r="K23" s="6"/>
      <c r="L23" s="6"/>
      <c r="M23" s="10"/>
      <c r="N23" s="10"/>
      <c r="O23" s="10"/>
      <c r="P23" s="15"/>
      <c r="Q23" s="13"/>
      <c r="R23" s="13"/>
      <c r="S23" s="13"/>
      <c r="T23" s="13"/>
      <c r="U23" s="13"/>
      <c r="V23" s="13"/>
      <c r="W23" s="9"/>
      <c r="X23" s="9"/>
      <c r="Y23" s="9"/>
      <c r="Z23" s="9"/>
      <c r="AA23" s="9"/>
      <c r="AB23" s="9"/>
      <c r="AC23" s="13"/>
      <c r="AD23" s="13"/>
      <c r="AE23" s="13"/>
      <c r="AF23" s="13"/>
      <c r="AG23" s="13"/>
      <c r="AH23" s="13"/>
      <c r="AI23" s="9"/>
      <c r="AJ23" s="9"/>
      <c r="AK23" s="9"/>
      <c r="AL23" s="9"/>
      <c r="AM23" s="9"/>
      <c r="AN23" s="9"/>
      <c r="AO23" s="16">
        <f>Q23*参数!$D$3+W23</f>
        <v>0</v>
      </c>
      <c r="AP23" s="16">
        <f>R23*参数!$D$3+X23</f>
        <v>0</v>
      </c>
      <c r="AQ23" s="16">
        <f>S23*参数!$D$3+Y23</f>
        <v>0</v>
      </c>
      <c r="AR23" s="16">
        <f>T23*参数!$D$3+Z23</f>
        <v>0</v>
      </c>
      <c r="AS23" s="16">
        <f>U23*参数!$D$3+AA23</f>
        <v>0</v>
      </c>
      <c r="AT23" s="16">
        <f>V23*参数!$D$3+AB23</f>
        <v>0</v>
      </c>
      <c r="AU23" s="16">
        <f>AC23*参数!$D$3+AI23</f>
        <v>0</v>
      </c>
      <c r="AV23" s="16">
        <f>AD23*参数!$D$3+AJ23</f>
        <v>0</v>
      </c>
      <c r="AW23" s="16">
        <f>AE23*参数!$D$3+AK23</f>
        <v>0</v>
      </c>
      <c r="AX23" s="16">
        <f>AF23*参数!$D$3+AL23</f>
        <v>0</v>
      </c>
      <c r="AY23" s="16">
        <f>AG23*参数!$D$3+AM23</f>
        <v>0</v>
      </c>
      <c r="AZ23" s="16">
        <f>AH23*参数!$D$3+AN23</f>
        <v>0</v>
      </c>
      <c r="BA23" s="8"/>
      <c r="BB23" s="8">
        <f t="shared" si="7"/>
        <v>1</v>
      </c>
      <c r="BC23" s="8"/>
      <c r="BD23" s="8">
        <f t="shared" si="8"/>
        <v>1</v>
      </c>
      <c r="BE23" s="8"/>
      <c r="BF23" s="8">
        <f t="shared" si="9"/>
        <v>1</v>
      </c>
      <c r="BG23" s="8"/>
      <c r="BH23" s="8">
        <f t="shared" si="10"/>
        <v>1</v>
      </c>
      <c r="BI23" s="8"/>
      <c r="BJ23" s="8">
        <f t="shared" si="11"/>
        <v>1</v>
      </c>
      <c r="BK23" s="8"/>
      <c r="BL23" s="8">
        <f t="shared" si="12"/>
        <v>1</v>
      </c>
      <c r="BM23" s="8"/>
      <c r="BN23" s="8">
        <f t="shared" si="13"/>
        <v>1</v>
      </c>
      <c r="BO23" s="8"/>
      <c r="BP23" s="8">
        <f t="shared" si="14"/>
        <v>1</v>
      </c>
      <c r="BQ23" s="8"/>
      <c r="BR23" s="8">
        <f t="shared" si="0"/>
        <v>1</v>
      </c>
      <c r="BS23" s="8"/>
      <c r="BT23" s="8">
        <f t="shared" si="1"/>
        <v>1</v>
      </c>
      <c r="BU23" s="8"/>
      <c r="BV23" s="8">
        <f t="shared" si="2"/>
        <v>1</v>
      </c>
      <c r="BW23" s="8"/>
      <c r="BX23" s="8">
        <f t="shared" si="3"/>
        <v>1</v>
      </c>
      <c r="BY23" s="8"/>
      <c r="BZ23" s="8">
        <f t="shared" si="4"/>
        <v>1</v>
      </c>
      <c r="CA23" s="8"/>
      <c r="CB23" s="8">
        <f t="shared" si="5"/>
        <v>1</v>
      </c>
      <c r="CC23" s="8"/>
      <c r="CD23" s="8">
        <f t="shared" si="6"/>
        <v>1</v>
      </c>
      <c r="CE23" s="18"/>
    </row>
    <row r="24" spans="2:83" customFormat="1">
      <c r="B24" s="19"/>
      <c r="C24" s="3"/>
      <c r="D24" s="3"/>
      <c r="E24" s="4"/>
      <c r="F24" s="3"/>
      <c r="G24" s="3"/>
      <c r="H24" s="3"/>
      <c r="I24" s="3"/>
      <c r="J24" s="6"/>
      <c r="K24" s="6"/>
      <c r="L24" s="6"/>
      <c r="M24" s="10"/>
      <c r="N24" s="10"/>
      <c r="O24" s="10"/>
      <c r="P24" s="15"/>
      <c r="Q24" s="13"/>
      <c r="R24" s="13"/>
      <c r="S24" s="13"/>
      <c r="T24" s="13"/>
      <c r="U24" s="13"/>
      <c r="V24" s="13"/>
      <c r="W24" s="9"/>
      <c r="X24" s="9"/>
      <c r="Y24" s="9"/>
      <c r="Z24" s="9"/>
      <c r="AA24" s="9"/>
      <c r="AB24" s="9"/>
      <c r="AC24" s="13"/>
      <c r="AD24" s="13"/>
      <c r="AE24" s="13"/>
      <c r="AF24" s="13"/>
      <c r="AG24" s="13"/>
      <c r="AH24" s="13"/>
      <c r="AI24" s="9"/>
      <c r="AJ24" s="9"/>
      <c r="AK24" s="9"/>
      <c r="AL24" s="9"/>
      <c r="AM24" s="9"/>
      <c r="AN24" s="9"/>
      <c r="AO24" s="16">
        <f>Q24*参数!$D$3+W24</f>
        <v>0</v>
      </c>
      <c r="AP24" s="16">
        <f>R24*参数!$D$3+X24</f>
        <v>0</v>
      </c>
      <c r="AQ24" s="16">
        <f>S24*参数!$D$3+Y24</f>
        <v>0</v>
      </c>
      <c r="AR24" s="16">
        <f>T24*参数!$D$3+Z24</f>
        <v>0</v>
      </c>
      <c r="AS24" s="16">
        <f>U24*参数!$D$3+AA24</f>
        <v>0</v>
      </c>
      <c r="AT24" s="16">
        <f>V24*参数!$D$3+AB24</f>
        <v>0</v>
      </c>
      <c r="AU24" s="16">
        <f>AC24*参数!$D$3+AI24</f>
        <v>0</v>
      </c>
      <c r="AV24" s="16">
        <f>AD24*参数!$D$3+AJ24</f>
        <v>0</v>
      </c>
      <c r="AW24" s="16">
        <f>AE24*参数!$D$3+AK24</f>
        <v>0</v>
      </c>
      <c r="AX24" s="16">
        <f>AF24*参数!$D$3+AL24</f>
        <v>0</v>
      </c>
      <c r="AY24" s="16">
        <f>AG24*参数!$D$3+AM24</f>
        <v>0</v>
      </c>
      <c r="AZ24" s="16">
        <f>AH24*参数!$D$3+AN24</f>
        <v>0</v>
      </c>
      <c r="BA24" s="8"/>
      <c r="BB24" s="8">
        <f t="shared" si="7"/>
        <v>1</v>
      </c>
      <c r="BC24" s="8"/>
      <c r="BD24" s="8">
        <f t="shared" si="8"/>
        <v>1</v>
      </c>
      <c r="BE24" s="8"/>
      <c r="BF24" s="8">
        <f t="shared" si="9"/>
        <v>1</v>
      </c>
      <c r="BG24" s="8"/>
      <c r="BH24" s="8">
        <f t="shared" si="10"/>
        <v>1</v>
      </c>
      <c r="BI24" s="8"/>
      <c r="BJ24" s="8">
        <f t="shared" si="11"/>
        <v>1</v>
      </c>
      <c r="BK24" s="8"/>
      <c r="BL24" s="8">
        <f t="shared" si="12"/>
        <v>1</v>
      </c>
      <c r="BM24" s="8"/>
      <c r="BN24" s="8">
        <f t="shared" si="13"/>
        <v>1</v>
      </c>
      <c r="BO24" s="8"/>
      <c r="BP24" s="8">
        <f t="shared" si="14"/>
        <v>1</v>
      </c>
      <c r="BQ24" s="8"/>
      <c r="BR24" s="8">
        <f t="shared" si="0"/>
        <v>1</v>
      </c>
      <c r="BS24" s="8"/>
      <c r="BT24" s="8">
        <f t="shared" si="1"/>
        <v>1</v>
      </c>
      <c r="BU24" s="8"/>
      <c r="BV24" s="8">
        <f t="shared" si="2"/>
        <v>1</v>
      </c>
      <c r="BW24" s="8"/>
      <c r="BX24" s="8">
        <f t="shared" si="3"/>
        <v>1</v>
      </c>
      <c r="BY24" s="8"/>
      <c r="BZ24" s="8">
        <f t="shared" si="4"/>
        <v>1</v>
      </c>
      <c r="CA24" s="8"/>
      <c r="CB24" s="8">
        <f t="shared" si="5"/>
        <v>1</v>
      </c>
      <c r="CC24" s="8"/>
      <c r="CD24" s="8">
        <f t="shared" si="6"/>
        <v>1</v>
      </c>
      <c r="CE24" s="18"/>
    </row>
    <row r="25" spans="2:83" customFormat="1">
      <c r="B25" s="19"/>
      <c r="C25" s="3"/>
      <c r="D25" s="3"/>
      <c r="E25" s="4"/>
      <c r="F25" s="3"/>
      <c r="G25" s="3"/>
      <c r="H25" s="3"/>
      <c r="I25" s="3"/>
      <c r="J25" s="6"/>
      <c r="K25" s="6"/>
      <c r="L25" s="6"/>
      <c r="M25" s="10"/>
      <c r="N25" s="10"/>
      <c r="O25" s="10"/>
      <c r="P25" s="15"/>
      <c r="Q25" s="13"/>
      <c r="R25" s="13"/>
      <c r="S25" s="13"/>
      <c r="T25" s="13"/>
      <c r="U25" s="13"/>
      <c r="V25" s="13"/>
      <c r="W25" s="9"/>
      <c r="X25" s="9"/>
      <c r="Y25" s="9"/>
      <c r="Z25" s="9"/>
      <c r="AA25" s="9"/>
      <c r="AB25" s="9"/>
      <c r="AC25" s="13">
        <v>2</v>
      </c>
      <c r="AD25" s="13">
        <v>0</v>
      </c>
      <c r="AE25" s="13">
        <v>0</v>
      </c>
      <c r="AF25" s="13">
        <v>-3</v>
      </c>
      <c r="AG25" s="13">
        <v>-1</v>
      </c>
      <c r="AH25" s="13">
        <v>-3</v>
      </c>
      <c r="AI25" s="9">
        <v>13.10362694300515</v>
      </c>
      <c r="AJ25" s="9">
        <v>-3.737373737373733</v>
      </c>
      <c r="AK25" s="9">
        <v>-5.2500000000000009</v>
      </c>
      <c r="AL25" s="9">
        <v>-47.250000000000028</v>
      </c>
      <c r="AM25" s="9">
        <v>-9.6975609756097274</v>
      </c>
      <c r="AN25" s="9">
        <v>-25.316455696202524</v>
      </c>
      <c r="AO25" s="16">
        <f>Q25*参数!$D$3+W25</f>
        <v>0</v>
      </c>
      <c r="AP25" s="16">
        <f>R25*参数!$D$3+X25</f>
        <v>0</v>
      </c>
      <c r="AQ25" s="16">
        <f>S25*参数!$D$3+Y25</f>
        <v>0</v>
      </c>
      <c r="AR25" s="16">
        <f>T25*参数!$D$3+Z25</f>
        <v>0</v>
      </c>
      <c r="AS25" s="16">
        <f>U25*参数!$D$3+AA25</f>
        <v>0</v>
      </c>
      <c r="AT25" s="16">
        <f>V25*参数!$D$3+AB25</f>
        <v>0</v>
      </c>
      <c r="AU25" s="16">
        <f>AC25*参数!$D$3+AI25</f>
        <v>13.10362694300515</v>
      </c>
      <c r="AV25" s="16">
        <f>AD25*参数!$D$3+AJ25</f>
        <v>-3.737373737373733</v>
      </c>
      <c r="AW25" s="16">
        <f>AE25*参数!$D$3+AK25</f>
        <v>-5.2500000000000009</v>
      </c>
      <c r="AX25" s="16">
        <f>AF25*参数!$D$3+AL25</f>
        <v>-47.250000000000028</v>
      </c>
      <c r="AY25" s="16">
        <f>AG25*参数!$D$3+AM25</f>
        <v>-9.6975609756097274</v>
      </c>
      <c r="AZ25" s="16">
        <f>AH25*参数!$D$3+AN25</f>
        <v>-25.316455696202524</v>
      </c>
      <c r="BA25" s="8"/>
      <c r="BB25" s="8">
        <f t="shared" si="7"/>
        <v>1</v>
      </c>
      <c r="BC25" s="8"/>
      <c r="BD25" s="8">
        <f t="shared" si="8"/>
        <v>1</v>
      </c>
      <c r="BE25" s="8"/>
      <c r="BF25" s="8">
        <f t="shared" si="9"/>
        <v>1</v>
      </c>
      <c r="BG25" s="8"/>
      <c r="BH25" s="8">
        <f t="shared" si="10"/>
        <v>1</v>
      </c>
      <c r="BI25" s="8"/>
      <c r="BJ25" s="8">
        <f t="shared" si="11"/>
        <v>1</v>
      </c>
      <c r="BK25" s="8"/>
      <c r="BL25" s="8">
        <f t="shared" si="12"/>
        <v>1</v>
      </c>
      <c r="BM25" s="8"/>
      <c r="BN25" s="8">
        <f t="shared" si="13"/>
        <v>1</v>
      </c>
      <c r="BO25" s="8"/>
      <c r="BP25" s="8">
        <f t="shared" si="14"/>
        <v>1</v>
      </c>
      <c r="BQ25" s="8"/>
      <c r="BR25" s="8">
        <f t="shared" si="0"/>
        <v>1</v>
      </c>
      <c r="BS25" s="8"/>
      <c r="BT25" s="8">
        <f t="shared" si="1"/>
        <v>1</v>
      </c>
      <c r="BU25" s="8"/>
      <c r="BV25" s="8">
        <f t="shared" si="2"/>
        <v>1</v>
      </c>
      <c r="BW25" s="8"/>
      <c r="BX25" s="8">
        <f t="shared" si="3"/>
        <v>1</v>
      </c>
      <c r="BY25" s="8"/>
      <c r="BZ25" s="8">
        <f t="shared" si="4"/>
        <v>1</v>
      </c>
      <c r="CA25" s="8"/>
      <c r="CB25" s="8">
        <f t="shared" si="5"/>
        <v>1</v>
      </c>
      <c r="CC25" s="8"/>
      <c r="CD25" s="8">
        <f t="shared" si="6"/>
        <v>1</v>
      </c>
      <c r="CE25" s="18"/>
    </row>
    <row r="26" spans="2:83" customFormat="1">
      <c r="B26" s="19"/>
      <c r="C26" s="3"/>
      <c r="D26" s="3"/>
      <c r="E26" s="4"/>
      <c r="F26" s="3"/>
      <c r="G26" s="3"/>
      <c r="H26" s="3"/>
      <c r="I26" s="3"/>
      <c r="J26" s="6"/>
      <c r="K26" s="6"/>
      <c r="L26" s="6"/>
      <c r="M26" s="10"/>
      <c r="N26" s="10"/>
      <c r="O26" s="10"/>
      <c r="P26" s="15"/>
      <c r="Q26" s="13"/>
      <c r="R26" s="13"/>
      <c r="S26" s="13"/>
      <c r="T26" s="13"/>
      <c r="U26" s="13"/>
      <c r="V26" s="13"/>
      <c r="W26" s="9"/>
      <c r="X26" s="9"/>
      <c r="Y26" s="9"/>
      <c r="Z26" s="9"/>
      <c r="AA26" s="9"/>
      <c r="AB26" s="9"/>
      <c r="AC26" s="13"/>
      <c r="AD26" s="13"/>
      <c r="AE26" s="13"/>
      <c r="AF26" s="13"/>
      <c r="AG26" s="13"/>
      <c r="AH26" s="13"/>
      <c r="AI26" s="9"/>
      <c r="AJ26" s="9"/>
      <c r="AK26" s="9"/>
      <c r="AL26" s="9"/>
      <c r="AM26" s="9"/>
      <c r="AN26" s="9"/>
      <c r="AO26" s="16">
        <f>Q26*参数!$D$3+W26</f>
        <v>0</v>
      </c>
      <c r="AP26" s="16">
        <f>R26*参数!$D$3+X26</f>
        <v>0</v>
      </c>
      <c r="AQ26" s="16">
        <f>S26*参数!$D$3+Y26</f>
        <v>0</v>
      </c>
      <c r="AR26" s="16">
        <f>T26*参数!$D$3+Z26</f>
        <v>0</v>
      </c>
      <c r="AS26" s="16">
        <f>U26*参数!$D$3+AA26</f>
        <v>0</v>
      </c>
      <c r="AT26" s="16">
        <f>V26*参数!$D$3+AB26</f>
        <v>0</v>
      </c>
      <c r="AU26" s="16">
        <f>AC26*参数!$D$3+AI26</f>
        <v>0</v>
      </c>
      <c r="AV26" s="16">
        <f>AD26*参数!$D$3+AJ26</f>
        <v>0</v>
      </c>
      <c r="AW26" s="16">
        <f>AE26*参数!$D$3+AK26</f>
        <v>0</v>
      </c>
      <c r="AX26" s="16">
        <f>AF26*参数!$D$3+AL26</f>
        <v>0</v>
      </c>
      <c r="AY26" s="16">
        <f>AG26*参数!$D$3+AM26</f>
        <v>0</v>
      </c>
      <c r="AZ26" s="16">
        <f>AH26*参数!$D$3+AN26</f>
        <v>0</v>
      </c>
      <c r="BA26" s="8"/>
      <c r="BB26" s="8">
        <f t="shared" si="7"/>
        <v>1</v>
      </c>
      <c r="BC26" s="8"/>
      <c r="BD26" s="8">
        <f t="shared" si="8"/>
        <v>1</v>
      </c>
      <c r="BE26" s="8"/>
      <c r="BF26" s="8">
        <f t="shared" si="9"/>
        <v>1</v>
      </c>
      <c r="BG26" s="8"/>
      <c r="BH26" s="8">
        <f t="shared" si="10"/>
        <v>1</v>
      </c>
      <c r="BI26" s="8"/>
      <c r="BJ26" s="8">
        <f t="shared" si="11"/>
        <v>1</v>
      </c>
      <c r="BK26" s="8"/>
      <c r="BL26" s="8">
        <f t="shared" si="12"/>
        <v>1</v>
      </c>
      <c r="BM26" s="8"/>
      <c r="BN26" s="8">
        <f t="shared" si="13"/>
        <v>1</v>
      </c>
      <c r="BO26" s="8"/>
      <c r="BP26" s="8">
        <f t="shared" si="14"/>
        <v>1</v>
      </c>
      <c r="BQ26" s="8"/>
      <c r="BR26" s="8">
        <f t="shared" si="0"/>
        <v>1</v>
      </c>
      <c r="BS26" s="8"/>
      <c r="BT26" s="8">
        <f t="shared" si="1"/>
        <v>1</v>
      </c>
      <c r="BU26" s="8"/>
      <c r="BV26" s="8">
        <f t="shared" si="2"/>
        <v>1</v>
      </c>
      <c r="BW26" s="8"/>
      <c r="BX26" s="8">
        <f t="shared" si="3"/>
        <v>1</v>
      </c>
      <c r="BY26" s="8"/>
      <c r="BZ26" s="8">
        <f t="shared" si="4"/>
        <v>1</v>
      </c>
      <c r="CA26" s="8"/>
      <c r="CB26" s="8">
        <f t="shared" si="5"/>
        <v>1</v>
      </c>
      <c r="CC26" s="8"/>
      <c r="CD26" s="8">
        <f t="shared" si="6"/>
        <v>1</v>
      </c>
      <c r="CE26" s="18"/>
    </row>
    <row r="27" spans="2:83" customFormat="1">
      <c r="B27" s="19"/>
      <c r="C27" s="3"/>
      <c r="D27" s="3"/>
      <c r="E27" s="4"/>
      <c r="F27" s="3"/>
      <c r="G27" s="3"/>
      <c r="H27" s="3"/>
      <c r="I27" s="3"/>
      <c r="J27" s="6"/>
      <c r="K27" s="6"/>
      <c r="L27" s="6"/>
      <c r="M27" s="10"/>
      <c r="N27" s="10"/>
      <c r="O27" s="10"/>
      <c r="P27" s="15"/>
      <c r="Q27" s="13"/>
      <c r="R27" s="13"/>
      <c r="S27" s="13"/>
      <c r="T27" s="13"/>
      <c r="U27" s="13"/>
      <c r="V27" s="13"/>
      <c r="W27" s="9"/>
      <c r="X27" s="9"/>
      <c r="Y27" s="9"/>
      <c r="Z27" s="9"/>
      <c r="AA27" s="9"/>
      <c r="AB27" s="9"/>
      <c r="AC27" s="13"/>
      <c r="AD27" s="13"/>
      <c r="AE27" s="13"/>
      <c r="AF27" s="13"/>
      <c r="AG27" s="13"/>
      <c r="AH27" s="13"/>
      <c r="AI27" s="9"/>
      <c r="AJ27" s="9"/>
      <c r="AK27" s="9"/>
      <c r="AL27" s="9"/>
      <c r="AM27" s="9"/>
      <c r="AN27" s="9"/>
      <c r="AO27" s="16">
        <f>Q27*参数!$D$3+W27</f>
        <v>0</v>
      </c>
      <c r="AP27" s="16">
        <f>R27*参数!$D$3+X27</f>
        <v>0</v>
      </c>
      <c r="AQ27" s="16">
        <f>S27*参数!$D$3+Y27</f>
        <v>0</v>
      </c>
      <c r="AR27" s="16">
        <f>T27*参数!$D$3+Z27</f>
        <v>0</v>
      </c>
      <c r="AS27" s="16">
        <f>U27*参数!$D$3+AA27</f>
        <v>0</v>
      </c>
      <c r="AT27" s="16">
        <f>V27*参数!$D$3+AB27</f>
        <v>0</v>
      </c>
      <c r="AU27" s="16">
        <f>AC27*参数!$D$3+AI27</f>
        <v>0</v>
      </c>
      <c r="AV27" s="16">
        <f>AD27*参数!$D$3+AJ27</f>
        <v>0</v>
      </c>
      <c r="AW27" s="16">
        <f>AE27*参数!$D$3+AK27</f>
        <v>0</v>
      </c>
      <c r="AX27" s="16">
        <f>AF27*参数!$D$3+AL27</f>
        <v>0</v>
      </c>
      <c r="AY27" s="16">
        <f>AG27*参数!$D$3+AM27</f>
        <v>0</v>
      </c>
      <c r="AZ27" s="16">
        <f>AH27*参数!$D$3+AN27</f>
        <v>0</v>
      </c>
      <c r="BA27" s="8"/>
      <c r="BB27" s="8">
        <f t="shared" si="7"/>
        <v>1</v>
      </c>
      <c r="BC27" s="8"/>
      <c r="BD27" s="8">
        <f t="shared" si="8"/>
        <v>1</v>
      </c>
      <c r="BE27" s="8"/>
      <c r="BF27" s="8">
        <f t="shared" si="9"/>
        <v>1</v>
      </c>
      <c r="BG27" s="8"/>
      <c r="BH27" s="8">
        <f t="shared" si="10"/>
        <v>1</v>
      </c>
      <c r="BI27" s="8"/>
      <c r="BJ27" s="8">
        <f t="shared" si="11"/>
        <v>1</v>
      </c>
      <c r="BK27" s="8"/>
      <c r="BL27" s="8">
        <f t="shared" si="12"/>
        <v>1</v>
      </c>
      <c r="BM27" s="8"/>
      <c r="BN27" s="8">
        <f t="shared" si="13"/>
        <v>1</v>
      </c>
      <c r="BO27" s="8"/>
      <c r="BP27" s="8">
        <f t="shared" si="14"/>
        <v>1</v>
      </c>
      <c r="BQ27" s="8"/>
      <c r="BR27" s="8">
        <f t="shared" si="0"/>
        <v>1</v>
      </c>
      <c r="BS27" s="8"/>
      <c r="BT27" s="8">
        <f t="shared" si="1"/>
        <v>1</v>
      </c>
      <c r="BU27" s="8"/>
      <c r="BV27" s="8">
        <f t="shared" si="2"/>
        <v>1</v>
      </c>
      <c r="BW27" s="8"/>
      <c r="BX27" s="8">
        <f t="shared" si="3"/>
        <v>1</v>
      </c>
      <c r="BY27" s="8"/>
      <c r="BZ27" s="8">
        <f t="shared" si="4"/>
        <v>1</v>
      </c>
      <c r="CA27" s="8"/>
      <c r="CB27" s="8">
        <f t="shared" si="5"/>
        <v>1</v>
      </c>
      <c r="CC27" s="8"/>
      <c r="CD27" s="8">
        <f t="shared" si="6"/>
        <v>1</v>
      </c>
      <c r="CE27" s="18"/>
    </row>
    <row r="28" spans="2:83" customFormat="1">
      <c r="B28" s="19"/>
      <c r="C28" s="3"/>
      <c r="D28" s="3"/>
      <c r="E28" s="4"/>
      <c r="F28" s="3"/>
      <c r="G28" s="3"/>
      <c r="H28" s="3"/>
      <c r="I28" s="3"/>
      <c r="J28" s="6"/>
      <c r="K28" s="6"/>
      <c r="L28" s="6"/>
      <c r="M28" s="10"/>
      <c r="N28" s="10"/>
      <c r="O28" s="10"/>
      <c r="P28" s="15"/>
      <c r="Q28" s="13"/>
      <c r="R28" s="13"/>
      <c r="S28" s="13"/>
      <c r="T28" s="13"/>
      <c r="U28" s="13"/>
      <c r="V28" s="13"/>
      <c r="W28" s="9"/>
      <c r="X28" s="9"/>
      <c r="Y28" s="9"/>
      <c r="Z28" s="9"/>
      <c r="AA28" s="9"/>
      <c r="AB28" s="9"/>
      <c r="AC28" s="13"/>
      <c r="AD28" s="13"/>
      <c r="AE28" s="13"/>
      <c r="AF28" s="13"/>
      <c r="AG28" s="13"/>
      <c r="AH28" s="13"/>
      <c r="AI28" s="9"/>
      <c r="AJ28" s="9"/>
      <c r="AK28" s="9"/>
      <c r="AL28" s="9"/>
      <c r="AM28" s="9"/>
      <c r="AN28" s="9"/>
      <c r="AO28" s="16">
        <f>Q28*参数!$D$3+W28</f>
        <v>0</v>
      </c>
      <c r="AP28" s="16">
        <f>R28*参数!$D$3+X28</f>
        <v>0</v>
      </c>
      <c r="AQ28" s="16">
        <f>S28*参数!$D$3+Y28</f>
        <v>0</v>
      </c>
      <c r="AR28" s="16">
        <f>T28*参数!$D$3+Z28</f>
        <v>0</v>
      </c>
      <c r="AS28" s="16">
        <f>U28*参数!$D$3+AA28</f>
        <v>0</v>
      </c>
      <c r="AT28" s="16">
        <f>V28*参数!$D$3+AB28</f>
        <v>0</v>
      </c>
      <c r="AU28" s="16">
        <f>AC28*参数!$D$3+AI28</f>
        <v>0</v>
      </c>
      <c r="AV28" s="16">
        <f>AD28*参数!$D$3+AJ28</f>
        <v>0</v>
      </c>
      <c r="AW28" s="16">
        <f>AE28*参数!$D$3+AK28</f>
        <v>0</v>
      </c>
      <c r="AX28" s="16">
        <f>AF28*参数!$D$3+AL28</f>
        <v>0</v>
      </c>
      <c r="AY28" s="16">
        <f>AG28*参数!$D$3+AM28</f>
        <v>0</v>
      </c>
      <c r="AZ28" s="16">
        <f>AH28*参数!$D$3+AN28</f>
        <v>0</v>
      </c>
      <c r="BA28" s="8"/>
      <c r="BB28" s="8">
        <f t="shared" si="7"/>
        <v>1</v>
      </c>
      <c r="BC28" s="8"/>
      <c r="BD28" s="8">
        <f t="shared" si="8"/>
        <v>1</v>
      </c>
      <c r="BE28" s="8"/>
      <c r="BF28" s="8">
        <f t="shared" si="9"/>
        <v>1</v>
      </c>
      <c r="BG28" s="8"/>
      <c r="BH28" s="8">
        <f t="shared" si="10"/>
        <v>1</v>
      </c>
      <c r="BI28" s="8"/>
      <c r="BJ28" s="8">
        <f t="shared" si="11"/>
        <v>1</v>
      </c>
      <c r="BK28" s="8"/>
      <c r="BL28" s="8">
        <f t="shared" si="12"/>
        <v>1</v>
      </c>
      <c r="BM28" s="8"/>
      <c r="BN28" s="8">
        <f t="shared" si="13"/>
        <v>1</v>
      </c>
      <c r="BO28" s="8"/>
      <c r="BP28" s="8">
        <f t="shared" si="14"/>
        <v>1</v>
      </c>
      <c r="BQ28" s="8"/>
      <c r="BR28" s="8">
        <f t="shared" si="0"/>
        <v>1</v>
      </c>
      <c r="BS28" s="8"/>
      <c r="BT28" s="8">
        <f t="shared" si="1"/>
        <v>1</v>
      </c>
      <c r="BU28" s="8"/>
      <c r="BV28" s="8">
        <f t="shared" si="2"/>
        <v>1</v>
      </c>
      <c r="BW28" s="8"/>
      <c r="BX28" s="8">
        <f t="shared" si="3"/>
        <v>1</v>
      </c>
      <c r="BY28" s="8"/>
      <c r="BZ28" s="8">
        <f t="shared" si="4"/>
        <v>1</v>
      </c>
      <c r="CA28" s="8"/>
      <c r="CB28" s="8">
        <f t="shared" si="5"/>
        <v>1</v>
      </c>
      <c r="CC28" s="8"/>
      <c r="CD28" s="8">
        <f t="shared" si="6"/>
        <v>1</v>
      </c>
      <c r="CE28" s="18"/>
    </row>
    <row r="29" spans="2:83" customFormat="1">
      <c r="B29" s="19"/>
      <c r="C29" s="3"/>
      <c r="D29" s="3"/>
      <c r="E29" s="4"/>
      <c r="F29" s="3"/>
      <c r="G29" s="3"/>
      <c r="H29" s="3"/>
      <c r="I29" s="3"/>
      <c r="J29" s="6"/>
      <c r="K29" s="6"/>
      <c r="L29" s="6"/>
      <c r="M29" s="10"/>
      <c r="N29" s="10"/>
      <c r="O29" s="10"/>
      <c r="P29" s="15"/>
      <c r="Q29" s="13"/>
      <c r="R29" s="13"/>
      <c r="S29" s="13"/>
      <c r="T29" s="13"/>
      <c r="U29" s="13"/>
      <c r="V29" s="13"/>
      <c r="W29" s="9"/>
      <c r="X29" s="9"/>
      <c r="Y29" s="9"/>
      <c r="Z29" s="9"/>
      <c r="AA29" s="9"/>
      <c r="AB29" s="9"/>
      <c r="AC29" s="13"/>
      <c r="AD29" s="13"/>
      <c r="AE29" s="13"/>
      <c r="AF29" s="13"/>
      <c r="AG29" s="13"/>
      <c r="AH29" s="13"/>
      <c r="AI29" s="9"/>
      <c r="AJ29" s="9"/>
      <c r="AK29" s="9"/>
      <c r="AL29" s="9"/>
      <c r="AM29" s="9"/>
      <c r="AN29" s="9"/>
      <c r="AO29" s="16">
        <f>Q29*参数!$D$3+W29</f>
        <v>0</v>
      </c>
      <c r="AP29" s="16">
        <f>R29*参数!$D$3+X29</f>
        <v>0</v>
      </c>
      <c r="AQ29" s="16">
        <f>S29*参数!$D$3+Y29</f>
        <v>0</v>
      </c>
      <c r="AR29" s="16">
        <f>T29*参数!$D$3+Z29</f>
        <v>0</v>
      </c>
      <c r="AS29" s="16">
        <f>U29*参数!$D$3+AA29</f>
        <v>0</v>
      </c>
      <c r="AT29" s="16">
        <f>V29*参数!$D$3+AB29</f>
        <v>0</v>
      </c>
      <c r="AU29" s="16">
        <f>AC29*参数!$D$3+AI29</f>
        <v>0</v>
      </c>
      <c r="AV29" s="16">
        <f>AD29*参数!$D$3+AJ29</f>
        <v>0</v>
      </c>
      <c r="AW29" s="16">
        <f>AE29*参数!$D$3+AK29</f>
        <v>0</v>
      </c>
      <c r="AX29" s="16">
        <f>AF29*参数!$D$3+AL29</f>
        <v>0</v>
      </c>
      <c r="AY29" s="16">
        <f>AG29*参数!$D$3+AM29</f>
        <v>0</v>
      </c>
      <c r="AZ29" s="16">
        <f>AH29*参数!$D$3+AN29</f>
        <v>0</v>
      </c>
      <c r="BA29" s="8"/>
      <c r="BB29" s="8">
        <f t="shared" si="7"/>
        <v>1</v>
      </c>
      <c r="BC29" s="8"/>
      <c r="BD29" s="8">
        <f t="shared" si="8"/>
        <v>1</v>
      </c>
      <c r="BE29" s="8"/>
      <c r="BF29" s="8">
        <f t="shared" si="9"/>
        <v>1</v>
      </c>
      <c r="BG29" s="8"/>
      <c r="BH29" s="8">
        <f t="shared" si="10"/>
        <v>1</v>
      </c>
      <c r="BI29" s="8"/>
      <c r="BJ29" s="8">
        <f t="shared" si="11"/>
        <v>1</v>
      </c>
      <c r="BK29" s="8"/>
      <c r="BL29" s="8">
        <f t="shared" si="12"/>
        <v>1</v>
      </c>
      <c r="BM29" s="8"/>
      <c r="BN29" s="8">
        <f t="shared" si="13"/>
        <v>1</v>
      </c>
      <c r="BO29" s="8"/>
      <c r="BP29" s="8">
        <f t="shared" si="14"/>
        <v>1</v>
      </c>
      <c r="BQ29" s="8"/>
      <c r="BR29" s="8">
        <f t="shared" si="0"/>
        <v>1</v>
      </c>
      <c r="BS29" s="8"/>
      <c r="BT29" s="8">
        <f t="shared" si="1"/>
        <v>1</v>
      </c>
      <c r="BU29" s="8"/>
      <c r="BV29" s="8">
        <f t="shared" si="2"/>
        <v>1</v>
      </c>
      <c r="BW29" s="8"/>
      <c r="BX29" s="8">
        <f t="shared" si="3"/>
        <v>1</v>
      </c>
      <c r="BY29" s="8"/>
      <c r="BZ29" s="8">
        <f t="shared" si="4"/>
        <v>1</v>
      </c>
      <c r="CA29" s="8"/>
      <c r="CB29" s="8">
        <f t="shared" si="5"/>
        <v>1</v>
      </c>
      <c r="CC29" s="8"/>
      <c r="CD29" s="8">
        <f t="shared" si="6"/>
        <v>1</v>
      </c>
      <c r="CE29" s="18"/>
    </row>
    <row r="30" spans="2:83" customFormat="1">
      <c r="B30" s="19"/>
      <c r="C30" s="3"/>
      <c r="D30" s="3"/>
      <c r="E30" s="4"/>
      <c r="F30" s="3"/>
      <c r="G30" s="3"/>
      <c r="H30" s="3"/>
      <c r="I30" s="3"/>
      <c r="J30" s="6"/>
      <c r="K30" s="6"/>
      <c r="L30" s="6"/>
      <c r="M30" s="10"/>
      <c r="N30" s="10"/>
      <c r="O30" s="10"/>
      <c r="P30" s="15"/>
      <c r="Q30" s="13"/>
      <c r="R30" s="13"/>
      <c r="S30" s="13"/>
      <c r="T30" s="13"/>
      <c r="U30" s="13"/>
      <c r="V30" s="13"/>
      <c r="W30" s="9"/>
      <c r="X30" s="9"/>
      <c r="Y30" s="9"/>
      <c r="Z30" s="9"/>
      <c r="AA30" s="9"/>
      <c r="AB30" s="9"/>
      <c r="AC30" s="13"/>
      <c r="AD30" s="13"/>
      <c r="AE30" s="13"/>
      <c r="AF30" s="13"/>
      <c r="AG30" s="13"/>
      <c r="AH30" s="13"/>
      <c r="AI30" s="9"/>
      <c r="AJ30" s="9"/>
      <c r="AK30" s="9"/>
      <c r="AL30" s="9"/>
      <c r="AM30" s="9"/>
      <c r="AN30" s="9"/>
      <c r="AO30" s="16">
        <f>Q30*参数!$D$3+W30</f>
        <v>0</v>
      </c>
      <c r="AP30" s="16">
        <f>R30*参数!$D$3+X30</f>
        <v>0</v>
      </c>
      <c r="AQ30" s="16">
        <f>S30*参数!$D$3+Y30</f>
        <v>0</v>
      </c>
      <c r="AR30" s="16">
        <f>T30*参数!$D$3+Z30</f>
        <v>0</v>
      </c>
      <c r="AS30" s="16">
        <f>U30*参数!$D$3+AA30</f>
        <v>0</v>
      </c>
      <c r="AT30" s="16">
        <f>V30*参数!$D$3+AB30</f>
        <v>0</v>
      </c>
      <c r="AU30" s="16">
        <f>AC30*参数!$D$3+AI30</f>
        <v>0</v>
      </c>
      <c r="AV30" s="16">
        <f>AD30*参数!$D$3+AJ30</f>
        <v>0</v>
      </c>
      <c r="AW30" s="16">
        <f>AE30*参数!$D$3+AK30</f>
        <v>0</v>
      </c>
      <c r="AX30" s="16">
        <f>AF30*参数!$D$3+AL30</f>
        <v>0</v>
      </c>
      <c r="AY30" s="16">
        <f>AG30*参数!$D$3+AM30</f>
        <v>0</v>
      </c>
      <c r="AZ30" s="16">
        <f>AH30*参数!$D$3+AN30</f>
        <v>0</v>
      </c>
      <c r="BA30" s="8"/>
      <c r="BB30" s="8">
        <f t="shared" si="7"/>
        <v>1</v>
      </c>
      <c r="BC30" s="8"/>
      <c r="BD30" s="8">
        <f t="shared" si="8"/>
        <v>1</v>
      </c>
      <c r="BE30" s="8"/>
      <c r="BF30" s="8">
        <f t="shared" si="9"/>
        <v>1</v>
      </c>
      <c r="BG30" s="8"/>
      <c r="BH30" s="8">
        <f t="shared" si="10"/>
        <v>1</v>
      </c>
      <c r="BI30" s="8"/>
      <c r="BJ30" s="8">
        <f t="shared" si="11"/>
        <v>1</v>
      </c>
      <c r="BK30" s="8"/>
      <c r="BL30" s="8">
        <f t="shared" si="12"/>
        <v>1</v>
      </c>
      <c r="BM30" s="8"/>
      <c r="BN30" s="8">
        <f t="shared" si="13"/>
        <v>1</v>
      </c>
      <c r="BO30" s="8"/>
      <c r="BP30" s="8">
        <f t="shared" si="14"/>
        <v>1</v>
      </c>
      <c r="BQ30" s="8"/>
      <c r="BR30" s="8">
        <f t="shared" si="0"/>
        <v>1</v>
      </c>
      <c r="BS30" s="8"/>
      <c r="BT30" s="8">
        <f t="shared" si="1"/>
        <v>1</v>
      </c>
      <c r="BU30" s="8"/>
      <c r="BV30" s="8">
        <f t="shared" si="2"/>
        <v>1</v>
      </c>
      <c r="BW30" s="8"/>
      <c r="BX30" s="8">
        <f t="shared" si="3"/>
        <v>1</v>
      </c>
      <c r="BY30" s="8"/>
      <c r="BZ30" s="8">
        <f t="shared" si="4"/>
        <v>1</v>
      </c>
      <c r="CA30" s="8"/>
      <c r="CB30" s="8">
        <f t="shared" si="5"/>
        <v>1</v>
      </c>
      <c r="CC30" s="8"/>
      <c r="CD30" s="8">
        <f t="shared" si="6"/>
        <v>1</v>
      </c>
      <c r="CE30" s="18"/>
    </row>
    <row r="31" spans="2:83" customFormat="1">
      <c r="B31" s="19"/>
      <c r="C31" s="3"/>
      <c r="D31" s="3"/>
      <c r="E31" s="4"/>
      <c r="F31" s="3"/>
      <c r="G31" s="3"/>
      <c r="H31" s="3"/>
      <c r="I31" s="3"/>
      <c r="J31" s="6"/>
      <c r="K31" s="6"/>
      <c r="L31" s="6"/>
      <c r="M31" s="10"/>
      <c r="N31" s="10"/>
      <c r="O31" s="10"/>
      <c r="P31" s="15"/>
      <c r="Q31" s="13"/>
      <c r="R31" s="13"/>
      <c r="S31" s="13"/>
      <c r="T31" s="13"/>
      <c r="U31" s="13"/>
      <c r="V31" s="13"/>
      <c r="W31" s="9"/>
      <c r="X31" s="9"/>
      <c r="Y31" s="9"/>
      <c r="Z31" s="9"/>
      <c r="AA31" s="9"/>
      <c r="AB31" s="9"/>
      <c r="AC31" s="13"/>
      <c r="AD31" s="13"/>
      <c r="AE31" s="13"/>
      <c r="AF31" s="13"/>
      <c r="AG31" s="13"/>
      <c r="AH31" s="13"/>
      <c r="AI31" s="9"/>
      <c r="AJ31" s="9"/>
      <c r="AK31" s="9"/>
      <c r="AL31" s="9"/>
      <c r="AM31" s="9"/>
      <c r="AN31" s="9"/>
      <c r="AO31" s="16">
        <f>Q31*参数!$D$3+W31</f>
        <v>0</v>
      </c>
      <c r="AP31" s="16">
        <f>R31*参数!$D$3+X31</f>
        <v>0</v>
      </c>
      <c r="AQ31" s="16">
        <f>S31*参数!$D$3+Y31</f>
        <v>0</v>
      </c>
      <c r="AR31" s="16">
        <f>T31*参数!$D$3+Z31</f>
        <v>0</v>
      </c>
      <c r="AS31" s="16">
        <f>U31*参数!$D$3+AA31</f>
        <v>0</v>
      </c>
      <c r="AT31" s="16">
        <f>V31*参数!$D$3+AB31</f>
        <v>0</v>
      </c>
      <c r="AU31" s="16">
        <f>AC31*参数!$D$3+AI31</f>
        <v>0</v>
      </c>
      <c r="AV31" s="16">
        <f>AD31*参数!$D$3+AJ31</f>
        <v>0</v>
      </c>
      <c r="AW31" s="16">
        <f>AE31*参数!$D$3+AK31</f>
        <v>0</v>
      </c>
      <c r="AX31" s="16">
        <f>AF31*参数!$D$3+AL31</f>
        <v>0</v>
      </c>
      <c r="AY31" s="16">
        <f>AG31*参数!$D$3+AM31</f>
        <v>0</v>
      </c>
      <c r="AZ31" s="16">
        <f>AH31*参数!$D$3+AN31</f>
        <v>0</v>
      </c>
      <c r="BA31" s="8"/>
      <c r="BB31" s="8">
        <f t="shared" si="7"/>
        <v>1</v>
      </c>
      <c r="BC31" s="8"/>
      <c r="BD31" s="8">
        <f t="shared" si="8"/>
        <v>1</v>
      </c>
      <c r="BE31" s="8"/>
      <c r="BF31" s="8">
        <f t="shared" si="9"/>
        <v>1</v>
      </c>
      <c r="BG31" s="8"/>
      <c r="BH31" s="8">
        <f t="shared" si="10"/>
        <v>1</v>
      </c>
      <c r="BI31" s="8"/>
      <c r="BJ31" s="8">
        <f t="shared" si="11"/>
        <v>1</v>
      </c>
      <c r="BK31" s="8"/>
      <c r="BL31" s="8">
        <f t="shared" si="12"/>
        <v>1</v>
      </c>
      <c r="BM31" s="8"/>
      <c r="BN31" s="8">
        <f t="shared" si="13"/>
        <v>1</v>
      </c>
      <c r="BO31" s="8"/>
      <c r="BP31" s="8">
        <f t="shared" si="14"/>
        <v>1</v>
      </c>
      <c r="BQ31" s="8"/>
      <c r="BR31" s="8">
        <f t="shared" si="0"/>
        <v>1</v>
      </c>
      <c r="BS31" s="8"/>
      <c r="BT31" s="8">
        <f t="shared" si="1"/>
        <v>1</v>
      </c>
      <c r="BU31" s="8"/>
      <c r="BV31" s="8">
        <f t="shared" si="2"/>
        <v>1</v>
      </c>
      <c r="BW31" s="8"/>
      <c r="BX31" s="8">
        <f t="shared" si="3"/>
        <v>1</v>
      </c>
      <c r="BY31" s="8"/>
      <c r="BZ31" s="8">
        <f t="shared" si="4"/>
        <v>1</v>
      </c>
      <c r="CA31" s="8"/>
      <c r="CB31" s="8">
        <f t="shared" si="5"/>
        <v>1</v>
      </c>
      <c r="CC31" s="8"/>
      <c r="CD31" s="8">
        <f t="shared" si="6"/>
        <v>1</v>
      </c>
      <c r="CE31" s="18"/>
    </row>
    <row r="32" spans="2:83" customFormat="1">
      <c r="B32" s="19"/>
      <c r="C32" s="3"/>
      <c r="D32" s="3"/>
      <c r="E32" s="4"/>
      <c r="F32" s="3"/>
      <c r="G32" s="3"/>
      <c r="H32" s="3"/>
      <c r="I32" s="3"/>
      <c r="J32" s="6"/>
      <c r="K32" s="6"/>
      <c r="L32" s="6"/>
      <c r="M32" s="10"/>
      <c r="N32" s="10"/>
      <c r="O32" s="10"/>
      <c r="P32" s="15"/>
      <c r="Q32" s="13"/>
      <c r="R32" s="13"/>
      <c r="S32" s="13"/>
      <c r="T32" s="13"/>
      <c r="U32" s="13"/>
      <c r="V32" s="13"/>
      <c r="W32" s="9"/>
      <c r="X32" s="9"/>
      <c r="Y32" s="9"/>
      <c r="Z32" s="9"/>
      <c r="AA32" s="9"/>
      <c r="AB32" s="9"/>
      <c r="AC32" s="13"/>
      <c r="AD32" s="13"/>
      <c r="AE32" s="13"/>
      <c r="AF32" s="13"/>
      <c r="AG32" s="13"/>
      <c r="AH32" s="13"/>
      <c r="AI32" s="9"/>
      <c r="AJ32" s="9"/>
      <c r="AK32" s="9"/>
      <c r="AL32" s="9"/>
      <c r="AM32" s="9"/>
      <c r="AN32" s="9"/>
      <c r="AO32" s="16">
        <f>Q32*参数!$D$3+W32</f>
        <v>0</v>
      </c>
      <c r="AP32" s="16">
        <f>R32*参数!$D$3+X32</f>
        <v>0</v>
      </c>
      <c r="AQ32" s="16">
        <f>S32*参数!$D$3+Y32</f>
        <v>0</v>
      </c>
      <c r="AR32" s="16">
        <f>T32*参数!$D$3+Z32</f>
        <v>0</v>
      </c>
      <c r="AS32" s="16">
        <f>U32*参数!$D$3+AA32</f>
        <v>0</v>
      </c>
      <c r="AT32" s="16">
        <f>V32*参数!$D$3+AB32</f>
        <v>0</v>
      </c>
      <c r="AU32" s="16">
        <f>AC32*参数!$D$3+AI32</f>
        <v>0</v>
      </c>
      <c r="AV32" s="16">
        <f>AD32*参数!$D$3+AJ32</f>
        <v>0</v>
      </c>
      <c r="AW32" s="16">
        <f>AE32*参数!$D$3+AK32</f>
        <v>0</v>
      </c>
      <c r="AX32" s="16">
        <f>AF32*参数!$D$3+AL32</f>
        <v>0</v>
      </c>
      <c r="AY32" s="16">
        <f>AG32*参数!$D$3+AM32</f>
        <v>0</v>
      </c>
      <c r="AZ32" s="16">
        <f>AH32*参数!$D$3+AN32</f>
        <v>0</v>
      </c>
      <c r="BA32" s="8"/>
      <c r="BB32" s="8">
        <f t="shared" si="7"/>
        <v>1</v>
      </c>
      <c r="BC32" s="8"/>
      <c r="BD32" s="8">
        <f t="shared" si="8"/>
        <v>1</v>
      </c>
      <c r="BE32" s="8"/>
      <c r="BF32" s="8">
        <f t="shared" si="9"/>
        <v>1</v>
      </c>
      <c r="BG32" s="8"/>
      <c r="BH32" s="8">
        <f t="shared" si="10"/>
        <v>1</v>
      </c>
      <c r="BI32" s="8"/>
      <c r="BJ32" s="8">
        <f t="shared" si="11"/>
        <v>1</v>
      </c>
      <c r="BK32" s="8"/>
      <c r="BL32" s="8">
        <f t="shared" si="12"/>
        <v>1</v>
      </c>
      <c r="BM32" s="8"/>
      <c r="BN32" s="8">
        <f t="shared" si="13"/>
        <v>1</v>
      </c>
      <c r="BO32" s="8"/>
      <c r="BP32" s="8">
        <f t="shared" si="14"/>
        <v>1</v>
      </c>
      <c r="BQ32" s="8"/>
      <c r="BR32" s="8">
        <f t="shared" si="0"/>
        <v>1</v>
      </c>
      <c r="BS32" s="8"/>
      <c r="BT32" s="8">
        <f t="shared" si="1"/>
        <v>1</v>
      </c>
      <c r="BU32" s="8"/>
      <c r="BV32" s="8">
        <f t="shared" si="2"/>
        <v>1</v>
      </c>
      <c r="BW32" s="8"/>
      <c r="BX32" s="8">
        <f t="shared" si="3"/>
        <v>1</v>
      </c>
      <c r="BY32" s="8"/>
      <c r="BZ32" s="8">
        <f t="shared" si="4"/>
        <v>1</v>
      </c>
      <c r="CA32" s="8"/>
      <c r="CB32" s="8">
        <f t="shared" si="5"/>
        <v>1</v>
      </c>
      <c r="CC32" s="8"/>
      <c r="CD32" s="8">
        <f t="shared" si="6"/>
        <v>1</v>
      </c>
      <c r="CE32" s="18"/>
    </row>
    <row r="33" spans="2:83" customFormat="1">
      <c r="B33" s="19"/>
      <c r="C33" s="3"/>
      <c r="D33" s="3"/>
      <c r="E33" s="4"/>
      <c r="F33" s="3"/>
      <c r="G33" s="3"/>
      <c r="H33" s="3"/>
      <c r="I33" s="3"/>
      <c r="J33" s="6"/>
      <c r="K33" s="6"/>
      <c r="L33" s="6"/>
      <c r="M33" s="10"/>
      <c r="N33" s="10"/>
      <c r="O33" s="10"/>
      <c r="P33" s="15"/>
      <c r="Q33" s="13"/>
      <c r="R33" s="13"/>
      <c r="S33" s="13"/>
      <c r="T33" s="13"/>
      <c r="U33" s="13"/>
      <c r="V33" s="13"/>
      <c r="W33" s="9"/>
      <c r="X33" s="9"/>
      <c r="Y33" s="9"/>
      <c r="Z33" s="9"/>
      <c r="AA33" s="9"/>
      <c r="AB33" s="9"/>
      <c r="AC33" s="13"/>
      <c r="AD33" s="13"/>
      <c r="AE33" s="13"/>
      <c r="AF33" s="13"/>
      <c r="AG33" s="13"/>
      <c r="AH33" s="13"/>
      <c r="AI33" s="9"/>
      <c r="AJ33" s="9"/>
      <c r="AK33" s="9"/>
      <c r="AL33" s="9"/>
      <c r="AM33" s="9"/>
      <c r="AN33" s="9"/>
      <c r="AO33" s="16">
        <f>Q33*参数!$D$3+W33</f>
        <v>0</v>
      </c>
      <c r="AP33" s="16">
        <f>R33*参数!$D$3+X33</f>
        <v>0</v>
      </c>
      <c r="AQ33" s="16">
        <f>S33*参数!$D$3+Y33</f>
        <v>0</v>
      </c>
      <c r="AR33" s="16">
        <f>T33*参数!$D$3+Z33</f>
        <v>0</v>
      </c>
      <c r="AS33" s="16">
        <f>U33*参数!$D$3+AA33</f>
        <v>0</v>
      </c>
      <c r="AT33" s="16">
        <f>V33*参数!$D$3+AB33</f>
        <v>0</v>
      </c>
      <c r="AU33" s="16">
        <f>AC33*参数!$D$3+AI33</f>
        <v>0</v>
      </c>
      <c r="AV33" s="16">
        <f>AD33*参数!$D$3+AJ33</f>
        <v>0</v>
      </c>
      <c r="AW33" s="16">
        <f>AE33*参数!$D$3+AK33</f>
        <v>0</v>
      </c>
      <c r="AX33" s="16">
        <f>AF33*参数!$D$3+AL33</f>
        <v>0</v>
      </c>
      <c r="AY33" s="16">
        <f>AG33*参数!$D$3+AM33</f>
        <v>0</v>
      </c>
      <c r="AZ33" s="16">
        <f>AH33*参数!$D$3+AN33</f>
        <v>0</v>
      </c>
      <c r="BA33" s="8"/>
      <c r="BB33" s="8">
        <f t="shared" si="7"/>
        <v>1</v>
      </c>
      <c r="BC33" s="8"/>
      <c r="BD33" s="8">
        <f t="shared" si="8"/>
        <v>1</v>
      </c>
      <c r="BE33" s="8"/>
      <c r="BF33" s="8">
        <f t="shared" si="9"/>
        <v>1</v>
      </c>
      <c r="BG33" s="8"/>
      <c r="BH33" s="8">
        <f t="shared" si="10"/>
        <v>1</v>
      </c>
      <c r="BI33" s="8"/>
      <c r="BJ33" s="8">
        <f t="shared" si="11"/>
        <v>1</v>
      </c>
      <c r="BK33" s="8"/>
      <c r="BL33" s="8">
        <f t="shared" si="12"/>
        <v>1</v>
      </c>
      <c r="BM33" s="8"/>
      <c r="BN33" s="8">
        <f t="shared" si="13"/>
        <v>1</v>
      </c>
      <c r="BO33" s="8"/>
      <c r="BP33" s="8">
        <f t="shared" si="14"/>
        <v>1</v>
      </c>
      <c r="BQ33" s="8"/>
      <c r="BR33" s="8">
        <f t="shared" si="0"/>
        <v>1</v>
      </c>
      <c r="BS33" s="8"/>
      <c r="BT33" s="8">
        <f t="shared" si="1"/>
        <v>1</v>
      </c>
      <c r="BU33" s="8"/>
      <c r="BV33" s="8">
        <f t="shared" si="2"/>
        <v>1</v>
      </c>
      <c r="BW33" s="8"/>
      <c r="BX33" s="8">
        <f t="shared" si="3"/>
        <v>1</v>
      </c>
      <c r="BY33" s="8"/>
      <c r="BZ33" s="8">
        <f t="shared" si="4"/>
        <v>1</v>
      </c>
      <c r="CA33" s="8"/>
      <c r="CB33" s="8">
        <f t="shared" si="5"/>
        <v>1</v>
      </c>
      <c r="CC33" s="8"/>
      <c r="CD33" s="8">
        <f t="shared" si="6"/>
        <v>1</v>
      </c>
      <c r="CE33" s="18"/>
    </row>
    <row r="34" spans="2:83" customFormat="1">
      <c r="B34" s="19"/>
      <c r="C34" s="3"/>
      <c r="D34" s="3"/>
      <c r="E34" s="4"/>
      <c r="F34" s="3"/>
      <c r="G34" s="3"/>
      <c r="H34" s="3"/>
      <c r="I34" s="3"/>
      <c r="J34" s="6"/>
      <c r="K34" s="6"/>
      <c r="L34" s="6"/>
      <c r="M34" s="10"/>
      <c r="N34" s="10"/>
      <c r="O34" s="10"/>
      <c r="P34" s="15"/>
      <c r="Q34" s="13"/>
      <c r="R34" s="13"/>
      <c r="S34" s="13"/>
      <c r="T34" s="13"/>
      <c r="U34" s="13"/>
      <c r="V34" s="13"/>
      <c r="W34" s="9"/>
      <c r="X34" s="9"/>
      <c r="Y34" s="9"/>
      <c r="Z34" s="9"/>
      <c r="AA34" s="9"/>
      <c r="AB34" s="9"/>
      <c r="AC34" s="13"/>
      <c r="AD34" s="13"/>
      <c r="AE34" s="13"/>
      <c r="AF34" s="13"/>
      <c r="AG34" s="13"/>
      <c r="AH34" s="13"/>
      <c r="AI34" s="9"/>
      <c r="AJ34" s="9"/>
      <c r="AK34" s="9"/>
      <c r="AL34" s="9"/>
      <c r="AM34" s="9"/>
      <c r="AN34" s="9"/>
      <c r="AO34" s="16">
        <f>Q34*参数!$D$3+W34</f>
        <v>0</v>
      </c>
      <c r="AP34" s="16">
        <f>R34*参数!$D$3+X34</f>
        <v>0</v>
      </c>
      <c r="AQ34" s="16">
        <f>S34*参数!$D$3+Y34</f>
        <v>0</v>
      </c>
      <c r="AR34" s="16">
        <f>T34*参数!$D$3+Z34</f>
        <v>0</v>
      </c>
      <c r="AS34" s="16">
        <f>U34*参数!$D$3+AA34</f>
        <v>0</v>
      </c>
      <c r="AT34" s="16">
        <f>V34*参数!$D$3+AB34</f>
        <v>0</v>
      </c>
      <c r="AU34" s="16">
        <f>AC34*参数!$D$3+AI34</f>
        <v>0</v>
      </c>
      <c r="AV34" s="16">
        <f>AD34*参数!$D$3+AJ34</f>
        <v>0</v>
      </c>
      <c r="AW34" s="16">
        <f>AE34*参数!$D$3+AK34</f>
        <v>0</v>
      </c>
      <c r="AX34" s="16">
        <f>AF34*参数!$D$3+AL34</f>
        <v>0</v>
      </c>
      <c r="AY34" s="16">
        <f>AG34*参数!$D$3+AM34</f>
        <v>0</v>
      </c>
      <c r="AZ34" s="16">
        <f>AH34*参数!$D$3+AN34</f>
        <v>0</v>
      </c>
      <c r="BA34" s="8"/>
      <c r="BB34" s="8">
        <f t="shared" si="7"/>
        <v>1</v>
      </c>
      <c r="BC34" s="8"/>
      <c r="BD34" s="8">
        <f t="shared" si="8"/>
        <v>1</v>
      </c>
      <c r="BE34" s="8"/>
      <c r="BF34" s="8">
        <f t="shared" si="9"/>
        <v>1</v>
      </c>
      <c r="BG34" s="8"/>
      <c r="BH34" s="8">
        <f t="shared" si="10"/>
        <v>1</v>
      </c>
      <c r="BI34" s="8"/>
      <c r="BJ34" s="8">
        <f t="shared" si="11"/>
        <v>1</v>
      </c>
      <c r="BK34" s="8"/>
      <c r="BL34" s="8">
        <f t="shared" si="12"/>
        <v>1</v>
      </c>
      <c r="BM34" s="8"/>
      <c r="BN34" s="8">
        <f t="shared" si="13"/>
        <v>1</v>
      </c>
      <c r="BO34" s="8"/>
      <c r="BP34" s="8">
        <f t="shared" si="14"/>
        <v>1</v>
      </c>
      <c r="BQ34" s="8"/>
      <c r="BR34" s="8">
        <f t="shared" si="0"/>
        <v>1</v>
      </c>
      <c r="BS34" s="8"/>
      <c r="BT34" s="8">
        <f t="shared" si="1"/>
        <v>1</v>
      </c>
      <c r="BU34" s="8"/>
      <c r="BV34" s="8">
        <f t="shared" si="2"/>
        <v>1</v>
      </c>
      <c r="BW34" s="8"/>
      <c r="BX34" s="8">
        <f t="shared" si="3"/>
        <v>1</v>
      </c>
      <c r="BY34" s="8"/>
      <c r="BZ34" s="8">
        <f t="shared" si="4"/>
        <v>1</v>
      </c>
      <c r="CA34" s="8"/>
      <c r="CB34" s="8">
        <f t="shared" si="5"/>
        <v>1</v>
      </c>
      <c r="CC34" s="8"/>
      <c r="CD34" s="8">
        <f t="shared" si="6"/>
        <v>1</v>
      </c>
      <c r="CE34" s="18"/>
    </row>
    <row r="35" spans="2:83" customFormat="1">
      <c r="B35" s="19"/>
      <c r="C35" s="3"/>
      <c r="D35" s="3"/>
      <c r="E35" s="4"/>
      <c r="F35" s="3"/>
      <c r="G35" s="3"/>
      <c r="H35" s="3"/>
      <c r="I35" s="3"/>
      <c r="J35" s="6"/>
      <c r="K35" s="6"/>
      <c r="L35" s="6"/>
      <c r="M35" s="10"/>
      <c r="N35" s="10"/>
      <c r="O35" s="10"/>
      <c r="P35" s="15"/>
      <c r="Q35" s="13"/>
      <c r="R35" s="13"/>
      <c r="S35" s="13"/>
      <c r="T35" s="13"/>
      <c r="U35" s="13"/>
      <c r="V35" s="13"/>
      <c r="W35" s="9"/>
      <c r="X35" s="9"/>
      <c r="Y35" s="9"/>
      <c r="Z35" s="9"/>
      <c r="AA35" s="9"/>
      <c r="AB35" s="9"/>
      <c r="AC35" s="13"/>
      <c r="AD35" s="13"/>
      <c r="AE35" s="13"/>
      <c r="AF35" s="13"/>
      <c r="AG35" s="13"/>
      <c r="AH35" s="13"/>
      <c r="AI35" s="9"/>
      <c r="AJ35" s="9"/>
      <c r="AK35" s="9"/>
      <c r="AL35" s="9"/>
      <c r="AM35" s="9"/>
      <c r="AN35" s="9"/>
      <c r="AO35" s="16">
        <f>Q35*参数!$D$3+W35</f>
        <v>0</v>
      </c>
      <c r="AP35" s="16">
        <f>R35*参数!$D$3+X35</f>
        <v>0</v>
      </c>
      <c r="AQ35" s="16">
        <f>S35*参数!$D$3+Y35</f>
        <v>0</v>
      </c>
      <c r="AR35" s="16">
        <f>T35*参数!$D$3+Z35</f>
        <v>0</v>
      </c>
      <c r="AS35" s="16">
        <f>U35*参数!$D$3+AA35</f>
        <v>0</v>
      </c>
      <c r="AT35" s="16">
        <f>V35*参数!$D$3+AB35</f>
        <v>0</v>
      </c>
      <c r="AU35" s="16">
        <f>AC35*参数!$D$3+AI35</f>
        <v>0</v>
      </c>
      <c r="AV35" s="16">
        <f>AD35*参数!$D$3+AJ35</f>
        <v>0</v>
      </c>
      <c r="AW35" s="16">
        <f>AE35*参数!$D$3+AK35</f>
        <v>0</v>
      </c>
      <c r="AX35" s="16">
        <f>AF35*参数!$D$3+AL35</f>
        <v>0</v>
      </c>
      <c r="AY35" s="16">
        <f>AG35*参数!$D$3+AM35</f>
        <v>0</v>
      </c>
      <c r="AZ35" s="16">
        <f>AH35*参数!$D$3+AN35</f>
        <v>0</v>
      </c>
      <c r="BA35" s="8"/>
      <c r="BB35" s="8">
        <f t="shared" si="7"/>
        <v>1</v>
      </c>
      <c r="BC35" s="8"/>
      <c r="BD35" s="8">
        <f t="shared" si="8"/>
        <v>1</v>
      </c>
      <c r="BE35" s="8"/>
      <c r="BF35" s="8">
        <f t="shared" si="9"/>
        <v>1</v>
      </c>
      <c r="BG35" s="8"/>
      <c r="BH35" s="8">
        <f t="shared" si="10"/>
        <v>1</v>
      </c>
      <c r="BI35" s="8"/>
      <c r="BJ35" s="8">
        <f t="shared" si="11"/>
        <v>1</v>
      </c>
      <c r="BK35" s="8"/>
      <c r="BL35" s="8">
        <f t="shared" si="12"/>
        <v>1</v>
      </c>
      <c r="BM35" s="8"/>
      <c r="BN35" s="8">
        <f t="shared" si="13"/>
        <v>1</v>
      </c>
      <c r="BO35" s="8"/>
      <c r="BP35" s="8">
        <f t="shared" si="14"/>
        <v>1</v>
      </c>
      <c r="BQ35" s="8"/>
      <c r="BR35" s="8">
        <f t="shared" si="0"/>
        <v>1</v>
      </c>
      <c r="BS35" s="8"/>
      <c r="BT35" s="8">
        <f t="shared" si="1"/>
        <v>1</v>
      </c>
      <c r="BU35" s="8"/>
      <c r="BV35" s="8">
        <f t="shared" si="2"/>
        <v>1</v>
      </c>
      <c r="BW35" s="8"/>
      <c r="BX35" s="8">
        <f t="shared" si="3"/>
        <v>1</v>
      </c>
      <c r="BY35" s="8"/>
      <c r="BZ35" s="8">
        <f t="shared" si="4"/>
        <v>1</v>
      </c>
      <c r="CA35" s="8"/>
      <c r="CB35" s="8">
        <f t="shared" si="5"/>
        <v>1</v>
      </c>
      <c r="CC35" s="8"/>
      <c r="CD35" s="8">
        <f t="shared" si="6"/>
        <v>1</v>
      </c>
      <c r="CE35" s="18"/>
    </row>
    <row r="36" spans="2:83" customFormat="1">
      <c r="B36" s="19"/>
      <c r="C36" s="3"/>
      <c r="D36" s="3"/>
      <c r="E36" s="4"/>
      <c r="F36" s="3"/>
      <c r="G36" s="3"/>
      <c r="H36" s="3"/>
      <c r="I36" s="3"/>
      <c r="J36" s="6"/>
      <c r="K36" s="6"/>
      <c r="L36" s="6"/>
      <c r="M36" s="10"/>
      <c r="N36" s="10"/>
      <c r="O36" s="10"/>
      <c r="P36" s="15"/>
      <c r="Q36" s="13"/>
      <c r="R36" s="13"/>
      <c r="S36" s="13"/>
      <c r="T36" s="13"/>
      <c r="U36" s="13"/>
      <c r="V36" s="13"/>
      <c r="W36" s="9"/>
      <c r="X36" s="9"/>
      <c r="Y36" s="9"/>
      <c r="Z36" s="9"/>
      <c r="AA36" s="9"/>
      <c r="AB36" s="9"/>
      <c r="AC36" s="13"/>
      <c r="AD36" s="13"/>
      <c r="AE36" s="13"/>
      <c r="AF36" s="13"/>
      <c r="AG36" s="13"/>
      <c r="AH36" s="13"/>
      <c r="AI36" s="9"/>
      <c r="AJ36" s="9"/>
      <c r="AK36" s="9"/>
      <c r="AL36" s="9"/>
      <c r="AM36" s="9"/>
      <c r="AN36" s="9"/>
      <c r="AO36" s="16">
        <f>Q36*参数!$D$3+W36</f>
        <v>0</v>
      </c>
      <c r="AP36" s="16">
        <f>R36*参数!$D$3+X36</f>
        <v>0</v>
      </c>
      <c r="AQ36" s="16">
        <f>S36*参数!$D$3+Y36</f>
        <v>0</v>
      </c>
      <c r="AR36" s="16">
        <f>T36*参数!$D$3+Z36</f>
        <v>0</v>
      </c>
      <c r="AS36" s="16">
        <f>U36*参数!$D$3+AA36</f>
        <v>0</v>
      </c>
      <c r="AT36" s="16">
        <f>V36*参数!$D$3+AB36</f>
        <v>0</v>
      </c>
      <c r="AU36" s="16">
        <f>AC36*参数!$D$3+AI36</f>
        <v>0</v>
      </c>
      <c r="AV36" s="16">
        <f>AD36*参数!$D$3+AJ36</f>
        <v>0</v>
      </c>
      <c r="AW36" s="16">
        <f>AE36*参数!$D$3+AK36</f>
        <v>0</v>
      </c>
      <c r="AX36" s="16">
        <f>AF36*参数!$D$3+AL36</f>
        <v>0</v>
      </c>
      <c r="AY36" s="16">
        <f>AG36*参数!$D$3+AM36</f>
        <v>0</v>
      </c>
      <c r="AZ36" s="16">
        <f>AH36*参数!$D$3+AN36</f>
        <v>0</v>
      </c>
      <c r="BA36" s="8"/>
      <c r="BB36" s="8">
        <f t="shared" si="7"/>
        <v>1</v>
      </c>
      <c r="BC36" s="8"/>
      <c r="BD36" s="8">
        <f t="shared" si="8"/>
        <v>1</v>
      </c>
      <c r="BE36" s="8"/>
      <c r="BF36" s="8">
        <f t="shared" si="9"/>
        <v>1</v>
      </c>
      <c r="BG36" s="8"/>
      <c r="BH36" s="8">
        <f t="shared" si="10"/>
        <v>1</v>
      </c>
      <c r="BI36" s="8"/>
      <c r="BJ36" s="8">
        <f t="shared" si="11"/>
        <v>1</v>
      </c>
      <c r="BK36" s="8"/>
      <c r="BL36" s="8">
        <f t="shared" si="12"/>
        <v>1</v>
      </c>
      <c r="BM36" s="8"/>
      <c r="BN36" s="8">
        <f t="shared" si="13"/>
        <v>1</v>
      </c>
      <c r="BO36" s="8"/>
      <c r="BP36" s="8">
        <f t="shared" si="14"/>
        <v>1</v>
      </c>
      <c r="BQ36" s="8"/>
      <c r="BR36" s="8">
        <f t="shared" si="0"/>
        <v>1</v>
      </c>
      <c r="BS36" s="8"/>
      <c r="BT36" s="8">
        <f t="shared" si="1"/>
        <v>1</v>
      </c>
      <c r="BU36" s="8"/>
      <c r="BV36" s="8">
        <f t="shared" si="2"/>
        <v>1</v>
      </c>
      <c r="BW36" s="8"/>
      <c r="BX36" s="8">
        <f t="shared" si="3"/>
        <v>1</v>
      </c>
      <c r="BY36" s="8"/>
      <c r="BZ36" s="8">
        <f t="shared" si="4"/>
        <v>1</v>
      </c>
      <c r="CA36" s="8"/>
      <c r="CB36" s="8">
        <f t="shared" si="5"/>
        <v>1</v>
      </c>
      <c r="CC36" s="8"/>
      <c r="CD36" s="8">
        <f t="shared" si="6"/>
        <v>1</v>
      </c>
      <c r="CE36" s="18"/>
    </row>
    <row r="37" spans="2:83" customFormat="1">
      <c r="B37" s="19"/>
      <c r="C37" s="3"/>
      <c r="D37" s="3"/>
      <c r="E37" s="4"/>
      <c r="F37" s="3"/>
      <c r="G37" s="3"/>
      <c r="H37" s="3"/>
      <c r="I37" s="3"/>
      <c r="J37" s="6"/>
      <c r="K37" s="6"/>
      <c r="L37" s="6"/>
      <c r="M37" s="10"/>
      <c r="N37" s="10"/>
      <c r="O37" s="10"/>
      <c r="P37" s="15"/>
      <c r="Q37" s="13"/>
      <c r="R37" s="13"/>
      <c r="S37" s="13"/>
      <c r="T37" s="13"/>
      <c r="U37" s="13"/>
      <c r="V37" s="13"/>
      <c r="W37" s="9"/>
      <c r="X37" s="9"/>
      <c r="Y37" s="9"/>
      <c r="Z37" s="9"/>
      <c r="AA37" s="9"/>
      <c r="AB37" s="9"/>
      <c r="AC37" s="13"/>
      <c r="AD37" s="13"/>
      <c r="AE37" s="13"/>
      <c r="AF37" s="13"/>
      <c r="AG37" s="13"/>
      <c r="AH37" s="13"/>
      <c r="AI37" s="9"/>
      <c r="AJ37" s="9"/>
      <c r="AK37" s="9"/>
      <c r="AL37" s="9"/>
      <c r="AM37" s="9"/>
      <c r="AN37" s="9"/>
      <c r="AO37" s="16">
        <f>Q37*参数!$D$3+W37</f>
        <v>0</v>
      </c>
      <c r="AP37" s="16">
        <f>R37*参数!$D$3+X37</f>
        <v>0</v>
      </c>
      <c r="AQ37" s="16">
        <f>S37*参数!$D$3+Y37</f>
        <v>0</v>
      </c>
      <c r="AR37" s="16">
        <f>T37*参数!$D$3+Z37</f>
        <v>0</v>
      </c>
      <c r="AS37" s="16">
        <f>U37*参数!$D$3+AA37</f>
        <v>0</v>
      </c>
      <c r="AT37" s="16">
        <f>V37*参数!$D$3+AB37</f>
        <v>0</v>
      </c>
      <c r="AU37" s="16">
        <f>AC37*参数!$D$3+AI37</f>
        <v>0</v>
      </c>
      <c r="AV37" s="16">
        <f>AD37*参数!$D$3+AJ37</f>
        <v>0</v>
      </c>
      <c r="AW37" s="16">
        <f>AE37*参数!$D$3+AK37</f>
        <v>0</v>
      </c>
      <c r="AX37" s="16">
        <f>AF37*参数!$D$3+AL37</f>
        <v>0</v>
      </c>
      <c r="AY37" s="16">
        <f>AG37*参数!$D$3+AM37</f>
        <v>0</v>
      </c>
      <c r="AZ37" s="16">
        <f>AH37*参数!$D$3+AN37</f>
        <v>0</v>
      </c>
      <c r="BA37" s="8"/>
      <c r="BB37" s="8">
        <f t="shared" si="7"/>
        <v>1</v>
      </c>
      <c r="BC37" s="8"/>
      <c r="BD37" s="8">
        <f t="shared" si="8"/>
        <v>1</v>
      </c>
      <c r="BE37" s="8"/>
      <c r="BF37" s="8">
        <f t="shared" si="9"/>
        <v>1</v>
      </c>
      <c r="BG37" s="8"/>
      <c r="BH37" s="8">
        <f t="shared" si="10"/>
        <v>1</v>
      </c>
      <c r="BI37" s="8"/>
      <c r="BJ37" s="8">
        <f t="shared" si="11"/>
        <v>1</v>
      </c>
      <c r="BK37" s="8"/>
      <c r="BL37" s="8">
        <f t="shared" si="12"/>
        <v>1</v>
      </c>
      <c r="BM37" s="8"/>
      <c r="BN37" s="8">
        <f t="shared" si="13"/>
        <v>1</v>
      </c>
      <c r="BO37" s="8"/>
      <c r="BP37" s="8">
        <f t="shared" si="14"/>
        <v>1</v>
      </c>
      <c r="BQ37" s="8"/>
      <c r="BR37" s="8">
        <f t="shared" si="0"/>
        <v>1</v>
      </c>
      <c r="BS37" s="8"/>
      <c r="BT37" s="8">
        <f t="shared" si="1"/>
        <v>1</v>
      </c>
      <c r="BU37" s="8"/>
      <c r="BV37" s="8">
        <f t="shared" si="2"/>
        <v>1</v>
      </c>
      <c r="BW37" s="8"/>
      <c r="BX37" s="8">
        <f t="shared" si="3"/>
        <v>1</v>
      </c>
      <c r="BY37" s="8"/>
      <c r="BZ37" s="8">
        <f t="shared" si="4"/>
        <v>1</v>
      </c>
      <c r="CA37" s="8"/>
      <c r="CB37" s="8">
        <f t="shared" si="5"/>
        <v>1</v>
      </c>
      <c r="CC37" s="8"/>
      <c r="CD37" s="8">
        <f t="shared" si="6"/>
        <v>1</v>
      </c>
      <c r="CE37" s="18"/>
    </row>
    <row r="38" spans="2:83" customFormat="1">
      <c r="B38" s="19"/>
      <c r="C38" s="3"/>
      <c r="D38" s="3"/>
      <c r="E38" s="4"/>
      <c r="F38" s="3"/>
      <c r="G38" s="3"/>
      <c r="H38" s="3"/>
      <c r="I38" s="3"/>
      <c r="J38" s="6"/>
      <c r="K38" s="6"/>
      <c r="L38" s="6"/>
      <c r="M38" s="10"/>
      <c r="N38" s="10"/>
      <c r="O38" s="10"/>
      <c r="P38" s="15"/>
      <c r="Q38" s="13"/>
      <c r="R38" s="13"/>
      <c r="S38" s="13"/>
      <c r="T38" s="13"/>
      <c r="U38" s="13"/>
      <c r="V38" s="13"/>
      <c r="W38" s="9"/>
      <c r="X38" s="9"/>
      <c r="Y38" s="9"/>
      <c r="Z38" s="9"/>
      <c r="AA38" s="9"/>
      <c r="AB38" s="9"/>
      <c r="AC38" s="13"/>
      <c r="AD38" s="13"/>
      <c r="AE38" s="13"/>
      <c r="AF38" s="13"/>
      <c r="AG38" s="13"/>
      <c r="AH38" s="13"/>
      <c r="AI38" s="9"/>
      <c r="AJ38" s="9"/>
      <c r="AK38" s="9"/>
      <c r="AL38" s="9"/>
      <c r="AM38" s="9"/>
      <c r="AN38" s="9"/>
      <c r="AO38" s="16">
        <f>Q38*参数!$D$3+W38</f>
        <v>0</v>
      </c>
      <c r="AP38" s="16">
        <f>R38*参数!$D$3+X38</f>
        <v>0</v>
      </c>
      <c r="AQ38" s="16">
        <f>S38*参数!$D$3+Y38</f>
        <v>0</v>
      </c>
      <c r="AR38" s="16">
        <f>T38*参数!$D$3+Z38</f>
        <v>0</v>
      </c>
      <c r="AS38" s="16">
        <f>U38*参数!$D$3+AA38</f>
        <v>0</v>
      </c>
      <c r="AT38" s="16">
        <f>V38*参数!$D$3+AB38</f>
        <v>0</v>
      </c>
      <c r="AU38" s="16">
        <f>AC38*参数!$D$3+AI38</f>
        <v>0</v>
      </c>
      <c r="AV38" s="16">
        <f>AD38*参数!$D$3+AJ38</f>
        <v>0</v>
      </c>
      <c r="AW38" s="16">
        <f>AE38*参数!$D$3+AK38</f>
        <v>0</v>
      </c>
      <c r="AX38" s="16">
        <f>AF38*参数!$D$3+AL38</f>
        <v>0</v>
      </c>
      <c r="AY38" s="16">
        <f>AG38*参数!$D$3+AM38</f>
        <v>0</v>
      </c>
      <c r="AZ38" s="16">
        <f>AH38*参数!$D$3+AN38</f>
        <v>0</v>
      </c>
      <c r="BA38" s="8"/>
      <c r="BB38" s="8">
        <f t="shared" si="7"/>
        <v>1</v>
      </c>
      <c r="BC38" s="8"/>
      <c r="BD38" s="8">
        <f t="shared" si="8"/>
        <v>1</v>
      </c>
      <c r="BE38" s="8"/>
      <c r="BF38" s="8">
        <f t="shared" si="9"/>
        <v>1</v>
      </c>
      <c r="BG38" s="8"/>
      <c r="BH38" s="8">
        <f t="shared" si="10"/>
        <v>1</v>
      </c>
      <c r="BI38" s="8"/>
      <c r="BJ38" s="8">
        <f t="shared" si="11"/>
        <v>1</v>
      </c>
      <c r="BK38" s="8"/>
      <c r="BL38" s="8">
        <f t="shared" si="12"/>
        <v>1</v>
      </c>
      <c r="BM38" s="8"/>
      <c r="BN38" s="8">
        <f t="shared" si="13"/>
        <v>1</v>
      </c>
      <c r="BO38" s="8"/>
      <c r="BP38" s="8">
        <f t="shared" si="14"/>
        <v>1</v>
      </c>
      <c r="BQ38" s="8"/>
      <c r="BR38" s="8">
        <f t="shared" si="0"/>
        <v>1</v>
      </c>
      <c r="BS38" s="8"/>
      <c r="BT38" s="8">
        <f t="shared" si="1"/>
        <v>1</v>
      </c>
      <c r="BU38" s="8"/>
      <c r="BV38" s="8">
        <f t="shared" si="2"/>
        <v>1</v>
      </c>
      <c r="BW38" s="8"/>
      <c r="BX38" s="8">
        <f t="shared" si="3"/>
        <v>1</v>
      </c>
      <c r="BY38" s="8"/>
      <c r="BZ38" s="8">
        <f t="shared" si="4"/>
        <v>1</v>
      </c>
      <c r="CA38" s="8"/>
      <c r="CB38" s="8">
        <f t="shared" si="5"/>
        <v>1</v>
      </c>
      <c r="CC38" s="8"/>
      <c r="CD38" s="8">
        <f t="shared" si="6"/>
        <v>1</v>
      </c>
      <c r="CE38" s="18"/>
    </row>
    <row r="39" spans="2:83" customFormat="1">
      <c r="B39" s="19"/>
      <c r="C39" s="3"/>
      <c r="D39" s="3"/>
      <c r="E39" s="4"/>
      <c r="F39" s="3"/>
      <c r="G39" s="3"/>
      <c r="H39" s="3"/>
      <c r="I39" s="3"/>
      <c r="J39" s="6"/>
      <c r="K39" s="6"/>
      <c r="L39" s="6"/>
      <c r="M39" s="10"/>
      <c r="N39" s="10"/>
      <c r="O39" s="10"/>
      <c r="P39" s="15"/>
      <c r="Q39" s="13"/>
      <c r="R39" s="13"/>
      <c r="S39" s="13"/>
      <c r="T39" s="13"/>
      <c r="U39" s="13"/>
      <c r="V39" s="13"/>
      <c r="W39" s="9"/>
      <c r="X39" s="9"/>
      <c r="Y39" s="9"/>
      <c r="Z39" s="9"/>
      <c r="AA39" s="9"/>
      <c r="AB39" s="9"/>
      <c r="AC39" s="13"/>
      <c r="AD39" s="13"/>
      <c r="AE39" s="13"/>
      <c r="AF39" s="13"/>
      <c r="AG39" s="13"/>
      <c r="AH39" s="13"/>
      <c r="AI39" s="9"/>
      <c r="AJ39" s="9"/>
      <c r="AK39" s="9"/>
      <c r="AL39" s="9"/>
      <c r="AM39" s="9"/>
      <c r="AN39" s="9"/>
      <c r="AO39" s="16">
        <f>Q39*参数!$D$3+W39</f>
        <v>0</v>
      </c>
      <c r="AP39" s="16">
        <f>R39*参数!$D$3+X39</f>
        <v>0</v>
      </c>
      <c r="AQ39" s="16">
        <f>S39*参数!$D$3+Y39</f>
        <v>0</v>
      </c>
      <c r="AR39" s="16">
        <f>T39*参数!$D$3+Z39</f>
        <v>0</v>
      </c>
      <c r="AS39" s="16">
        <f>U39*参数!$D$3+AA39</f>
        <v>0</v>
      </c>
      <c r="AT39" s="16">
        <f>V39*参数!$D$3+AB39</f>
        <v>0</v>
      </c>
      <c r="AU39" s="16">
        <f>AC39*参数!$D$3+AI39</f>
        <v>0</v>
      </c>
      <c r="AV39" s="16">
        <f>AD39*参数!$D$3+AJ39</f>
        <v>0</v>
      </c>
      <c r="AW39" s="16">
        <f>AE39*参数!$D$3+AK39</f>
        <v>0</v>
      </c>
      <c r="AX39" s="16">
        <f>AF39*参数!$D$3+AL39</f>
        <v>0</v>
      </c>
      <c r="AY39" s="16">
        <f>AG39*参数!$D$3+AM39</f>
        <v>0</v>
      </c>
      <c r="AZ39" s="16">
        <f>AH39*参数!$D$3+AN39</f>
        <v>0</v>
      </c>
      <c r="BA39" s="8"/>
      <c r="BB39" s="8">
        <f t="shared" si="7"/>
        <v>1</v>
      </c>
      <c r="BC39" s="8"/>
      <c r="BD39" s="8">
        <f t="shared" si="8"/>
        <v>1</v>
      </c>
      <c r="BE39" s="8"/>
      <c r="BF39" s="8">
        <f t="shared" si="9"/>
        <v>1</v>
      </c>
      <c r="BG39" s="8"/>
      <c r="BH39" s="8">
        <f t="shared" si="10"/>
        <v>1</v>
      </c>
      <c r="BI39" s="8"/>
      <c r="BJ39" s="8">
        <f t="shared" si="11"/>
        <v>1</v>
      </c>
      <c r="BK39" s="8"/>
      <c r="BL39" s="8">
        <f t="shared" si="12"/>
        <v>1</v>
      </c>
      <c r="BM39" s="8"/>
      <c r="BN39" s="8">
        <f t="shared" si="13"/>
        <v>1</v>
      </c>
      <c r="BO39" s="8"/>
      <c r="BP39" s="8">
        <f t="shared" si="14"/>
        <v>1</v>
      </c>
      <c r="BQ39" s="8"/>
      <c r="BR39" s="8">
        <f t="shared" si="0"/>
        <v>1</v>
      </c>
      <c r="BS39" s="8"/>
      <c r="BT39" s="8">
        <f t="shared" si="1"/>
        <v>1</v>
      </c>
      <c r="BU39" s="8"/>
      <c r="BV39" s="8">
        <f t="shared" si="2"/>
        <v>1</v>
      </c>
      <c r="BW39" s="8"/>
      <c r="BX39" s="8">
        <f t="shared" si="3"/>
        <v>1</v>
      </c>
      <c r="BY39" s="8"/>
      <c r="BZ39" s="8">
        <f t="shared" si="4"/>
        <v>1</v>
      </c>
      <c r="CA39" s="8"/>
      <c r="CB39" s="8">
        <f t="shared" si="5"/>
        <v>1</v>
      </c>
      <c r="CC39" s="8"/>
      <c r="CD39" s="8">
        <f t="shared" si="6"/>
        <v>1</v>
      </c>
      <c r="CE39" s="18"/>
    </row>
    <row r="40" spans="2:83" customFormat="1">
      <c r="B40" s="19"/>
      <c r="C40" s="3"/>
      <c r="D40" s="3"/>
      <c r="E40" s="4"/>
      <c r="F40" s="3"/>
      <c r="G40" s="3"/>
      <c r="H40" s="3"/>
      <c r="I40" s="3"/>
      <c r="J40" s="6"/>
      <c r="K40" s="6"/>
      <c r="L40" s="6"/>
      <c r="M40" s="10"/>
      <c r="N40" s="10"/>
      <c r="O40" s="10"/>
      <c r="P40" s="15"/>
      <c r="Q40" s="13"/>
      <c r="R40" s="13"/>
      <c r="S40" s="13"/>
      <c r="T40" s="13"/>
      <c r="U40" s="13"/>
      <c r="V40" s="13"/>
      <c r="W40" s="9"/>
      <c r="X40" s="9"/>
      <c r="Y40" s="9"/>
      <c r="Z40" s="9"/>
      <c r="AA40" s="9"/>
      <c r="AB40" s="9"/>
      <c r="AC40" s="13"/>
      <c r="AD40" s="13"/>
      <c r="AE40" s="13"/>
      <c r="AF40" s="13"/>
      <c r="AG40" s="13"/>
      <c r="AH40" s="13"/>
      <c r="AI40" s="9"/>
      <c r="AJ40" s="9"/>
      <c r="AK40" s="9"/>
      <c r="AL40" s="9"/>
      <c r="AM40" s="9"/>
      <c r="AN40" s="9"/>
      <c r="AO40" s="16">
        <f>Q40*参数!$D$3+W40</f>
        <v>0</v>
      </c>
      <c r="AP40" s="16">
        <f>R40*参数!$D$3+X40</f>
        <v>0</v>
      </c>
      <c r="AQ40" s="16">
        <f>S40*参数!$D$3+Y40</f>
        <v>0</v>
      </c>
      <c r="AR40" s="16">
        <f>T40*参数!$D$3+Z40</f>
        <v>0</v>
      </c>
      <c r="AS40" s="16">
        <f>U40*参数!$D$3+AA40</f>
        <v>0</v>
      </c>
      <c r="AT40" s="16">
        <f>V40*参数!$D$3+AB40</f>
        <v>0</v>
      </c>
      <c r="AU40" s="16">
        <f>AC40*参数!$D$3+AI40</f>
        <v>0</v>
      </c>
      <c r="AV40" s="16">
        <f>AD40*参数!$D$3+AJ40</f>
        <v>0</v>
      </c>
      <c r="AW40" s="16">
        <f>AE40*参数!$D$3+AK40</f>
        <v>0</v>
      </c>
      <c r="AX40" s="16">
        <f>AF40*参数!$D$3+AL40</f>
        <v>0</v>
      </c>
      <c r="AY40" s="16">
        <f>AG40*参数!$D$3+AM40</f>
        <v>0</v>
      </c>
      <c r="AZ40" s="16">
        <f>AH40*参数!$D$3+AN40</f>
        <v>0</v>
      </c>
      <c r="BA40" s="8"/>
      <c r="BB40" s="8">
        <f t="shared" si="7"/>
        <v>1</v>
      </c>
      <c r="BC40" s="8"/>
      <c r="BD40" s="8">
        <f t="shared" si="8"/>
        <v>1</v>
      </c>
      <c r="BE40" s="8"/>
      <c r="BF40" s="8">
        <f t="shared" si="9"/>
        <v>1</v>
      </c>
      <c r="BG40" s="8"/>
      <c r="BH40" s="8">
        <f t="shared" si="10"/>
        <v>1</v>
      </c>
      <c r="BI40" s="8"/>
      <c r="BJ40" s="8">
        <f t="shared" si="11"/>
        <v>1</v>
      </c>
      <c r="BK40" s="8"/>
      <c r="BL40" s="8">
        <f t="shared" si="12"/>
        <v>1</v>
      </c>
      <c r="BM40" s="8"/>
      <c r="BN40" s="8">
        <f t="shared" si="13"/>
        <v>1</v>
      </c>
      <c r="BO40" s="8"/>
      <c r="BP40" s="8">
        <f t="shared" si="14"/>
        <v>1</v>
      </c>
      <c r="BQ40" s="8"/>
      <c r="BR40" s="8">
        <f t="shared" si="0"/>
        <v>1</v>
      </c>
      <c r="BS40" s="8"/>
      <c r="BT40" s="8">
        <f t="shared" si="1"/>
        <v>1</v>
      </c>
      <c r="BU40" s="8"/>
      <c r="BV40" s="8">
        <f t="shared" si="2"/>
        <v>1</v>
      </c>
      <c r="BW40" s="8"/>
      <c r="BX40" s="8">
        <f t="shared" si="3"/>
        <v>1</v>
      </c>
      <c r="BY40" s="8"/>
      <c r="BZ40" s="8">
        <f t="shared" si="4"/>
        <v>1</v>
      </c>
      <c r="CA40" s="8"/>
      <c r="CB40" s="8">
        <f t="shared" si="5"/>
        <v>1</v>
      </c>
      <c r="CC40" s="8"/>
      <c r="CD40" s="8">
        <f t="shared" si="6"/>
        <v>1</v>
      </c>
      <c r="CE40" s="18"/>
    </row>
    <row r="41" spans="2:83" customFormat="1">
      <c r="B41" s="19"/>
      <c r="C41" s="3"/>
      <c r="D41" s="3"/>
      <c r="E41" s="4"/>
      <c r="F41" s="3"/>
      <c r="G41" s="3"/>
      <c r="H41" s="3"/>
      <c r="I41" s="3"/>
      <c r="J41" s="6"/>
      <c r="K41" s="6"/>
      <c r="L41" s="6"/>
      <c r="M41" s="10"/>
      <c r="N41" s="10"/>
      <c r="O41" s="10"/>
      <c r="P41" s="15"/>
      <c r="Q41" s="13"/>
      <c r="R41" s="13"/>
      <c r="S41" s="13"/>
      <c r="T41" s="13"/>
      <c r="U41" s="13"/>
      <c r="V41" s="13"/>
      <c r="W41" s="9"/>
      <c r="X41" s="9"/>
      <c r="Y41" s="9"/>
      <c r="Z41" s="9"/>
      <c r="AA41" s="9"/>
      <c r="AB41" s="9"/>
      <c r="AC41" s="13"/>
      <c r="AD41" s="13"/>
      <c r="AE41" s="13"/>
      <c r="AF41" s="13"/>
      <c r="AG41" s="13"/>
      <c r="AH41" s="13"/>
      <c r="AI41" s="9"/>
      <c r="AJ41" s="9"/>
      <c r="AK41" s="9"/>
      <c r="AL41" s="9"/>
      <c r="AM41" s="9"/>
      <c r="AN41" s="9"/>
      <c r="AO41" s="16">
        <f>Q41*参数!$D$3+W41</f>
        <v>0</v>
      </c>
      <c r="AP41" s="16">
        <f>R41*参数!$D$3+X41</f>
        <v>0</v>
      </c>
      <c r="AQ41" s="16">
        <f>S41*参数!$D$3+Y41</f>
        <v>0</v>
      </c>
      <c r="AR41" s="16">
        <f>T41*参数!$D$3+Z41</f>
        <v>0</v>
      </c>
      <c r="AS41" s="16">
        <f>U41*参数!$D$3+AA41</f>
        <v>0</v>
      </c>
      <c r="AT41" s="16">
        <f>V41*参数!$D$3+AB41</f>
        <v>0</v>
      </c>
      <c r="AU41" s="16">
        <f>AC41*参数!$D$3+AI41</f>
        <v>0</v>
      </c>
      <c r="AV41" s="16">
        <f>AD41*参数!$D$3+AJ41</f>
        <v>0</v>
      </c>
      <c r="AW41" s="16">
        <f>AE41*参数!$D$3+AK41</f>
        <v>0</v>
      </c>
      <c r="AX41" s="16">
        <f>AF41*参数!$D$3+AL41</f>
        <v>0</v>
      </c>
      <c r="AY41" s="16">
        <f>AG41*参数!$D$3+AM41</f>
        <v>0</v>
      </c>
      <c r="AZ41" s="16">
        <f>AH41*参数!$D$3+AN41</f>
        <v>0</v>
      </c>
      <c r="BA41" s="8"/>
      <c r="BB41" s="8">
        <f t="shared" si="7"/>
        <v>1</v>
      </c>
      <c r="BC41" s="8"/>
      <c r="BD41" s="8">
        <f t="shared" si="8"/>
        <v>1</v>
      </c>
      <c r="BE41" s="8"/>
      <c r="BF41" s="8">
        <f t="shared" si="9"/>
        <v>1</v>
      </c>
      <c r="BG41" s="8"/>
      <c r="BH41" s="8">
        <f t="shared" si="10"/>
        <v>1</v>
      </c>
      <c r="BI41" s="8"/>
      <c r="BJ41" s="8">
        <f t="shared" si="11"/>
        <v>1</v>
      </c>
      <c r="BK41" s="8"/>
      <c r="BL41" s="8">
        <f t="shared" si="12"/>
        <v>1</v>
      </c>
      <c r="BM41" s="8"/>
      <c r="BN41" s="8">
        <f t="shared" si="13"/>
        <v>1</v>
      </c>
      <c r="BO41" s="8"/>
      <c r="BP41" s="8">
        <f t="shared" si="14"/>
        <v>1</v>
      </c>
      <c r="BQ41" s="8"/>
      <c r="BR41" s="8">
        <f t="shared" si="0"/>
        <v>1</v>
      </c>
      <c r="BS41" s="8"/>
      <c r="BT41" s="8">
        <f t="shared" si="1"/>
        <v>1</v>
      </c>
      <c r="BU41" s="8"/>
      <c r="BV41" s="8">
        <f t="shared" si="2"/>
        <v>1</v>
      </c>
      <c r="BW41" s="8"/>
      <c r="BX41" s="8">
        <f t="shared" si="3"/>
        <v>1</v>
      </c>
      <c r="BY41" s="8"/>
      <c r="BZ41" s="8">
        <f t="shared" si="4"/>
        <v>1</v>
      </c>
      <c r="CA41" s="8"/>
      <c r="CB41" s="8">
        <f t="shared" si="5"/>
        <v>1</v>
      </c>
      <c r="CC41" s="8"/>
      <c r="CD41" s="8">
        <f t="shared" si="6"/>
        <v>1</v>
      </c>
      <c r="CE41" s="18"/>
    </row>
    <row r="42" spans="2:83" customFormat="1">
      <c r="B42" s="19"/>
      <c r="C42" s="3"/>
      <c r="D42" s="3"/>
      <c r="E42" s="4"/>
      <c r="F42" s="3"/>
      <c r="G42" s="3"/>
      <c r="H42" s="3"/>
      <c r="I42" s="3"/>
      <c r="J42" s="6"/>
      <c r="K42" s="6"/>
      <c r="L42" s="6"/>
      <c r="M42" s="10"/>
      <c r="N42" s="10"/>
      <c r="O42" s="10"/>
      <c r="P42" s="15"/>
      <c r="Q42" s="13"/>
      <c r="R42" s="13"/>
      <c r="S42" s="13"/>
      <c r="T42" s="13"/>
      <c r="U42" s="13"/>
      <c r="V42" s="13"/>
      <c r="W42" s="9"/>
      <c r="X42" s="9"/>
      <c r="Y42" s="9"/>
      <c r="Z42" s="9"/>
      <c r="AA42" s="9"/>
      <c r="AB42" s="9"/>
      <c r="AC42" s="13"/>
      <c r="AD42" s="13"/>
      <c r="AE42" s="13"/>
      <c r="AF42" s="13"/>
      <c r="AG42" s="13"/>
      <c r="AH42" s="13"/>
      <c r="AI42" s="9"/>
      <c r="AJ42" s="9"/>
      <c r="AK42" s="9"/>
      <c r="AL42" s="9"/>
      <c r="AM42" s="9"/>
      <c r="AN42" s="9"/>
      <c r="AO42" s="16">
        <f>Q42*参数!$D$3+W42</f>
        <v>0</v>
      </c>
      <c r="AP42" s="16">
        <f>R42*参数!$D$3+X42</f>
        <v>0</v>
      </c>
      <c r="AQ42" s="16">
        <f>S42*参数!$D$3+Y42</f>
        <v>0</v>
      </c>
      <c r="AR42" s="16">
        <f>T42*参数!$D$3+Z42</f>
        <v>0</v>
      </c>
      <c r="AS42" s="16">
        <f>U42*参数!$D$3+AA42</f>
        <v>0</v>
      </c>
      <c r="AT42" s="16">
        <f>V42*参数!$D$3+AB42</f>
        <v>0</v>
      </c>
      <c r="AU42" s="16">
        <f>AC42*参数!$D$3+AI42</f>
        <v>0</v>
      </c>
      <c r="AV42" s="16">
        <f>AD42*参数!$D$3+AJ42</f>
        <v>0</v>
      </c>
      <c r="AW42" s="16">
        <f>AE42*参数!$D$3+AK42</f>
        <v>0</v>
      </c>
      <c r="AX42" s="16">
        <f>AF42*参数!$D$3+AL42</f>
        <v>0</v>
      </c>
      <c r="AY42" s="16">
        <f>AG42*参数!$D$3+AM42</f>
        <v>0</v>
      </c>
      <c r="AZ42" s="16">
        <f>AH42*参数!$D$3+AN42</f>
        <v>0</v>
      </c>
      <c r="BA42" s="8"/>
      <c r="BB42" s="8">
        <f t="shared" si="7"/>
        <v>1</v>
      </c>
      <c r="BC42" s="8"/>
      <c r="BD42" s="8">
        <f t="shared" si="8"/>
        <v>1</v>
      </c>
      <c r="BE42" s="8"/>
      <c r="BF42" s="8">
        <f t="shared" si="9"/>
        <v>1</v>
      </c>
      <c r="BG42" s="8"/>
      <c r="BH42" s="8">
        <f t="shared" si="10"/>
        <v>1</v>
      </c>
      <c r="BI42" s="8"/>
      <c r="BJ42" s="8">
        <f t="shared" si="11"/>
        <v>1</v>
      </c>
      <c r="BK42" s="8"/>
      <c r="BL42" s="8">
        <f t="shared" si="12"/>
        <v>1</v>
      </c>
      <c r="BM42" s="8"/>
      <c r="BN42" s="8">
        <f t="shared" si="13"/>
        <v>1</v>
      </c>
      <c r="BO42" s="8"/>
      <c r="BP42" s="8">
        <f t="shared" si="14"/>
        <v>1</v>
      </c>
      <c r="BQ42" s="8"/>
      <c r="BR42" s="8">
        <f t="shared" si="0"/>
        <v>1</v>
      </c>
      <c r="BS42" s="8"/>
      <c r="BT42" s="8">
        <f t="shared" si="1"/>
        <v>1</v>
      </c>
      <c r="BU42" s="8"/>
      <c r="BV42" s="8">
        <f t="shared" si="2"/>
        <v>1</v>
      </c>
      <c r="BW42" s="8"/>
      <c r="BX42" s="8">
        <f t="shared" si="3"/>
        <v>1</v>
      </c>
      <c r="BY42" s="8"/>
      <c r="BZ42" s="8">
        <f t="shared" si="4"/>
        <v>1</v>
      </c>
      <c r="CA42" s="8"/>
      <c r="CB42" s="8">
        <f t="shared" si="5"/>
        <v>1</v>
      </c>
      <c r="CC42" s="8"/>
      <c r="CD42" s="8">
        <f t="shared" si="6"/>
        <v>1</v>
      </c>
      <c r="CE42" s="18"/>
    </row>
    <row r="43" spans="2:83" customFormat="1">
      <c r="B43" s="19"/>
      <c r="C43" s="3"/>
      <c r="D43" s="3"/>
      <c r="E43" s="4"/>
      <c r="F43" s="3"/>
      <c r="G43" s="3"/>
      <c r="H43" s="3"/>
      <c r="I43" s="3"/>
      <c r="J43" s="6"/>
      <c r="K43" s="6"/>
      <c r="L43" s="6"/>
      <c r="M43" s="10"/>
      <c r="N43" s="10"/>
      <c r="O43" s="10"/>
      <c r="P43" s="15"/>
      <c r="Q43" s="13"/>
      <c r="R43" s="13"/>
      <c r="S43" s="13"/>
      <c r="T43" s="13"/>
      <c r="U43" s="13"/>
      <c r="V43" s="13"/>
      <c r="W43" s="9"/>
      <c r="X43" s="9"/>
      <c r="Y43" s="9"/>
      <c r="Z43" s="9"/>
      <c r="AA43" s="9"/>
      <c r="AB43" s="9"/>
      <c r="AC43" s="13"/>
      <c r="AD43" s="13"/>
      <c r="AE43" s="13"/>
      <c r="AF43" s="13"/>
      <c r="AG43" s="13"/>
      <c r="AH43" s="13"/>
      <c r="AI43" s="9"/>
      <c r="AJ43" s="9"/>
      <c r="AK43" s="9"/>
      <c r="AL43" s="9"/>
      <c r="AM43" s="9"/>
      <c r="AN43" s="9"/>
      <c r="AO43" s="16">
        <f>Q43*参数!$D$3+W43</f>
        <v>0</v>
      </c>
      <c r="AP43" s="16">
        <f>R43*参数!$D$3+X43</f>
        <v>0</v>
      </c>
      <c r="AQ43" s="16">
        <f>S43*参数!$D$3+Y43</f>
        <v>0</v>
      </c>
      <c r="AR43" s="16">
        <f>T43*参数!$D$3+Z43</f>
        <v>0</v>
      </c>
      <c r="AS43" s="16">
        <f>U43*参数!$D$3+AA43</f>
        <v>0</v>
      </c>
      <c r="AT43" s="16">
        <f>V43*参数!$D$3+AB43</f>
        <v>0</v>
      </c>
      <c r="AU43" s="16">
        <f>AC43*参数!$D$3+AI43</f>
        <v>0</v>
      </c>
      <c r="AV43" s="16">
        <f>AD43*参数!$D$3+AJ43</f>
        <v>0</v>
      </c>
      <c r="AW43" s="16">
        <f>AE43*参数!$D$3+AK43</f>
        <v>0</v>
      </c>
      <c r="AX43" s="16">
        <f>AF43*参数!$D$3+AL43</f>
        <v>0</v>
      </c>
      <c r="AY43" s="16">
        <f>AG43*参数!$D$3+AM43</f>
        <v>0</v>
      </c>
      <c r="AZ43" s="16">
        <f>AH43*参数!$D$3+AN43</f>
        <v>0</v>
      </c>
      <c r="BA43" s="8"/>
      <c r="BB43" s="8">
        <f t="shared" si="7"/>
        <v>1</v>
      </c>
      <c r="BC43" s="8"/>
      <c r="BD43" s="8">
        <f t="shared" si="8"/>
        <v>1</v>
      </c>
      <c r="BE43" s="8"/>
      <c r="BF43" s="8">
        <f t="shared" si="9"/>
        <v>1</v>
      </c>
      <c r="BG43" s="8"/>
      <c r="BH43" s="8">
        <f t="shared" si="10"/>
        <v>1</v>
      </c>
      <c r="BI43" s="8"/>
      <c r="BJ43" s="8">
        <f t="shared" si="11"/>
        <v>1</v>
      </c>
      <c r="BK43" s="8"/>
      <c r="BL43" s="8">
        <f t="shared" si="12"/>
        <v>1</v>
      </c>
      <c r="BM43" s="8"/>
      <c r="BN43" s="8">
        <f t="shared" si="13"/>
        <v>1</v>
      </c>
      <c r="BO43" s="8"/>
      <c r="BP43" s="8">
        <f t="shared" si="14"/>
        <v>1</v>
      </c>
      <c r="BQ43" s="8"/>
      <c r="BR43" s="8">
        <f t="shared" si="0"/>
        <v>1</v>
      </c>
      <c r="BS43" s="8"/>
      <c r="BT43" s="8">
        <f t="shared" si="1"/>
        <v>1</v>
      </c>
      <c r="BU43" s="8"/>
      <c r="BV43" s="8">
        <f t="shared" si="2"/>
        <v>1</v>
      </c>
      <c r="BW43" s="8"/>
      <c r="BX43" s="8">
        <f t="shared" si="3"/>
        <v>1</v>
      </c>
      <c r="BY43" s="8"/>
      <c r="BZ43" s="8">
        <f t="shared" si="4"/>
        <v>1</v>
      </c>
      <c r="CA43" s="8"/>
      <c r="CB43" s="8">
        <f t="shared" si="5"/>
        <v>1</v>
      </c>
      <c r="CC43" s="8"/>
      <c r="CD43" s="8">
        <f t="shared" si="6"/>
        <v>1</v>
      </c>
      <c r="CE43" s="18"/>
    </row>
    <row r="44" spans="2:83" customFormat="1">
      <c r="B44" s="19"/>
      <c r="C44" s="3"/>
      <c r="D44" s="3"/>
      <c r="E44" s="4"/>
      <c r="F44" s="3"/>
      <c r="G44" s="3"/>
      <c r="H44" s="3"/>
      <c r="I44" s="3"/>
      <c r="J44" s="6"/>
      <c r="K44" s="6"/>
      <c r="L44" s="6"/>
      <c r="M44" s="10"/>
      <c r="N44" s="10"/>
      <c r="O44" s="10"/>
      <c r="P44" s="15"/>
      <c r="Q44" s="13"/>
      <c r="R44" s="13"/>
      <c r="S44" s="13"/>
      <c r="T44" s="13"/>
      <c r="U44" s="13"/>
      <c r="V44" s="13"/>
      <c r="W44" s="9"/>
      <c r="X44" s="9"/>
      <c r="Y44" s="9"/>
      <c r="Z44" s="9"/>
      <c r="AA44" s="9"/>
      <c r="AB44" s="9"/>
      <c r="AC44" s="13"/>
      <c r="AD44" s="13"/>
      <c r="AE44" s="13"/>
      <c r="AF44" s="13"/>
      <c r="AG44" s="13"/>
      <c r="AH44" s="13"/>
      <c r="AI44" s="9"/>
      <c r="AJ44" s="9"/>
      <c r="AK44" s="9"/>
      <c r="AL44" s="9"/>
      <c r="AM44" s="9"/>
      <c r="AN44" s="9"/>
      <c r="AO44" s="16">
        <f>Q44*参数!$D$3+W44</f>
        <v>0</v>
      </c>
      <c r="AP44" s="16">
        <f>R44*参数!$D$3+X44</f>
        <v>0</v>
      </c>
      <c r="AQ44" s="16">
        <f>S44*参数!$D$3+Y44</f>
        <v>0</v>
      </c>
      <c r="AR44" s="16">
        <f>T44*参数!$D$3+Z44</f>
        <v>0</v>
      </c>
      <c r="AS44" s="16">
        <f>U44*参数!$D$3+AA44</f>
        <v>0</v>
      </c>
      <c r="AT44" s="16">
        <f>V44*参数!$D$3+AB44</f>
        <v>0</v>
      </c>
      <c r="AU44" s="16">
        <f>AC44*参数!$D$3+AI44</f>
        <v>0</v>
      </c>
      <c r="AV44" s="16">
        <f>AD44*参数!$D$3+AJ44</f>
        <v>0</v>
      </c>
      <c r="AW44" s="16">
        <f>AE44*参数!$D$3+AK44</f>
        <v>0</v>
      </c>
      <c r="AX44" s="16">
        <f>AF44*参数!$D$3+AL44</f>
        <v>0</v>
      </c>
      <c r="AY44" s="16">
        <f>AG44*参数!$D$3+AM44</f>
        <v>0</v>
      </c>
      <c r="AZ44" s="16">
        <f>AH44*参数!$D$3+AN44</f>
        <v>0</v>
      </c>
      <c r="BA44" s="8"/>
      <c r="BB44" s="8">
        <f t="shared" si="7"/>
        <v>1</v>
      </c>
      <c r="BC44" s="8"/>
      <c r="BD44" s="8">
        <f t="shared" si="8"/>
        <v>1</v>
      </c>
      <c r="BE44" s="8"/>
      <c r="BF44" s="8">
        <f t="shared" si="9"/>
        <v>1</v>
      </c>
      <c r="BG44" s="8"/>
      <c r="BH44" s="8">
        <f t="shared" si="10"/>
        <v>1</v>
      </c>
      <c r="BI44" s="8"/>
      <c r="BJ44" s="8">
        <f t="shared" si="11"/>
        <v>1</v>
      </c>
      <c r="BK44" s="8"/>
      <c r="BL44" s="8">
        <f t="shared" si="12"/>
        <v>1</v>
      </c>
      <c r="BM44" s="8"/>
      <c r="BN44" s="8">
        <f t="shared" si="13"/>
        <v>1</v>
      </c>
      <c r="BO44" s="8"/>
      <c r="BP44" s="8">
        <f t="shared" si="14"/>
        <v>1</v>
      </c>
      <c r="BQ44" s="8"/>
      <c r="BR44" s="8">
        <f t="shared" si="0"/>
        <v>1</v>
      </c>
      <c r="BS44" s="8"/>
      <c r="BT44" s="8">
        <f t="shared" si="1"/>
        <v>1</v>
      </c>
      <c r="BU44" s="8"/>
      <c r="BV44" s="8">
        <f t="shared" si="2"/>
        <v>1</v>
      </c>
      <c r="BW44" s="8"/>
      <c r="BX44" s="8">
        <f t="shared" si="3"/>
        <v>1</v>
      </c>
      <c r="BY44" s="8"/>
      <c r="BZ44" s="8">
        <f t="shared" si="4"/>
        <v>1</v>
      </c>
      <c r="CA44" s="8"/>
      <c r="CB44" s="8">
        <f t="shared" si="5"/>
        <v>1</v>
      </c>
      <c r="CC44" s="8"/>
      <c r="CD44" s="8">
        <f t="shared" si="6"/>
        <v>1</v>
      </c>
      <c r="CE44" s="18"/>
    </row>
    <row r="45" spans="2:83" customFormat="1">
      <c r="B45" s="19"/>
      <c r="C45" s="3"/>
      <c r="D45" s="3"/>
      <c r="E45" s="4"/>
      <c r="F45" s="3"/>
      <c r="G45" s="3"/>
      <c r="H45" s="3"/>
      <c r="I45" s="3"/>
      <c r="J45" s="6"/>
      <c r="K45" s="6"/>
      <c r="L45" s="6"/>
      <c r="M45" s="10"/>
      <c r="N45" s="10"/>
      <c r="O45" s="10"/>
      <c r="P45" s="15"/>
      <c r="Q45" s="13"/>
      <c r="R45" s="13"/>
      <c r="S45" s="13"/>
      <c r="T45" s="13"/>
      <c r="U45" s="13"/>
      <c r="V45" s="13"/>
      <c r="W45" s="9"/>
      <c r="X45" s="9"/>
      <c r="Y45" s="9"/>
      <c r="Z45" s="9"/>
      <c r="AA45" s="9"/>
      <c r="AB45" s="9"/>
      <c r="AC45" s="13"/>
      <c r="AD45" s="13"/>
      <c r="AE45" s="13"/>
      <c r="AF45" s="13"/>
      <c r="AG45" s="13"/>
      <c r="AH45" s="13"/>
      <c r="AI45" s="9"/>
      <c r="AJ45" s="9"/>
      <c r="AK45" s="9"/>
      <c r="AL45" s="9"/>
      <c r="AM45" s="9"/>
      <c r="AN45" s="9"/>
      <c r="AO45" s="16">
        <f>Q45*参数!$D$3+W45</f>
        <v>0</v>
      </c>
      <c r="AP45" s="16">
        <f>R45*参数!$D$3+X45</f>
        <v>0</v>
      </c>
      <c r="AQ45" s="16">
        <f>S45*参数!$D$3+Y45</f>
        <v>0</v>
      </c>
      <c r="AR45" s="16">
        <f>T45*参数!$D$3+Z45</f>
        <v>0</v>
      </c>
      <c r="AS45" s="16">
        <f>U45*参数!$D$3+AA45</f>
        <v>0</v>
      </c>
      <c r="AT45" s="16">
        <f>V45*参数!$D$3+AB45</f>
        <v>0</v>
      </c>
      <c r="AU45" s="16">
        <f>AC45*参数!$D$3+AI45</f>
        <v>0</v>
      </c>
      <c r="AV45" s="16">
        <f>AD45*参数!$D$3+AJ45</f>
        <v>0</v>
      </c>
      <c r="AW45" s="16">
        <f>AE45*参数!$D$3+AK45</f>
        <v>0</v>
      </c>
      <c r="AX45" s="16">
        <f>AF45*参数!$D$3+AL45</f>
        <v>0</v>
      </c>
      <c r="AY45" s="16">
        <f>AG45*参数!$D$3+AM45</f>
        <v>0</v>
      </c>
      <c r="AZ45" s="16">
        <f>AH45*参数!$D$3+AN45</f>
        <v>0</v>
      </c>
      <c r="BA45" s="8"/>
      <c r="BB45" s="8">
        <f t="shared" si="7"/>
        <v>1</v>
      </c>
      <c r="BC45" s="8"/>
      <c r="BD45" s="8">
        <f t="shared" si="8"/>
        <v>1</v>
      </c>
      <c r="BE45" s="8"/>
      <c r="BF45" s="8">
        <f t="shared" si="9"/>
        <v>1</v>
      </c>
      <c r="BG45" s="8"/>
      <c r="BH45" s="8">
        <f t="shared" si="10"/>
        <v>1</v>
      </c>
      <c r="BI45" s="8"/>
      <c r="BJ45" s="8">
        <f t="shared" si="11"/>
        <v>1</v>
      </c>
      <c r="BK45" s="8"/>
      <c r="BL45" s="8">
        <f t="shared" si="12"/>
        <v>1</v>
      </c>
      <c r="BM45" s="8"/>
      <c r="BN45" s="8">
        <f t="shared" si="13"/>
        <v>1</v>
      </c>
      <c r="BO45" s="8"/>
      <c r="BP45" s="8">
        <f t="shared" si="14"/>
        <v>1</v>
      </c>
      <c r="BQ45" s="8"/>
      <c r="BR45" s="8">
        <f t="shared" si="0"/>
        <v>1</v>
      </c>
      <c r="BS45" s="8"/>
      <c r="BT45" s="8">
        <f t="shared" si="1"/>
        <v>1</v>
      </c>
      <c r="BU45" s="8"/>
      <c r="BV45" s="8">
        <f t="shared" si="2"/>
        <v>1</v>
      </c>
      <c r="BW45" s="8"/>
      <c r="BX45" s="8">
        <f t="shared" si="3"/>
        <v>1</v>
      </c>
      <c r="BY45" s="8"/>
      <c r="BZ45" s="8">
        <f t="shared" si="4"/>
        <v>1</v>
      </c>
      <c r="CA45" s="8"/>
      <c r="CB45" s="8">
        <f t="shared" si="5"/>
        <v>1</v>
      </c>
      <c r="CC45" s="8"/>
      <c r="CD45" s="8">
        <f t="shared" si="6"/>
        <v>1</v>
      </c>
      <c r="CE45" s="18"/>
    </row>
    <row r="46" spans="2:83" customFormat="1">
      <c r="B46" s="19"/>
      <c r="C46" s="3"/>
      <c r="D46" s="3"/>
      <c r="E46" s="4"/>
      <c r="F46" s="3"/>
      <c r="G46" s="3"/>
      <c r="H46" s="3"/>
      <c r="I46" s="3"/>
      <c r="J46" s="6"/>
      <c r="K46" s="6"/>
      <c r="L46" s="6"/>
      <c r="M46" s="10"/>
      <c r="N46" s="10"/>
      <c r="O46" s="10"/>
      <c r="P46" s="15"/>
      <c r="Q46" s="13"/>
      <c r="R46" s="13"/>
      <c r="S46" s="13"/>
      <c r="T46" s="13"/>
      <c r="U46" s="13"/>
      <c r="V46" s="13"/>
      <c r="W46" s="9"/>
      <c r="X46" s="9"/>
      <c r="Y46" s="9"/>
      <c r="Z46" s="9"/>
      <c r="AA46" s="9"/>
      <c r="AB46" s="9"/>
      <c r="AC46" s="13"/>
      <c r="AD46" s="13"/>
      <c r="AE46" s="13"/>
      <c r="AF46" s="13"/>
      <c r="AG46" s="13"/>
      <c r="AH46" s="13"/>
      <c r="AI46" s="9"/>
      <c r="AJ46" s="9"/>
      <c r="AK46" s="9"/>
      <c r="AL46" s="9"/>
      <c r="AM46" s="9"/>
      <c r="AN46" s="9"/>
      <c r="AO46" s="16">
        <f>Q46*参数!$D$3+W46</f>
        <v>0</v>
      </c>
      <c r="AP46" s="16">
        <f>R46*参数!$D$3+X46</f>
        <v>0</v>
      </c>
      <c r="AQ46" s="16">
        <f>S46*参数!$D$3+Y46</f>
        <v>0</v>
      </c>
      <c r="AR46" s="16">
        <f>T46*参数!$D$3+Z46</f>
        <v>0</v>
      </c>
      <c r="AS46" s="16">
        <f>U46*参数!$D$3+AA46</f>
        <v>0</v>
      </c>
      <c r="AT46" s="16">
        <f>V46*参数!$D$3+AB46</f>
        <v>0</v>
      </c>
      <c r="AU46" s="16">
        <f>AC46*参数!$D$3+AI46</f>
        <v>0</v>
      </c>
      <c r="AV46" s="16">
        <f>AD46*参数!$D$3+AJ46</f>
        <v>0</v>
      </c>
      <c r="AW46" s="16">
        <f>AE46*参数!$D$3+AK46</f>
        <v>0</v>
      </c>
      <c r="AX46" s="16">
        <f>AF46*参数!$D$3+AL46</f>
        <v>0</v>
      </c>
      <c r="AY46" s="16">
        <f>AG46*参数!$D$3+AM46</f>
        <v>0</v>
      </c>
      <c r="AZ46" s="16">
        <f>AH46*参数!$D$3+AN46</f>
        <v>0</v>
      </c>
      <c r="BA46" s="8"/>
      <c r="BB46" s="8">
        <f t="shared" si="7"/>
        <v>1</v>
      </c>
      <c r="BC46" s="8"/>
      <c r="BD46" s="8">
        <f t="shared" si="8"/>
        <v>1</v>
      </c>
      <c r="BE46" s="8"/>
      <c r="BF46" s="8">
        <f t="shared" si="9"/>
        <v>1</v>
      </c>
      <c r="BG46" s="8"/>
      <c r="BH46" s="8">
        <f t="shared" si="10"/>
        <v>1</v>
      </c>
      <c r="BI46" s="8"/>
      <c r="BJ46" s="8">
        <f t="shared" si="11"/>
        <v>1</v>
      </c>
      <c r="BK46" s="8"/>
      <c r="BL46" s="8">
        <f t="shared" si="12"/>
        <v>1</v>
      </c>
      <c r="BM46" s="8"/>
      <c r="BN46" s="8">
        <f t="shared" si="13"/>
        <v>1</v>
      </c>
      <c r="BO46" s="8"/>
      <c r="BP46" s="8">
        <f t="shared" si="14"/>
        <v>1</v>
      </c>
      <c r="BQ46" s="8"/>
      <c r="BR46" s="8">
        <f t="shared" si="0"/>
        <v>1</v>
      </c>
      <c r="BS46" s="8"/>
      <c r="BT46" s="8">
        <f t="shared" si="1"/>
        <v>1</v>
      </c>
      <c r="BU46" s="8"/>
      <c r="BV46" s="8">
        <f t="shared" si="2"/>
        <v>1</v>
      </c>
      <c r="BW46" s="8"/>
      <c r="BX46" s="8">
        <f t="shared" si="3"/>
        <v>1</v>
      </c>
      <c r="BY46" s="8"/>
      <c r="BZ46" s="8">
        <f t="shared" si="4"/>
        <v>1</v>
      </c>
      <c r="CA46" s="8"/>
      <c r="CB46" s="8">
        <f t="shared" si="5"/>
        <v>1</v>
      </c>
      <c r="CC46" s="8"/>
      <c r="CD46" s="8">
        <f t="shared" si="6"/>
        <v>1</v>
      </c>
      <c r="CE46" s="18"/>
    </row>
    <row r="47" spans="2:83" customFormat="1">
      <c r="B47" s="19"/>
      <c r="C47" s="3"/>
      <c r="D47" s="3"/>
      <c r="E47" s="4"/>
      <c r="F47" s="3"/>
      <c r="G47" s="3"/>
      <c r="H47" s="3"/>
      <c r="I47" s="3"/>
      <c r="J47" s="6"/>
      <c r="K47" s="6"/>
      <c r="L47" s="6"/>
      <c r="M47" s="10"/>
      <c r="N47" s="10"/>
      <c r="O47" s="10"/>
      <c r="P47" s="15"/>
      <c r="Q47" s="13"/>
      <c r="R47" s="13"/>
      <c r="S47" s="13"/>
      <c r="T47" s="13"/>
      <c r="U47" s="13"/>
      <c r="V47" s="13"/>
      <c r="W47" s="9"/>
      <c r="X47" s="9"/>
      <c r="Y47" s="9"/>
      <c r="Z47" s="9"/>
      <c r="AA47" s="9"/>
      <c r="AB47" s="9"/>
      <c r="AC47" s="13"/>
      <c r="AD47" s="13"/>
      <c r="AE47" s="13"/>
      <c r="AF47" s="13"/>
      <c r="AG47" s="13"/>
      <c r="AH47" s="13"/>
      <c r="AI47" s="9"/>
      <c r="AJ47" s="9"/>
      <c r="AK47" s="9"/>
      <c r="AL47" s="9"/>
      <c r="AM47" s="9"/>
      <c r="AN47" s="9"/>
      <c r="AO47" s="16">
        <f>Q47*参数!$D$3+W47</f>
        <v>0</v>
      </c>
      <c r="AP47" s="16">
        <f>R47*参数!$D$3+X47</f>
        <v>0</v>
      </c>
      <c r="AQ47" s="16">
        <f>S47*参数!$D$3+Y47</f>
        <v>0</v>
      </c>
      <c r="AR47" s="16">
        <f>T47*参数!$D$3+Z47</f>
        <v>0</v>
      </c>
      <c r="AS47" s="16">
        <f>U47*参数!$D$3+AA47</f>
        <v>0</v>
      </c>
      <c r="AT47" s="16">
        <f>V47*参数!$D$3+AB47</f>
        <v>0</v>
      </c>
      <c r="AU47" s="16">
        <f>AC47*参数!$D$3+AI47</f>
        <v>0</v>
      </c>
      <c r="AV47" s="16">
        <f>AD47*参数!$D$3+AJ47</f>
        <v>0</v>
      </c>
      <c r="AW47" s="16">
        <f>AE47*参数!$D$3+AK47</f>
        <v>0</v>
      </c>
      <c r="AX47" s="16">
        <f>AF47*参数!$D$3+AL47</f>
        <v>0</v>
      </c>
      <c r="AY47" s="16">
        <f>AG47*参数!$D$3+AM47</f>
        <v>0</v>
      </c>
      <c r="AZ47" s="16">
        <f>AH47*参数!$D$3+AN47</f>
        <v>0</v>
      </c>
      <c r="BA47" s="8"/>
      <c r="BB47" s="8">
        <f t="shared" si="7"/>
        <v>1</v>
      </c>
      <c r="BC47" s="8"/>
      <c r="BD47" s="8">
        <f t="shared" si="8"/>
        <v>1</v>
      </c>
      <c r="BE47" s="8"/>
      <c r="BF47" s="8">
        <f t="shared" si="9"/>
        <v>1</v>
      </c>
      <c r="BG47" s="8"/>
      <c r="BH47" s="8">
        <f t="shared" si="10"/>
        <v>1</v>
      </c>
      <c r="BI47" s="8"/>
      <c r="BJ47" s="8">
        <f t="shared" si="11"/>
        <v>1</v>
      </c>
      <c r="BK47" s="8"/>
      <c r="BL47" s="8">
        <f t="shared" si="12"/>
        <v>1</v>
      </c>
      <c r="BM47" s="8"/>
      <c r="BN47" s="8">
        <f t="shared" si="13"/>
        <v>1</v>
      </c>
      <c r="BO47" s="8"/>
      <c r="BP47" s="8">
        <f t="shared" si="14"/>
        <v>1</v>
      </c>
      <c r="BQ47" s="8"/>
      <c r="BR47" s="8">
        <f t="shared" si="0"/>
        <v>1</v>
      </c>
      <c r="BS47" s="8"/>
      <c r="BT47" s="8">
        <f t="shared" si="1"/>
        <v>1</v>
      </c>
      <c r="BU47" s="8"/>
      <c r="BV47" s="8">
        <f t="shared" si="2"/>
        <v>1</v>
      </c>
      <c r="BW47" s="8"/>
      <c r="BX47" s="8">
        <f t="shared" si="3"/>
        <v>1</v>
      </c>
      <c r="BY47" s="8"/>
      <c r="BZ47" s="8">
        <f t="shared" si="4"/>
        <v>1</v>
      </c>
      <c r="CA47" s="8"/>
      <c r="CB47" s="8">
        <f t="shared" si="5"/>
        <v>1</v>
      </c>
      <c r="CC47" s="8"/>
      <c r="CD47" s="8">
        <f t="shared" si="6"/>
        <v>1</v>
      </c>
      <c r="CE47" s="18"/>
    </row>
    <row r="48" spans="2:83" customFormat="1">
      <c r="B48" s="19"/>
      <c r="C48" s="3"/>
      <c r="D48" s="3"/>
      <c r="E48" s="4"/>
      <c r="F48" s="3"/>
      <c r="G48" s="3"/>
      <c r="H48" s="3"/>
      <c r="I48" s="3"/>
      <c r="J48" s="6"/>
      <c r="K48" s="6"/>
      <c r="L48" s="6"/>
      <c r="M48" s="10"/>
      <c r="N48" s="10"/>
      <c r="O48" s="10"/>
      <c r="P48" s="15"/>
      <c r="Q48" s="13"/>
      <c r="R48" s="13"/>
      <c r="S48" s="13"/>
      <c r="T48" s="13"/>
      <c r="U48" s="13"/>
      <c r="V48" s="13"/>
      <c r="W48" s="9"/>
      <c r="X48" s="9"/>
      <c r="Y48" s="9"/>
      <c r="Z48" s="9"/>
      <c r="AA48" s="9"/>
      <c r="AB48" s="9"/>
      <c r="AC48" s="13"/>
      <c r="AD48" s="13"/>
      <c r="AE48" s="13"/>
      <c r="AF48" s="13"/>
      <c r="AG48" s="13"/>
      <c r="AH48" s="13"/>
      <c r="AI48" s="9"/>
      <c r="AJ48" s="9"/>
      <c r="AK48" s="9"/>
      <c r="AL48" s="9"/>
      <c r="AM48" s="9"/>
      <c r="AN48" s="9"/>
      <c r="AO48" s="16">
        <f>Q48*参数!$D$3+W48</f>
        <v>0</v>
      </c>
      <c r="AP48" s="16">
        <f>R48*参数!$D$3+X48</f>
        <v>0</v>
      </c>
      <c r="AQ48" s="16">
        <f>S48*参数!$D$3+Y48</f>
        <v>0</v>
      </c>
      <c r="AR48" s="16">
        <f>T48*参数!$D$3+Z48</f>
        <v>0</v>
      </c>
      <c r="AS48" s="16">
        <f>U48*参数!$D$3+AA48</f>
        <v>0</v>
      </c>
      <c r="AT48" s="16">
        <f>V48*参数!$D$3+AB48</f>
        <v>0</v>
      </c>
      <c r="AU48" s="16">
        <f>AC48*参数!$D$3+AI48</f>
        <v>0</v>
      </c>
      <c r="AV48" s="16">
        <f>AD48*参数!$D$3+AJ48</f>
        <v>0</v>
      </c>
      <c r="AW48" s="16">
        <f>AE48*参数!$D$3+AK48</f>
        <v>0</v>
      </c>
      <c r="AX48" s="16">
        <f>AF48*参数!$D$3+AL48</f>
        <v>0</v>
      </c>
      <c r="AY48" s="16">
        <f>AG48*参数!$D$3+AM48</f>
        <v>0</v>
      </c>
      <c r="AZ48" s="16">
        <f>AH48*参数!$D$3+AN48</f>
        <v>0</v>
      </c>
      <c r="BA48" s="8"/>
      <c r="BB48" s="8">
        <f t="shared" si="7"/>
        <v>1</v>
      </c>
      <c r="BC48" s="8"/>
      <c r="BD48" s="8">
        <f t="shared" si="8"/>
        <v>1</v>
      </c>
      <c r="BE48" s="8"/>
      <c r="BF48" s="8">
        <f t="shared" si="9"/>
        <v>1</v>
      </c>
      <c r="BG48" s="8"/>
      <c r="BH48" s="8">
        <f t="shared" si="10"/>
        <v>1</v>
      </c>
      <c r="BI48" s="8"/>
      <c r="BJ48" s="8">
        <f t="shared" si="11"/>
        <v>1</v>
      </c>
      <c r="BK48" s="8"/>
      <c r="BL48" s="8">
        <f t="shared" si="12"/>
        <v>1</v>
      </c>
      <c r="BM48" s="8"/>
      <c r="BN48" s="8">
        <f t="shared" si="13"/>
        <v>1</v>
      </c>
      <c r="BO48" s="8"/>
      <c r="BP48" s="8">
        <f t="shared" si="14"/>
        <v>1</v>
      </c>
      <c r="BQ48" s="8"/>
      <c r="BR48" s="8">
        <f t="shared" si="0"/>
        <v>1</v>
      </c>
      <c r="BS48" s="8"/>
      <c r="BT48" s="8">
        <f t="shared" si="1"/>
        <v>1</v>
      </c>
      <c r="BU48" s="8"/>
      <c r="BV48" s="8">
        <f t="shared" si="2"/>
        <v>1</v>
      </c>
      <c r="BW48" s="8"/>
      <c r="BX48" s="8">
        <f t="shared" si="3"/>
        <v>1</v>
      </c>
      <c r="BY48" s="8"/>
      <c r="BZ48" s="8">
        <f t="shared" si="4"/>
        <v>1</v>
      </c>
      <c r="CA48" s="8"/>
      <c r="CB48" s="8">
        <f t="shared" si="5"/>
        <v>1</v>
      </c>
      <c r="CC48" s="8"/>
      <c r="CD48" s="8">
        <f t="shared" si="6"/>
        <v>1</v>
      </c>
      <c r="CE48" s="18"/>
    </row>
    <row r="49" spans="2:83" customFormat="1">
      <c r="B49" s="19"/>
      <c r="C49" s="3"/>
      <c r="D49" s="3"/>
      <c r="E49" s="4"/>
      <c r="F49" s="3"/>
      <c r="G49" s="3"/>
      <c r="H49" s="3"/>
      <c r="I49" s="3"/>
      <c r="J49" s="6"/>
      <c r="K49" s="6"/>
      <c r="L49" s="6"/>
      <c r="M49" s="10"/>
      <c r="N49" s="10"/>
      <c r="O49" s="10"/>
      <c r="P49" s="15"/>
      <c r="Q49" s="13"/>
      <c r="R49" s="13"/>
      <c r="S49" s="13"/>
      <c r="T49" s="13"/>
      <c r="U49" s="13"/>
      <c r="V49" s="13"/>
      <c r="W49" s="9"/>
      <c r="X49" s="9"/>
      <c r="Y49" s="9"/>
      <c r="Z49" s="9"/>
      <c r="AA49" s="9"/>
      <c r="AB49" s="9"/>
      <c r="AC49" s="13"/>
      <c r="AD49" s="13"/>
      <c r="AE49" s="13"/>
      <c r="AF49" s="13"/>
      <c r="AG49" s="13"/>
      <c r="AH49" s="13"/>
      <c r="AI49" s="9"/>
      <c r="AJ49" s="9"/>
      <c r="AK49" s="9"/>
      <c r="AL49" s="9"/>
      <c r="AM49" s="9"/>
      <c r="AN49" s="9"/>
      <c r="AO49" s="16">
        <f>Q49*参数!$D$3+W49</f>
        <v>0</v>
      </c>
      <c r="AP49" s="16">
        <f>R49*参数!$D$3+X49</f>
        <v>0</v>
      </c>
      <c r="AQ49" s="16">
        <f>S49*参数!$D$3+Y49</f>
        <v>0</v>
      </c>
      <c r="AR49" s="16">
        <f>T49*参数!$D$3+Z49</f>
        <v>0</v>
      </c>
      <c r="AS49" s="16">
        <f>U49*参数!$D$3+AA49</f>
        <v>0</v>
      </c>
      <c r="AT49" s="16">
        <f>V49*参数!$D$3+AB49</f>
        <v>0</v>
      </c>
      <c r="AU49" s="16">
        <f>AC49*参数!$D$3+AI49</f>
        <v>0</v>
      </c>
      <c r="AV49" s="16">
        <f>AD49*参数!$D$3+AJ49</f>
        <v>0</v>
      </c>
      <c r="AW49" s="16">
        <f>AE49*参数!$D$3+AK49</f>
        <v>0</v>
      </c>
      <c r="AX49" s="16">
        <f>AF49*参数!$D$3+AL49</f>
        <v>0</v>
      </c>
      <c r="AY49" s="16">
        <f>AG49*参数!$D$3+AM49</f>
        <v>0</v>
      </c>
      <c r="AZ49" s="16">
        <f>AH49*参数!$D$3+AN49</f>
        <v>0</v>
      </c>
      <c r="BA49" s="8"/>
      <c r="BB49" s="8">
        <f t="shared" si="7"/>
        <v>1</v>
      </c>
      <c r="BC49" s="8"/>
      <c r="BD49" s="8">
        <f t="shared" si="8"/>
        <v>1</v>
      </c>
      <c r="BE49" s="8"/>
      <c r="BF49" s="8">
        <f t="shared" si="9"/>
        <v>1</v>
      </c>
      <c r="BG49" s="8"/>
      <c r="BH49" s="8">
        <f t="shared" si="10"/>
        <v>1</v>
      </c>
      <c r="BI49" s="8"/>
      <c r="BJ49" s="8">
        <f t="shared" si="11"/>
        <v>1</v>
      </c>
      <c r="BK49" s="8"/>
      <c r="BL49" s="8">
        <f t="shared" si="12"/>
        <v>1</v>
      </c>
      <c r="BM49" s="8"/>
      <c r="BN49" s="8">
        <f t="shared" si="13"/>
        <v>1</v>
      </c>
      <c r="BO49" s="8"/>
      <c r="BP49" s="8">
        <f t="shared" si="14"/>
        <v>1</v>
      </c>
      <c r="BQ49" s="8"/>
      <c r="BR49" s="8">
        <f t="shared" si="0"/>
        <v>1</v>
      </c>
      <c r="BS49" s="8"/>
      <c r="BT49" s="8">
        <f t="shared" si="1"/>
        <v>1</v>
      </c>
      <c r="BU49" s="8"/>
      <c r="BV49" s="8">
        <f t="shared" si="2"/>
        <v>1</v>
      </c>
      <c r="BW49" s="8"/>
      <c r="BX49" s="8">
        <f t="shared" si="3"/>
        <v>1</v>
      </c>
      <c r="BY49" s="8"/>
      <c r="BZ49" s="8">
        <f t="shared" si="4"/>
        <v>1</v>
      </c>
      <c r="CA49" s="8"/>
      <c r="CB49" s="8">
        <f t="shared" si="5"/>
        <v>1</v>
      </c>
      <c r="CC49" s="8"/>
      <c r="CD49" s="8">
        <f t="shared" si="6"/>
        <v>1</v>
      </c>
      <c r="CE49" s="18"/>
    </row>
    <row r="50" spans="2:83" customFormat="1">
      <c r="B50" s="19"/>
      <c r="C50" s="3"/>
      <c r="D50" s="3"/>
      <c r="E50" s="4"/>
      <c r="F50" s="3"/>
      <c r="G50" s="3"/>
      <c r="H50" s="3"/>
      <c r="I50" s="3"/>
      <c r="J50" s="6"/>
      <c r="K50" s="6"/>
      <c r="L50" s="6"/>
      <c r="M50" s="10"/>
      <c r="N50" s="10"/>
      <c r="O50" s="10"/>
      <c r="P50" s="15"/>
      <c r="Q50" s="13"/>
      <c r="R50" s="13"/>
      <c r="S50" s="13"/>
      <c r="T50" s="13"/>
      <c r="U50" s="13"/>
      <c r="V50" s="13"/>
      <c r="W50" s="9"/>
      <c r="X50" s="9"/>
      <c r="Y50" s="9"/>
      <c r="Z50" s="9"/>
      <c r="AA50" s="9"/>
      <c r="AB50" s="9"/>
      <c r="AC50" s="13"/>
      <c r="AD50" s="13"/>
      <c r="AE50" s="13"/>
      <c r="AF50" s="13"/>
      <c r="AG50" s="13"/>
      <c r="AH50" s="13"/>
      <c r="AI50" s="9"/>
      <c r="AJ50" s="9"/>
      <c r="AK50" s="9"/>
      <c r="AL50" s="9"/>
      <c r="AM50" s="9"/>
      <c r="AN50" s="9"/>
      <c r="AO50" s="16">
        <f>Q50*参数!$D$3+W50</f>
        <v>0</v>
      </c>
      <c r="AP50" s="16">
        <f>R50*参数!$D$3+X50</f>
        <v>0</v>
      </c>
      <c r="AQ50" s="16">
        <f>S50*参数!$D$3+Y50</f>
        <v>0</v>
      </c>
      <c r="AR50" s="16">
        <f>T50*参数!$D$3+Z50</f>
        <v>0</v>
      </c>
      <c r="AS50" s="16">
        <f>U50*参数!$D$3+AA50</f>
        <v>0</v>
      </c>
      <c r="AT50" s="16">
        <f>V50*参数!$D$3+AB50</f>
        <v>0</v>
      </c>
      <c r="AU50" s="16">
        <f>AC50*参数!$D$3+AI50</f>
        <v>0</v>
      </c>
      <c r="AV50" s="16">
        <f>AD50*参数!$D$3+AJ50</f>
        <v>0</v>
      </c>
      <c r="AW50" s="16">
        <f>AE50*参数!$D$3+AK50</f>
        <v>0</v>
      </c>
      <c r="AX50" s="16">
        <f>AF50*参数!$D$3+AL50</f>
        <v>0</v>
      </c>
      <c r="AY50" s="16">
        <f>AG50*参数!$D$3+AM50</f>
        <v>0</v>
      </c>
      <c r="AZ50" s="16">
        <f>AH50*参数!$D$3+AN50</f>
        <v>0</v>
      </c>
      <c r="BA50" s="8"/>
      <c r="BB50" s="8">
        <f t="shared" si="7"/>
        <v>1</v>
      </c>
      <c r="BC50" s="8"/>
      <c r="BD50" s="8">
        <f t="shared" si="8"/>
        <v>1</v>
      </c>
      <c r="BE50" s="8"/>
      <c r="BF50" s="8">
        <f t="shared" si="9"/>
        <v>1</v>
      </c>
      <c r="BG50" s="8"/>
      <c r="BH50" s="8">
        <f t="shared" si="10"/>
        <v>1</v>
      </c>
      <c r="BI50" s="8"/>
      <c r="BJ50" s="8">
        <f t="shared" si="11"/>
        <v>1</v>
      </c>
      <c r="BK50" s="8"/>
      <c r="BL50" s="8">
        <f t="shared" si="12"/>
        <v>1</v>
      </c>
      <c r="BM50" s="8"/>
      <c r="BN50" s="8">
        <f t="shared" si="13"/>
        <v>1</v>
      </c>
      <c r="BO50" s="8"/>
      <c r="BP50" s="8">
        <f t="shared" si="14"/>
        <v>1</v>
      </c>
      <c r="BQ50" s="8"/>
      <c r="BR50" s="8">
        <f t="shared" si="0"/>
        <v>1</v>
      </c>
      <c r="BS50" s="8"/>
      <c r="BT50" s="8">
        <f t="shared" si="1"/>
        <v>1</v>
      </c>
      <c r="BU50" s="8"/>
      <c r="BV50" s="8">
        <f t="shared" si="2"/>
        <v>1</v>
      </c>
      <c r="BW50" s="8"/>
      <c r="BX50" s="8">
        <f t="shared" si="3"/>
        <v>1</v>
      </c>
      <c r="BY50" s="8"/>
      <c r="BZ50" s="8">
        <f t="shared" si="4"/>
        <v>1</v>
      </c>
      <c r="CA50" s="8"/>
      <c r="CB50" s="8">
        <f t="shared" si="5"/>
        <v>1</v>
      </c>
      <c r="CC50" s="8"/>
      <c r="CD50" s="8">
        <f t="shared" si="6"/>
        <v>1</v>
      </c>
      <c r="CE50" s="18"/>
    </row>
    <row r="51" spans="2:83" customFormat="1">
      <c r="B51" s="19"/>
      <c r="C51" s="3"/>
      <c r="D51" s="3"/>
      <c r="E51" s="4"/>
      <c r="F51" s="3"/>
      <c r="G51" s="3"/>
      <c r="H51" s="3"/>
      <c r="I51" s="3"/>
      <c r="J51" s="6"/>
      <c r="K51" s="6"/>
      <c r="L51" s="6"/>
      <c r="M51" s="10"/>
      <c r="N51" s="10"/>
      <c r="O51" s="10"/>
      <c r="P51" s="15"/>
      <c r="Q51" s="13"/>
      <c r="R51" s="13"/>
      <c r="S51" s="13"/>
      <c r="T51" s="13"/>
      <c r="U51" s="13"/>
      <c r="V51" s="13"/>
      <c r="W51" s="9"/>
      <c r="X51" s="9"/>
      <c r="Y51" s="9"/>
      <c r="Z51" s="9"/>
      <c r="AA51" s="9"/>
      <c r="AB51" s="9"/>
      <c r="AC51" s="13"/>
      <c r="AD51" s="13"/>
      <c r="AE51" s="13"/>
      <c r="AF51" s="13"/>
      <c r="AG51" s="13"/>
      <c r="AH51" s="13"/>
      <c r="AI51" s="9"/>
      <c r="AJ51" s="9"/>
      <c r="AK51" s="9"/>
      <c r="AL51" s="9"/>
      <c r="AM51" s="9"/>
      <c r="AN51" s="9"/>
      <c r="AO51" s="16">
        <f>Q51*参数!$D$3+W51</f>
        <v>0</v>
      </c>
      <c r="AP51" s="16">
        <f>R51*参数!$D$3+X51</f>
        <v>0</v>
      </c>
      <c r="AQ51" s="16">
        <f>S51*参数!$D$3+Y51</f>
        <v>0</v>
      </c>
      <c r="AR51" s="16">
        <f>T51*参数!$D$3+Z51</f>
        <v>0</v>
      </c>
      <c r="AS51" s="16">
        <f>U51*参数!$D$3+AA51</f>
        <v>0</v>
      </c>
      <c r="AT51" s="16">
        <f>V51*参数!$D$3+AB51</f>
        <v>0</v>
      </c>
      <c r="AU51" s="16">
        <f>AC51*参数!$D$3+AI51</f>
        <v>0</v>
      </c>
      <c r="AV51" s="16">
        <f>AD51*参数!$D$3+AJ51</f>
        <v>0</v>
      </c>
      <c r="AW51" s="16">
        <f>AE51*参数!$D$3+AK51</f>
        <v>0</v>
      </c>
      <c r="AX51" s="16">
        <f>AF51*参数!$D$3+AL51</f>
        <v>0</v>
      </c>
      <c r="AY51" s="16">
        <f>AG51*参数!$D$3+AM51</f>
        <v>0</v>
      </c>
      <c r="AZ51" s="16">
        <f>AH51*参数!$D$3+AN51</f>
        <v>0</v>
      </c>
      <c r="BA51" s="8"/>
      <c r="BB51" s="8">
        <f t="shared" si="7"/>
        <v>1</v>
      </c>
      <c r="BC51" s="8"/>
      <c r="BD51" s="8">
        <f t="shared" si="8"/>
        <v>1</v>
      </c>
      <c r="BE51" s="8"/>
      <c r="BF51" s="8">
        <f t="shared" si="9"/>
        <v>1</v>
      </c>
      <c r="BG51" s="8"/>
      <c r="BH51" s="8">
        <f t="shared" si="10"/>
        <v>1</v>
      </c>
      <c r="BI51" s="8"/>
      <c r="BJ51" s="8">
        <f t="shared" si="11"/>
        <v>1</v>
      </c>
      <c r="BK51" s="8"/>
      <c r="BL51" s="8">
        <f t="shared" si="12"/>
        <v>1</v>
      </c>
      <c r="BM51" s="8"/>
      <c r="BN51" s="8">
        <f t="shared" si="13"/>
        <v>1</v>
      </c>
      <c r="BO51" s="8"/>
      <c r="BP51" s="8">
        <f t="shared" si="14"/>
        <v>1</v>
      </c>
      <c r="BQ51" s="8"/>
      <c r="BR51" s="8">
        <f t="shared" si="0"/>
        <v>1</v>
      </c>
      <c r="BS51" s="8"/>
      <c r="BT51" s="8">
        <f t="shared" si="1"/>
        <v>1</v>
      </c>
      <c r="BU51" s="8"/>
      <c r="BV51" s="8">
        <f t="shared" si="2"/>
        <v>1</v>
      </c>
      <c r="BW51" s="8"/>
      <c r="BX51" s="8">
        <f t="shared" si="3"/>
        <v>1</v>
      </c>
      <c r="BY51" s="8"/>
      <c r="BZ51" s="8">
        <f t="shared" si="4"/>
        <v>1</v>
      </c>
      <c r="CA51" s="8"/>
      <c r="CB51" s="8">
        <f t="shared" si="5"/>
        <v>1</v>
      </c>
      <c r="CC51" s="8"/>
      <c r="CD51" s="8">
        <f t="shared" si="6"/>
        <v>1</v>
      </c>
      <c r="CE51" s="18"/>
    </row>
    <row r="52" spans="2:83" customFormat="1">
      <c r="B52" s="19"/>
      <c r="C52" s="3"/>
      <c r="D52" s="3"/>
      <c r="E52" s="4"/>
      <c r="F52" s="3"/>
      <c r="G52" s="3"/>
      <c r="H52" s="3"/>
      <c r="I52" s="3"/>
      <c r="J52" s="6"/>
      <c r="K52" s="6"/>
      <c r="L52" s="6"/>
      <c r="M52" s="10"/>
      <c r="N52" s="10"/>
      <c r="O52" s="10"/>
      <c r="P52" s="15"/>
      <c r="Q52" s="13"/>
      <c r="R52" s="13"/>
      <c r="S52" s="13"/>
      <c r="T52" s="13"/>
      <c r="U52" s="13"/>
      <c r="V52" s="13"/>
      <c r="W52" s="9"/>
      <c r="X52" s="9"/>
      <c r="Y52" s="9"/>
      <c r="Z52" s="9"/>
      <c r="AA52" s="9"/>
      <c r="AB52" s="9"/>
      <c r="AC52" s="13"/>
      <c r="AD52" s="13"/>
      <c r="AE52" s="13"/>
      <c r="AF52" s="13"/>
      <c r="AG52" s="13"/>
      <c r="AH52" s="13"/>
      <c r="AI52" s="9"/>
      <c r="AJ52" s="9"/>
      <c r="AK52" s="9"/>
      <c r="AL52" s="9"/>
      <c r="AM52" s="9"/>
      <c r="AN52" s="9"/>
      <c r="AO52" s="16">
        <f>Q52*参数!$D$3+W52</f>
        <v>0</v>
      </c>
      <c r="AP52" s="16">
        <f>R52*参数!$D$3+X52</f>
        <v>0</v>
      </c>
      <c r="AQ52" s="16">
        <f>S52*参数!$D$3+Y52</f>
        <v>0</v>
      </c>
      <c r="AR52" s="16">
        <f>T52*参数!$D$3+Z52</f>
        <v>0</v>
      </c>
      <c r="AS52" s="16">
        <f>U52*参数!$D$3+AA52</f>
        <v>0</v>
      </c>
      <c r="AT52" s="16">
        <f>V52*参数!$D$3+AB52</f>
        <v>0</v>
      </c>
      <c r="AU52" s="16">
        <f>AC52*参数!$D$3+AI52</f>
        <v>0</v>
      </c>
      <c r="AV52" s="16">
        <f>AD52*参数!$D$3+AJ52</f>
        <v>0</v>
      </c>
      <c r="AW52" s="16">
        <f>AE52*参数!$D$3+AK52</f>
        <v>0</v>
      </c>
      <c r="AX52" s="16">
        <f>AF52*参数!$D$3+AL52</f>
        <v>0</v>
      </c>
      <c r="AY52" s="16">
        <f>AG52*参数!$D$3+AM52</f>
        <v>0</v>
      </c>
      <c r="AZ52" s="16">
        <f>AH52*参数!$D$3+AN52</f>
        <v>0</v>
      </c>
      <c r="BA52" s="8"/>
      <c r="BB52" s="8">
        <f t="shared" si="7"/>
        <v>1</v>
      </c>
      <c r="BC52" s="8"/>
      <c r="BD52" s="8">
        <f t="shared" si="8"/>
        <v>1</v>
      </c>
      <c r="BE52" s="8"/>
      <c r="BF52" s="8">
        <f t="shared" si="9"/>
        <v>1</v>
      </c>
      <c r="BG52" s="8"/>
      <c r="BH52" s="8">
        <f t="shared" si="10"/>
        <v>1</v>
      </c>
      <c r="BI52" s="8"/>
      <c r="BJ52" s="8">
        <f t="shared" si="11"/>
        <v>1</v>
      </c>
      <c r="BK52" s="8"/>
      <c r="BL52" s="8">
        <f t="shared" si="12"/>
        <v>1</v>
      </c>
      <c r="BM52" s="8"/>
      <c r="BN52" s="8">
        <f t="shared" si="13"/>
        <v>1</v>
      </c>
      <c r="BO52" s="8"/>
      <c r="BP52" s="8">
        <f t="shared" si="14"/>
        <v>1</v>
      </c>
      <c r="BQ52" s="8"/>
      <c r="BR52" s="8">
        <f t="shared" si="0"/>
        <v>1</v>
      </c>
      <c r="BS52" s="8"/>
      <c r="BT52" s="8">
        <f t="shared" si="1"/>
        <v>1</v>
      </c>
      <c r="BU52" s="8"/>
      <c r="BV52" s="8">
        <f t="shared" si="2"/>
        <v>1</v>
      </c>
      <c r="BW52" s="8"/>
      <c r="BX52" s="8">
        <f t="shared" si="3"/>
        <v>1</v>
      </c>
      <c r="BY52" s="8"/>
      <c r="BZ52" s="8">
        <f t="shared" si="4"/>
        <v>1</v>
      </c>
      <c r="CA52" s="8"/>
      <c r="CB52" s="8">
        <f t="shared" si="5"/>
        <v>1</v>
      </c>
      <c r="CC52" s="8"/>
      <c r="CD52" s="8">
        <f t="shared" si="6"/>
        <v>1</v>
      </c>
      <c r="CE52" s="18"/>
    </row>
    <row r="53" spans="2:83" customFormat="1">
      <c r="B53" s="19"/>
      <c r="C53" s="3"/>
      <c r="D53" s="3"/>
      <c r="E53" s="4"/>
      <c r="F53" s="3"/>
      <c r="G53" s="3"/>
      <c r="H53" s="3"/>
      <c r="I53" s="3"/>
      <c r="J53" s="6"/>
      <c r="K53" s="6"/>
      <c r="L53" s="6"/>
      <c r="M53" s="10"/>
      <c r="N53" s="10"/>
      <c r="O53" s="10"/>
      <c r="P53" s="15"/>
      <c r="Q53" s="13"/>
      <c r="R53" s="13"/>
      <c r="S53" s="13"/>
      <c r="T53" s="13"/>
      <c r="U53" s="13"/>
      <c r="V53" s="13"/>
      <c r="W53" s="9"/>
      <c r="X53" s="9"/>
      <c r="Y53" s="9"/>
      <c r="Z53" s="9"/>
      <c r="AA53" s="9"/>
      <c r="AB53" s="9"/>
      <c r="AC53" s="13"/>
      <c r="AD53" s="13"/>
      <c r="AE53" s="13"/>
      <c r="AF53" s="13"/>
      <c r="AG53" s="13"/>
      <c r="AH53" s="13"/>
      <c r="AI53" s="9"/>
      <c r="AJ53" s="9"/>
      <c r="AK53" s="9"/>
      <c r="AL53" s="9"/>
      <c r="AM53" s="9"/>
      <c r="AN53" s="9"/>
      <c r="AO53" s="16">
        <f>Q53*参数!$D$3+W53</f>
        <v>0</v>
      </c>
      <c r="AP53" s="16">
        <f>R53*参数!$D$3+X53</f>
        <v>0</v>
      </c>
      <c r="AQ53" s="16">
        <f>S53*参数!$D$3+Y53</f>
        <v>0</v>
      </c>
      <c r="AR53" s="16">
        <f>T53*参数!$D$3+Z53</f>
        <v>0</v>
      </c>
      <c r="AS53" s="16">
        <f>U53*参数!$D$3+AA53</f>
        <v>0</v>
      </c>
      <c r="AT53" s="16">
        <f>V53*参数!$D$3+AB53</f>
        <v>0</v>
      </c>
      <c r="AU53" s="16">
        <f>AC53*参数!$D$3+AI53</f>
        <v>0</v>
      </c>
      <c r="AV53" s="16">
        <f>AD53*参数!$D$3+AJ53</f>
        <v>0</v>
      </c>
      <c r="AW53" s="16">
        <f>AE53*参数!$D$3+AK53</f>
        <v>0</v>
      </c>
      <c r="AX53" s="16">
        <f>AF53*参数!$D$3+AL53</f>
        <v>0</v>
      </c>
      <c r="AY53" s="16">
        <f>AG53*参数!$D$3+AM53</f>
        <v>0</v>
      </c>
      <c r="AZ53" s="16">
        <f>AH53*参数!$D$3+AN53</f>
        <v>0</v>
      </c>
      <c r="BA53" s="8"/>
      <c r="BB53" s="8">
        <f t="shared" si="7"/>
        <v>1</v>
      </c>
      <c r="BC53" s="8"/>
      <c r="BD53" s="8">
        <f t="shared" si="8"/>
        <v>1</v>
      </c>
      <c r="BE53" s="8"/>
      <c r="BF53" s="8">
        <f t="shared" si="9"/>
        <v>1</v>
      </c>
      <c r="BG53" s="8"/>
      <c r="BH53" s="8">
        <f t="shared" si="10"/>
        <v>1</v>
      </c>
      <c r="BI53" s="8"/>
      <c r="BJ53" s="8">
        <f t="shared" si="11"/>
        <v>1</v>
      </c>
      <c r="BK53" s="8"/>
      <c r="BL53" s="8">
        <f t="shared" si="12"/>
        <v>1</v>
      </c>
      <c r="BM53" s="8"/>
      <c r="BN53" s="8">
        <f t="shared" si="13"/>
        <v>1</v>
      </c>
      <c r="BO53" s="8"/>
      <c r="BP53" s="8">
        <f t="shared" si="14"/>
        <v>1</v>
      </c>
      <c r="BQ53" s="8"/>
      <c r="BR53" s="8">
        <f t="shared" si="0"/>
        <v>1</v>
      </c>
      <c r="BS53" s="8"/>
      <c r="BT53" s="8">
        <f t="shared" si="1"/>
        <v>1</v>
      </c>
      <c r="BU53" s="8"/>
      <c r="BV53" s="8">
        <f t="shared" si="2"/>
        <v>1</v>
      </c>
      <c r="BW53" s="8"/>
      <c r="BX53" s="8">
        <f t="shared" si="3"/>
        <v>1</v>
      </c>
      <c r="BY53" s="8"/>
      <c r="BZ53" s="8">
        <f t="shared" si="4"/>
        <v>1</v>
      </c>
      <c r="CA53" s="8"/>
      <c r="CB53" s="8">
        <f t="shared" si="5"/>
        <v>1</v>
      </c>
      <c r="CC53" s="8"/>
      <c r="CD53" s="8">
        <f t="shared" si="6"/>
        <v>1</v>
      </c>
      <c r="CE53" s="18"/>
    </row>
    <row r="54" spans="2:83" customFormat="1">
      <c r="B54" s="19"/>
      <c r="C54" s="3"/>
      <c r="D54" s="3"/>
      <c r="E54" s="4"/>
      <c r="F54" s="3"/>
      <c r="G54" s="3"/>
      <c r="H54" s="3"/>
      <c r="I54" s="3"/>
      <c r="J54" s="6"/>
      <c r="K54" s="6"/>
      <c r="L54" s="6"/>
      <c r="M54" s="10"/>
      <c r="N54" s="10"/>
      <c r="O54" s="10"/>
      <c r="P54" s="15"/>
      <c r="Q54" s="13"/>
      <c r="R54" s="13"/>
      <c r="S54" s="13"/>
      <c r="T54" s="13"/>
      <c r="U54" s="13"/>
      <c r="V54" s="13"/>
      <c r="W54" s="9"/>
      <c r="X54" s="9"/>
      <c r="Y54" s="9"/>
      <c r="Z54" s="9"/>
      <c r="AA54" s="9"/>
      <c r="AB54" s="9"/>
      <c r="AC54" s="13"/>
      <c r="AD54" s="13"/>
      <c r="AE54" s="13"/>
      <c r="AF54" s="13"/>
      <c r="AG54" s="13"/>
      <c r="AH54" s="13"/>
      <c r="AI54" s="9"/>
      <c r="AJ54" s="9"/>
      <c r="AK54" s="9"/>
      <c r="AL54" s="9"/>
      <c r="AM54" s="9"/>
      <c r="AN54" s="9"/>
      <c r="AO54" s="16">
        <f>Q54*参数!$D$3+W54</f>
        <v>0</v>
      </c>
      <c r="AP54" s="16">
        <f>R54*参数!$D$3+X54</f>
        <v>0</v>
      </c>
      <c r="AQ54" s="16">
        <f>S54*参数!$D$3+Y54</f>
        <v>0</v>
      </c>
      <c r="AR54" s="16">
        <f>T54*参数!$D$3+Z54</f>
        <v>0</v>
      </c>
      <c r="AS54" s="16">
        <f>U54*参数!$D$3+AA54</f>
        <v>0</v>
      </c>
      <c r="AT54" s="16">
        <f>V54*参数!$D$3+AB54</f>
        <v>0</v>
      </c>
      <c r="AU54" s="16">
        <f>AC54*参数!$D$3+AI54</f>
        <v>0</v>
      </c>
      <c r="AV54" s="16">
        <f>AD54*参数!$D$3+AJ54</f>
        <v>0</v>
      </c>
      <c r="AW54" s="16">
        <f>AE54*参数!$D$3+AK54</f>
        <v>0</v>
      </c>
      <c r="AX54" s="16">
        <f>AF54*参数!$D$3+AL54</f>
        <v>0</v>
      </c>
      <c r="AY54" s="16">
        <f>AG54*参数!$D$3+AM54</f>
        <v>0</v>
      </c>
      <c r="AZ54" s="16">
        <f>AH54*参数!$D$3+AN54</f>
        <v>0</v>
      </c>
      <c r="BA54" s="8"/>
      <c r="BB54" s="8">
        <f t="shared" si="7"/>
        <v>1</v>
      </c>
      <c r="BC54" s="8"/>
      <c r="BD54" s="8">
        <f t="shared" si="8"/>
        <v>1</v>
      </c>
      <c r="BE54" s="8"/>
      <c r="BF54" s="8">
        <f t="shared" si="9"/>
        <v>1</v>
      </c>
      <c r="BG54" s="8"/>
      <c r="BH54" s="8">
        <f t="shared" si="10"/>
        <v>1</v>
      </c>
      <c r="BI54" s="8"/>
      <c r="BJ54" s="8">
        <f t="shared" si="11"/>
        <v>1</v>
      </c>
      <c r="BK54" s="8"/>
      <c r="BL54" s="8">
        <f t="shared" si="12"/>
        <v>1</v>
      </c>
      <c r="BM54" s="8"/>
      <c r="BN54" s="8">
        <f t="shared" si="13"/>
        <v>1</v>
      </c>
      <c r="BO54" s="8"/>
      <c r="BP54" s="8">
        <f t="shared" si="14"/>
        <v>1</v>
      </c>
      <c r="BQ54" s="8"/>
      <c r="BR54" s="8">
        <f t="shared" si="0"/>
        <v>1</v>
      </c>
      <c r="BS54" s="8"/>
      <c r="BT54" s="8">
        <f t="shared" si="1"/>
        <v>1</v>
      </c>
      <c r="BU54" s="8"/>
      <c r="BV54" s="8">
        <f t="shared" si="2"/>
        <v>1</v>
      </c>
      <c r="BW54" s="8"/>
      <c r="BX54" s="8">
        <f t="shared" si="3"/>
        <v>1</v>
      </c>
      <c r="BY54" s="8"/>
      <c r="BZ54" s="8">
        <f t="shared" si="4"/>
        <v>1</v>
      </c>
      <c r="CA54" s="8"/>
      <c r="CB54" s="8">
        <f t="shared" si="5"/>
        <v>1</v>
      </c>
      <c r="CC54" s="8"/>
      <c r="CD54" s="8">
        <f t="shared" si="6"/>
        <v>1</v>
      </c>
      <c r="CE54" s="18"/>
    </row>
    <row r="55" spans="2:83" customFormat="1">
      <c r="B55" s="19"/>
      <c r="C55" s="3"/>
      <c r="D55" s="3"/>
      <c r="E55" s="4"/>
      <c r="F55" s="3"/>
      <c r="G55" s="3"/>
      <c r="H55" s="3"/>
      <c r="I55" s="3"/>
      <c r="J55" s="6"/>
      <c r="K55" s="6"/>
      <c r="L55" s="6"/>
      <c r="M55" s="10"/>
      <c r="N55" s="10"/>
      <c r="O55" s="10"/>
      <c r="P55" s="15"/>
      <c r="Q55" s="13"/>
      <c r="R55" s="13"/>
      <c r="S55" s="13"/>
      <c r="T55" s="13"/>
      <c r="U55" s="13"/>
      <c r="V55" s="13"/>
      <c r="W55" s="9"/>
      <c r="X55" s="9"/>
      <c r="Y55" s="9"/>
      <c r="Z55" s="9"/>
      <c r="AA55" s="9"/>
      <c r="AB55" s="9"/>
      <c r="AC55" s="13"/>
      <c r="AD55" s="13"/>
      <c r="AE55" s="13"/>
      <c r="AF55" s="13"/>
      <c r="AG55" s="13"/>
      <c r="AH55" s="13"/>
      <c r="AI55" s="9"/>
      <c r="AJ55" s="9"/>
      <c r="AK55" s="9"/>
      <c r="AL55" s="9"/>
      <c r="AM55" s="9"/>
      <c r="AN55" s="9"/>
      <c r="AO55" s="16">
        <f>Q55*参数!$D$3+W55</f>
        <v>0</v>
      </c>
      <c r="AP55" s="16">
        <f>R55*参数!$D$3+X55</f>
        <v>0</v>
      </c>
      <c r="AQ55" s="16">
        <f>S55*参数!$D$3+Y55</f>
        <v>0</v>
      </c>
      <c r="AR55" s="16">
        <f>T55*参数!$D$3+Z55</f>
        <v>0</v>
      </c>
      <c r="AS55" s="16">
        <f>U55*参数!$D$3+AA55</f>
        <v>0</v>
      </c>
      <c r="AT55" s="16">
        <f>V55*参数!$D$3+AB55</f>
        <v>0</v>
      </c>
      <c r="AU55" s="16">
        <f>AC55*参数!$D$3+AI55</f>
        <v>0</v>
      </c>
      <c r="AV55" s="16">
        <f>AD55*参数!$D$3+AJ55</f>
        <v>0</v>
      </c>
      <c r="AW55" s="16">
        <f>AE55*参数!$D$3+AK55</f>
        <v>0</v>
      </c>
      <c r="AX55" s="16">
        <f>AF55*参数!$D$3+AL55</f>
        <v>0</v>
      </c>
      <c r="AY55" s="16">
        <f>AG55*参数!$D$3+AM55</f>
        <v>0</v>
      </c>
      <c r="AZ55" s="16">
        <f>AH55*参数!$D$3+AN55</f>
        <v>0</v>
      </c>
      <c r="BA55" s="8"/>
      <c r="BB55" s="8">
        <f t="shared" si="7"/>
        <v>1</v>
      </c>
      <c r="BC55" s="8"/>
      <c r="BD55" s="8">
        <f t="shared" si="8"/>
        <v>1</v>
      </c>
      <c r="BE55" s="8"/>
      <c r="BF55" s="8">
        <f t="shared" si="9"/>
        <v>1</v>
      </c>
      <c r="BG55" s="8"/>
      <c r="BH55" s="8">
        <f t="shared" si="10"/>
        <v>1</v>
      </c>
      <c r="BI55" s="8"/>
      <c r="BJ55" s="8">
        <f t="shared" si="11"/>
        <v>1</v>
      </c>
      <c r="BK55" s="8"/>
      <c r="BL55" s="8">
        <f t="shared" si="12"/>
        <v>1</v>
      </c>
      <c r="BM55" s="8"/>
      <c r="BN55" s="8">
        <f t="shared" si="13"/>
        <v>1</v>
      </c>
      <c r="BO55" s="8"/>
      <c r="BP55" s="8">
        <f t="shared" si="14"/>
        <v>1</v>
      </c>
      <c r="BQ55" s="8"/>
      <c r="BR55" s="8">
        <f t="shared" si="0"/>
        <v>1</v>
      </c>
      <c r="BS55" s="8"/>
      <c r="BT55" s="8">
        <f t="shared" si="1"/>
        <v>1</v>
      </c>
      <c r="BU55" s="8"/>
      <c r="BV55" s="8">
        <f t="shared" si="2"/>
        <v>1</v>
      </c>
      <c r="BW55" s="8"/>
      <c r="BX55" s="8">
        <f t="shared" si="3"/>
        <v>1</v>
      </c>
      <c r="BY55" s="8"/>
      <c r="BZ55" s="8">
        <f t="shared" si="4"/>
        <v>1</v>
      </c>
      <c r="CA55" s="8"/>
      <c r="CB55" s="8">
        <f t="shared" si="5"/>
        <v>1</v>
      </c>
      <c r="CC55" s="8"/>
      <c r="CD55" s="8">
        <f t="shared" si="6"/>
        <v>1</v>
      </c>
      <c r="CE55" s="18"/>
    </row>
    <row r="56" spans="2:83" customFormat="1">
      <c r="B56" s="19"/>
      <c r="C56" s="3"/>
      <c r="D56" s="3"/>
      <c r="E56" s="4"/>
      <c r="F56" s="3"/>
      <c r="G56" s="3"/>
      <c r="H56" s="3"/>
      <c r="I56" s="3"/>
      <c r="J56" s="6"/>
      <c r="K56" s="6"/>
      <c r="L56" s="6"/>
      <c r="M56" s="10"/>
      <c r="N56" s="10"/>
      <c r="O56" s="10"/>
      <c r="P56" s="15"/>
      <c r="Q56" s="13"/>
      <c r="R56" s="13"/>
      <c r="S56" s="13"/>
      <c r="T56" s="13"/>
      <c r="U56" s="13"/>
      <c r="V56" s="13"/>
      <c r="W56" s="9"/>
      <c r="X56" s="9"/>
      <c r="Y56" s="9"/>
      <c r="Z56" s="9"/>
      <c r="AA56" s="9"/>
      <c r="AB56" s="9"/>
      <c r="AC56" s="13"/>
      <c r="AD56" s="13"/>
      <c r="AE56" s="13"/>
      <c r="AF56" s="13"/>
      <c r="AG56" s="13"/>
      <c r="AH56" s="13"/>
      <c r="AI56" s="9"/>
      <c r="AJ56" s="9"/>
      <c r="AK56" s="9"/>
      <c r="AL56" s="9"/>
      <c r="AM56" s="9"/>
      <c r="AN56" s="9"/>
      <c r="AO56" s="16">
        <f>Q56*参数!$D$3+W56</f>
        <v>0</v>
      </c>
      <c r="AP56" s="16">
        <f>R56*参数!$D$3+X56</f>
        <v>0</v>
      </c>
      <c r="AQ56" s="16">
        <f>S56*参数!$D$3+Y56</f>
        <v>0</v>
      </c>
      <c r="AR56" s="16">
        <f>T56*参数!$D$3+Z56</f>
        <v>0</v>
      </c>
      <c r="AS56" s="16">
        <f>U56*参数!$D$3+AA56</f>
        <v>0</v>
      </c>
      <c r="AT56" s="16">
        <f>V56*参数!$D$3+AB56</f>
        <v>0</v>
      </c>
      <c r="AU56" s="16">
        <f>AC56*参数!$D$3+AI56</f>
        <v>0</v>
      </c>
      <c r="AV56" s="16">
        <f>AD56*参数!$D$3+AJ56</f>
        <v>0</v>
      </c>
      <c r="AW56" s="16">
        <f>AE56*参数!$D$3+AK56</f>
        <v>0</v>
      </c>
      <c r="AX56" s="16">
        <f>AF56*参数!$D$3+AL56</f>
        <v>0</v>
      </c>
      <c r="AY56" s="16">
        <f>AG56*参数!$D$3+AM56</f>
        <v>0</v>
      </c>
      <c r="AZ56" s="16">
        <f>AH56*参数!$D$3+AN56</f>
        <v>0</v>
      </c>
      <c r="BA56" s="8"/>
      <c r="BB56" s="8">
        <f t="shared" si="7"/>
        <v>1</v>
      </c>
      <c r="BC56" s="8"/>
      <c r="BD56" s="8">
        <f t="shared" si="8"/>
        <v>1</v>
      </c>
      <c r="BE56" s="8"/>
      <c r="BF56" s="8">
        <f t="shared" si="9"/>
        <v>1</v>
      </c>
      <c r="BG56" s="8"/>
      <c r="BH56" s="8">
        <f t="shared" si="10"/>
        <v>1</v>
      </c>
      <c r="BI56" s="8"/>
      <c r="BJ56" s="8">
        <f t="shared" si="11"/>
        <v>1</v>
      </c>
      <c r="BK56" s="8"/>
      <c r="BL56" s="8">
        <f t="shared" si="12"/>
        <v>1</v>
      </c>
      <c r="BM56" s="8"/>
      <c r="BN56" s="8">
        <f t="shared" si="13"/>
        <v>1</v>
      </c>
      <c r="BO56" s="8"/>
      <c r="BP56" s="8">
        <f t="shared" si="14"/>
        <v>1</v>
      </c>
      <c r="BQ56" s="8"/>
      <c r="BR56" s="8">
        <f t="shared" si="0"/>
        <v>1</v>
      </c>
      <c r="BS56" s="8"/>
      <c r="BT56" s="8">
        <f t="shared" si="1"/>
        <v>1</v>
      </c>
      <c r="BU56" s="8"/>
      <c r="BV56" s="8">
        <f t="shared" si="2"/>
        <v>1</v>
      </c>
      <c r="BW56" s="8"/>
      <c r="BX56" s="8">
        <f t="shared" si="3"/>
        <v>1</v>
      </c>
      <c r="BY56" s="8"/>
      <c r="BZ56" s="8">
        <f t="shared" si="4"/>
        <v>1</v>
      </c>
      <c r="CA56" s="8"/>
      <c r="CB56" s="8">
        <f t="shared" si="5"/>
        <v>1</v>
      </c>
      <c r="CC56" s="8"/>
      <c r="CD56" s="8">
        <f t="shared" si="6"/>
        <v>1</v>
      </c>
      <c r="CE56" s="18"/>
    </row>
    <row r="57" spans="2:83" customFormat="1">
      <c r="B57" s="19"/>
      <c r="C57" s="3"/>
      <c r="D57" s="3"/>
      <c r="E57" s="4"/>
      <c r="F57" s="3"/>
      <c r="G57" s="3"/>
      <c r="H57" s="3"/>
      <c r="I57" s="3"/>
      <c r="J57" s="6"/>
      <c r="K57" s="6"/>
      <c r="L57" s="6"/>
      <c r="M57" s="10"/>
      <c r="N57" s="10"/>
      <c r="O57" s="10"/>
      <c r="P57" s="15"/>
      <c r="Q57" s="13"/>
      <c r="R57" s="13"/>
      <c r="S57" s="13"/>
      <c r="T57" s="13"/>
      <c r="U57" s="13"/>
      <c r="V57" s="13"/>
      <c r="W57" s="9"/>
      <c r="X57" s="9"/>
      <c r="Y57" s="9"/>
      <c r="Z57" s="9"/>
      <c r="AA57" s="9"/>
      <c r="AB57" s="9"/>
      <c r="AC57" s="13"/>
      <c r="AD57" s="13"/>
      <c r="AE57" s="13"/>
      <c r="AF57" s="13"/>
      <c r="AG57" s="13"/>
      <c r="AH57" s="13"/>
      <c r="AI57" s="9"/>
      <c r="AJ57" s="9"/>
      <c r="AK57" s="9"/>
      <c r="AL57" s="9"/>
      <c r="AM57" s="9"/>
      <c r="AN57" s="9"/>
      <c r="AO57" s="16">
        <f>Q57*参数!$D$3+W57</f>
        <v>0</v>
      </c>
      <c r="AP57" s="16">
        <f>R57*参数!$D$3+X57</f>
        <v>0</v>
      </c>
      <c r="AQ57" s="16">
        <f>S57*参数!$D$3+Y57</f>
        <v>0</v>
      </c>
      <c r="AR57" s="16">
        <f>T57*参数!$D$3+Z57</f>
        <v>0</v>
      </c>
      <c r="AS57" s="16">
        <f>U57*参数!$D$3+AA57</f>
        <v>0</v>
      </c>
      <c r="AT57" s="16">
        <f>V57*参数!$D$3+AB57</f>
        <v>0</v>
      </c>
      <c r="AU57" s="16">
        <f>AC57*参数!$D$3+AI57</f>
        <v>0</v>
      </c>
      <c r="AV57" s="16">
        <f>AD57*参数!$D$3+AJ57</f>
        <v>0</v>
      </c>
      <c r="AW57" s="16">
        <f>AE57*参数!$D$3+AK57</f>
        <v>0</v>
      </c>
      <c r="AX57" s="16">
        <f>AF57*参数!$D$3+AL57</f>
        <v>0</v>
      </c>
      <c r="AY57" s="16">
        <f>AG57*参数!$D$3+AM57</f>
        <v>0</v>
      </c>
      <c r="AZ57" s="16">
        <f>AH57*参数!$D$3+AN57</f>
        <v>0</v>
      </c>
      <c r="BA57" s="8"/>
      <c r="BB57" s="8">
        <f t="shared" si="7"/>
        <v>1</v>
      </c>
      <c r="BC57" s="8"/>
      <c r="BD57" s="8">
        <f t="shared" si="8"/>
        <v>1</v>
      </c>
      <c r="BE57" s="8"/>
      <c r="BF57" s="8">
        <f t="shared" si="9"/>
        <v>1</v>
      </c>
      <c r="BG57" s="8"/>
      <c r="BH57" s="8">
        <f t="shared" si="10"/>
        <v>1</v>
      </c>
      <c r="BI57" s="8"/>
      <c r="BJ57" s="8">
        <f t="shared" si="11"/>
        <v>1</v>
      </c>
      <c r="BK57" s="8"/>
      <c r="BL57" s="8">
        <f t="shared" si="12"/>
        <v>1</v>
      </c>
      <c r="BM57" s="8"/>
      <c r="BN57" s="8">
        <f t="shared" si="13"/>
        <v>1</v>
      </c>
      <c r="BO57" s="8"/>
      <c r="BP57" s="8">
        <f t="shared" si="14"/>
        <v>1</v>
      </c>
      <c r="BQ57" s="8"/>
      <c r="BR57" s="8">
        <f t="shared" si="0"/>
        <v>1</v>
      </c>
      <c r="BS57" s="8"/>
      <c r="BT57" s="8">
        <f t="shared" si="1"/>
        <v>1</v>
      </c>
      <c r="BU57" s="8"/>
      <c r="BV57" s="8">
        <f t="shared" si="2"/>
        <v>1</v>
      </c>
      <c r="BW57" s="8"/>
      <c r="BX57" s="8">
        <f t="shared" si="3"/>
        <v>1</v>
      </c>
      <c r="BY57" s="8"/>
      <c r="BZ57" s="8">
        <f t="shared" si="4"/>
        <v>1</v>
      </c>
      <c r="CA57" s="8"/>
      <c r="CB57" s="8">
        <f t="shared" si="5"/>
        <v>1</v>
      </c>
      <c r="CC57" s="8"/>
      <c r="CD57" s="8">
        <f t="shared" si="6"/>
        <v>1</v>
      </c>
      <c r="CE57" s="18"/>
    </row>
    <row r="58" spans="2:83" customFormat="1">
      <c r="B58" s="19"/>
      <c r="C58" s="3"/>
      <c r="D58" s="3"/>
      <c r="E58" s="4"/>
      <c r="F58" s="3"/>
      <c r="G58" s="3"/>
      <c r="H58" s="3"/>
      <c r="I58" s="3"/>
      <c r="J58" s="6"/>
      <c r="K58" s="6"/>
      <c r="L58" s="6"/>
      <c r="M58" s="10"/>
      <c r="N58" s="10"/>
      <c r="O58" s="10"/>
      <c r="P58" s="15"/>
      <c r="Q58" s="13"/>
      <c r="R58" s="13"/>
      <c r="S58" s="13"/>
      <c r="T58" s="13"/>
      <c r="U58" s="13"/>
      <c r="V58" s="13"/>
      <c r="W58" s="9"/>
      <c r="X58" s="9"/>
      <c r="Y58" s="9"/>
      <c r="Z58" s="9"/>
      <c r="AA58" s="9"/>
      <c r="AB58" s="9"/>
      <c r="AC58" s="13"/>
      <c r="AD58" s="13"/>
      <c r="AE58" s="13"/>
      <c r="AF58" s="13"/>
      <c r="AG58" s="13"/>
      <c r="AH58" s="13"/>
      <c r="AI58" s="9"/>
      <c r="AJ58" s="9"/>
      <c r="AK58" s="9"/>
      <c r="AL58" s="9"/>
      <c r="AM58" s="9"/>
      <c r="AN58" s="9"/>
      <c r="AO58" s="16">
        <f>Q58*参数!$D$3+W58</f>
        <v>0</v>
      </c>
      <c r="AP58" s="16">
        <f>R58*参数!$D$3+X58</f>
        <v>0</v>
      </c>
      <c r="AQ58" s="16">
        <f>S58*参数!$D$3+Y58</f>
        <v>0</v>
      </c>
      <c r="AR58" s="16">
        <f>T58*参数!$D$3+Z58</f>
        <v>0</v>
      </c>
      <c r="AS58" s="16">
        <f>U58*参数!$D$3+AA58</f>
        <v>0</v>
      </c>
      <c r="AT58" s="16">
        <f>V58*参数!$D$3+AB58</f>
        <v>0</v>
      </c>
      <c r="AU58" s="16">
        <f>AC58*参数!$D$3+AI58</f>
        <v>0</v>
      </c>
      <c r="AV58" s="16">
        <f>AD58*参数!$D$3+AJ58</f>
        <v>0</v>
      </c>
      <c r="AW58" s="16">
        <f>AE58*参数!$D$3+AK58</f>
        <v>0</v>
      </c>
      <c r="AX58" s="16">
        <f>AF58*参数!$D$3+AL58</f>
        <v>0</v>
      </c>
      <c r="AY58" s="16">
        <f>AG58*参数!$D$3+AM58</f>
        <v>0</v>
      </c>
      <c r="AZ58" s="16">
        <f>AH58*参数!$D$3+AN58</f>
        <v>0</v>
      </c>
      <c r="BA58" s="8"/>
      <c r="BB58" s="8">
        <f t="shared" si="7"/>
        <v>1</v>
      </c>
      <c r="BC58" s="8"/>
      <c r="BD58" s="8">
        <f t="shared" si="8"/>
        <v>1</v>
      </c>
      <c r="BE58" s="8"/>
      <c r="BF58" s="8">
        <f t="shared" si="9"/>
        <v>1</v>
      </c>
      <c r="BG58" s="8"/>
      <c r="BH58" s="8">
        <f t="shared" si="10"/>
        <v>1</v>
      </c>
      <c r="BI58" s="8"/>
      <c r="BJ58" s="8">
        <f t="shared" si="11"/>
        <v>1</v>
      </c>
      <c r="BK58" s="8"/>
      <c r="BL58" s="8">
        <f t="shared" si="12"/>
        <v>1</v>
      </c>
      <c r="BM58" s="8"/>
      <c r="BN58" s="8">
        <f t="shared" si="13"/>
        <v>1</v>
      </c>
      <c r="BO58" s="8"/>
      <c r="BP58" s="8">
        <f t="shared" si="14"/>
        <v>1</v>
      </c>
      <c r="BQ58" s="8"/>
      <c r="BR58" s="8">
        <f t="shared" si="0"/>
        <v>1</v>
      </c>
      <c r="BS58" s="8"/>
      <c r="BT58" s="8">
        <f t="shared" si="1"/>
        <v>1</v>
      </c>
      <c r="BU58" s="8"/>
      <c r="BV58" s="8">
        <f t="shared" si="2"/>
        <v>1</v>
      </c>
      <c r="BW58" s="8"/>
      <c r="BX58" s="8">
        <f t="shared" si="3"/>
        <v>1</v>
      </c>
      <c r="BY58" s="8"/>
      <c r="BZ58" s="8">
        <f t="shared" si="4"/>
        <v>1</v>
      </c>
      <c r="CA58" s="8"/>
      <c r="CB58" s="8">
        <f t="shared" si="5"/>
        <v>1</v>
      </c>
      <c r="CC58" s="8"/>
      <c r="CD58" s="8">
        <f t="shared" si="6"/>
        <v>1</v>
      </c>
      <c r="CE58" s="18"/>
    </row>
    <row r="59" spans="2:83" customFormat="1">
      <c r="B59" s="19"/>
      <c r="C59" s="3"/>
      <c r="D59" s="3"/>
      <c r="E59" s="4"/>
      <c r="F59" s="3"/>
      <c r="G59" s="3"/>
      <c r="H59" s="3"/>
      <c r="I59" s="3"/>
      <c r="J59" s="6"/>
      <c r="K59" s="6"/>
      <c r="L59" s="6"/>
      <c r="M59" s="10"/>
      <c r="N59" s="10"/>
      <c r="O59" s="10"/>
      <c r="P59" s="15"/>
      <c r="Q59" s="13"/>
      <c r="R59" s="13"/>
      <c r="S59" s="13"/>
      <c r="T59" s="13"/>
      <c r="U59" s="13"/>
      <c r="V59" s="13"/>
      <c r="W59" s="9"/>
      <c r="X59" s="9"/>
      <c r="Y59" s="9"/>
      <c r="Z59" s="9"/>
      <c r="AA59" s="9"/>
      <c r="AB59" s="9"/>
      <c r="AC59" s="13"/>
      <c r="AD59" s="13"/>
      <c r="AE59" s="13"/>
      <c r="AF59" s="13"/>
      <c r="AG59" s="13"/>
      <c r="AH59" s="13"/>
      <c r="AI59" s="9"/>
      <c r="AJ59" s="9"/>
      <c r="AK59" s="9"/>
      <c r="AL59" s="9"/>
      <c r="AM59" s="9"/>
      <c r="AN59" s="9"/>
      <c r="AO59" s="16">
        <f>Q59*参数!$D$3+W59</f>
        <v>0</v>
      </c>
      <c r="AP59" s="16">
        <f>R59*参数!$D$3+X59</f>
        <v>0</v>
      </c>
      <c r="AQ59" s="16">
        <f>S59*参数!$D$3+Y59</f>
        <v>0</v>
      </c>
      <c r="AR59" s="16">
        <f>T59*参数!$D$3+Z59</f>
        <v>0</v>
      </c>
      <c r="AS59" s="16">
        <f>U59*参数!$D$3+AA59</f>
        <v>0</v>
      </c>
      <c r="AT59" s="16">
        <f>V59*参数!$D$3+AB59</f>
        <v>0</v>
      </c>
      <c r="AU59" s="16">
        <f>AC59*参数!$D$3+AI59</f>
        <v>0</v>
      </c>
      <c r="AV59" s="16">
        <f>AD59*参数!$D$3+AJ59</f>
        <v>0</v>
      </c>
      <c r="AW59" s="16">
        <f>AE59*参数!$D$3+AK59</f>
        <v>0</v>
      </c>
      <c r="AX59" s="16">
        <f>AF59*参数!$D$3+AL59</f>
        <v>0</v>
      </c>
      <c r="AY59" s="16">
        <f>AG59*参数!$D$3+AM59</f>
        <v>0</v>
      </c>
      <c r="AZ59" s="16">
        <f>AH59*参数!$D$3+AN59</f>
        <v>0</v>
      </c>
      <c r="BA59" s="8"/>
      <c r="BB59" s="8">
        <f t="shared" si="7"/>
        <v>1</v>
      </c>
      <c r="BC59" s="8"/>
      <c r="BD59" s="8">
        <f t="shared" si="8"/>
        <v>1</v>
      </c>
      <c r="BE59" s="8"/>
      <c r="BF59" s="8">
        <f t="shared" si="9"/>
        <v>1</v>
      </c>
      <c r="BG59" s="8"/>
      <c r="BH59" s="8">
        <f t="shared" si="10"/>
        <v>1</v>
      </c>
      <c r="BI59" s="8"/>
      <c r="BJ59" s="8">
        <f t="shared" si="11"/>
        <v>1</v>
      </c>
      <c r="BK59" s="8"/>
      <c r="BL59" s="8">
        <f t="shared" si="12"/>
        <v>1</v>
      </c>
      <c r="BM59" s="8"/>
      <c r="BN59" s="8">
        <f t="shared" si="13"/>
        <v>1</v>
      </c>
      <c r="BO59" s="8"/>
      <c r="BP59" s="8">
        <f t="shared" si="14"/>
        <v>1</v>
      </c>
      <c r="BQ59" s="8"/>
      <c r="BR59" s="8">
        <f t="shared" si="0"/>
        <v>1</v>
      </c>
      <c r="BS59" s="8"/>
      <c r="BT59" s="8">
        <f t="shared" si="1"/>
        <v>1</v>
      </c>
      <c r="BU59" s="8"/>
      <c r="BV59" s="8">
        <f t="shared" si="2"/>
        <v>1</v>
      </c>
      <c r="BW59" s="8"/>
      <c r="BX59" s="8">
        <f t="shared" si="3"/>
        <v>1</v>
      </c>
      <c r="BY59" s="8"/>
      <c r="BZ59" s="8">
        <f t="shared" si="4"/>
        <v>1</v>
      </c>
      <c r="CA59" s="8"/>
      <c r="CB59" s="8">
        <f t="shared" si="5"/>
        <v>1</v>
      </c>
      <c r="CC59" s="8"/>
      <c r="CD59" s="8">
        <f t="shared" si="6"/>
        <v>1</v>
      </c>
      <c r="CE59" s="18"/>
    </row>
    <row r="60" spans="2:83" customFormat="1">
      <c r="B60" s="19"/>
      <c r="C60" s="3"/>
      <c r="D60" s="3"/>
      <c r="E60" s="4"/>
      <c r="F60" s="3"/>
      <c r="G60" s="3"/>
      <c r="H60" s="3"/>
      <c r="I60" s="3"/>
      <c r="J60" s="6"/>
      <c r="K60" s="6"/>
      <c r="L60" s="6"/>
      <c r="M60" s="10"/>
      <c r="N60" s="10"/>
      <c r="O60" s="10"/>
      <c r="P60" s="15"/>
      <c r="Q60" s="13"/>
      <c r="R60" s="13"/>
      <c r="S60" s="13"/>
      <c r="T60" s="13"/>
      <c r="U60" s="13"/>
      <c r="V60" s="13"/>
      <c r="W60" s="9"/>
      <c r="X60" s="9"/>
      <c r="Y60" s="9"/>
      <c r="Z60" s="9"/>
      <c r="AA60" s="9"/>
      <c r="AB60" s="9"/>
      <c r="AC60" s="13"/>
      <c r="AD60" s="13"/>
      <c r="AE60" s="13"/>
      <c r="AF60" s="13"/>
      <c r="AG60" s="13"/>
      <c r="AH60" s="13"/>
      <c r="AI60" s="9"/>
      <c r="AJ60" s="9"/>
      <c r="AK60" s="9"/>
      <c r="AL60" s="9"/>
      <c r="AM60" s="9"/>
      <c r="AN60" s="9"/>
      <c r="AO60" s="16">
        <f>Q60*参数!$D$3+W60</f>
        <v>0</v>
      </c>
      <c r="AP60" s="16">
        <f>R60*参数!$D$3+X60</f>
        <v>0</v>
      </c>
      <c r="AQ60" s="16">
        <f>S60*参数!$D$3+Y60</f>
        <v>0</v>
      </c>
      <c r="AR60" s="16">
        <f>T60*参数!$D$3+Z60</f>
        <v>0</v>
      </c>
      <c r="AS60" s="16">
        <f>U60*参数!$D$3+AA60</f>
        <v>0</v>
      </c>
      <c r="AT60" s="16">
        <f>V60*参数!$D$3+AB60</f>
        <v>0</v>
      </c>
      <c r="AU60" s="16">
        <f>AC60*参数!$D$3+AI60</f>
        <v>0</v>
      </c>
      <c r="AV60" s="16">
        <f>AD60*参数!$D$3+AJ60</f>
        <v>0</v>
      </c>
      <c r="AW60" s="16">
        <f>AE60*参数!$D$3+AK60</f>
        <v>0</v>
      </c>
      <c r="AX60" s="16">
        <f>AF60*参数!$D$3+AL60</f>
        <v>0</v>
      </c>
      <c r="AY60" s="16">
        <f>AG60*参数!$D$3+AM60</f>
        <v>0</v>
      </c>
      <c r="AZ60" s="16">
        <f>AH60*参数!$D$3+AN60</f>
        <v>0</v>
      </c>
      <c r="BA60" s="8"/>
      <c r="BB60" s="8">
        <f t="shared" si="7"/>
        <v>1</v>
      </c>
      <c r="BC60" s="8"/>
      <c r="BD60" s="8">
        <f t="shared" si="8"/>
        <v>1</v>
      </c>
      <c r="BE60" s="8"/>
      <c r="BF60" s="8">
        <f t="shared" si="9"/>
        <v>1</v>
      </c>
      <c r="BG60" s="8"/>
      <c r="BH60" s="8">
        <f t="shared" si="10"/>
        <v>1</v>
      </c>
      <c r="BI60" s="8"/>
      <c r="BJ60" s="8">
        <f t="shared" si="11"/>
        <v>1</v>
      </c>
      <c r="BK60" s="8"/>
      <c r="BL60" s="8">
        <f t="shared" si="12"/>
        <v>1</v>
      </c>
      <c r="BM60" s="8"/>
      <c r="BN60" s="8">
        <f t="shared" si="13"/>
        <v>1</v>
      </c>
      <c r="BO60" s="8"/>
      <c r="BP60" s="8">
        <f t="shared" si="14"/>
        <v>1</v>
      </c>
      <c r="BQ60" s="8"/>
      <c r="BR60" s="8">
        <f t="shared" si="0"/>
        <v>1</v>
      </c>
      <c r="BS60" s="8"/>
      <c r="BT60" s="8">
        <f t="shared" si="1"/>
        <v>1</v>
      </c>
      <c r="BU60" s="8"/>
      <c r="BV60" s="8">
        <f t="shared" si="2"/>
        <v>1</v>
      </c>
      <c r="BW60" s="8"/>
      <c r="BX60" s="8">
        <f t="shared" si="3"/>
        <v>1</v>
      </c>
      <c r="BY60" s="8"/>
      <c r="BZ60" s="8">
        <f t="shared" si="4"/>
        <v>1</v>
      </c>
      <c r="CA60" s="8"/>
      <c r="CB60" s="8">
        <f t="shared" si="5"/>
        <v>1</v>
      </c>
      <c r="CC60" s="8"/>
      <c r="CD60" s="8">
        <f t="shared" si="6"/>
        <v>1</v>
      </c>
      <c r="CE60" s="18"/>
    </row>
    <row r="61" spans="2:83" customFormat="1">
      <c r="B61" s="19"/>
      <c r="C61" s="3"/>
      <c r="D61" s="3"/>
      <c r="E61" s="4"/>
      <c r="F61" s="3"/>
      <c r="G61" s="3"/>
      <c r="H61" s="3"/>
      <c r="I61" s="3"/>
      <c r="J61" s="6"/>
      <c r="K61" s="6"/>
      <c r="L61" s="6"/>
      <c r="M61" s="10"/>
      <c r="N61" s="10"/>
      <c r="O61" s="10"/>
      <c r="P61" s="15"/>
      <c r="Q61" s="13"/>
      <c r="R61" s="13"/>
      <c r="S61" s="13"/>
      <c r="T61" s="13"/>
      <c r="U61" s="13"/>
      <c r="V61" s="13"/>
      <c r="W61" s="9"/>
      <c r="X61" s="9"/>
      <c r="Y61" s="9"/>
      <c r="Z61" s="9"/>
      <c r="AA61" s="9"/>
      <c r="AB61" s="9"/>
      <c r="AC61" s="13"/>
      <c r="AD61" s="13"/>
      <c r="AE61" s="13"/>
      <c r="AF61" s="13"/>
      <c r="AG61" s="13"/>
      <c r="AH61" s="13"/>
      <c r="AI61" s="9"/>
      <c r="AJ61" s="9"/>
      <c r="AK61" s="9"/>
      <c r="AL61" s="9"/>
      <c r="AM61" s="9"/>
      <c r="AN61" s="9"/>
      <c r="AO61" s="16">
        <f>Q61*参数!$D$3+W61</f>
        <v>0</v>
      </c>
      <c r="AP61" s="16">
        <f>R61*参数!$D$3+X61</f>
        <v>0</v>
      </c>
      <c r="AQ61" s="16">
        <f>S61*参数!$D$3+Y61</f>
        <v>0</v>
      </c>
      <c r="AR61" s="16">
        <f>T61*参数!$D$3+Z61</f>
        <v>0</v>
      </c>
      <c r="AS61" s="16">
        <f>U61*参数!$D$3+AA61</f>
        <v>0</v>
      </c>
      <c r="AT61" s="16">
        <f>V61*参数!$D$3+AB61</f>
        <v>0</v>
      </c>
      <c r="AU61" s="16">
        <f>AC61*参数!$D$3+AI61</f>
        <v>0</v>
      </c>
      <c r="AV61" s="16">
        <f>AD61*参数!$D$3+AJ61</f>
        <v>0</v>
      </c>
      <c r="AW61" s="16">
        <f>AE61*参数!$D$3+AK61</f>
        <v>0</v>
      </c>
      <c r="AX61" s="16">
        <f>AF61*参数!$D$3+AL61</f>
        <v>0</v>
      </c>
      <c r="AY61" s="16">
        <f>AG61*参数!$D$3+AM61</f>
        <v>0</v>
      </c>
      <c r="AZ61" s="16">
        <f>AH61*参数!$D$3+AN61</f>
        <v>0</v>
      </c>
      <c r="BA61" s="8"/>
      <c r="BB61" s="8">
        <f t="shared" si="7"/>
        <v>1</v>
      </c>
      <c r="BC61" s="8"/>
      <c r="BD61" s="8">
        <f t="shared" si="8"/>
        <v>1</v>
      </c>
      <c r="BE61" s="8"/>
      <c r="BF61" s="8">
        <f t="shared" si="9"/>
        <v>1</v>
      </c>
      <c r="BG61" s="8"/>
      <c r="BH61" s="8">
        <f t="shared" si="10"/>
        <v>1</v>
      </c>
      <c r="BI61" s="8"/>
      <c r="BJ61" s="8">
        <f t="shared" si="11"/>
        <v>1</v>
      </c>
      <c r="BK61" s="8"/>
      <c r="BL61" s="8">
        <f t="shared" si="12"/>
        <v>1</v>
      </c>
      <c r="BM61" s="8"/>
      <c r="BN61" s="8">
        <f t="shared" si="13"/>
        <v>1</v>
      </c>
      <c r="BO61" s="8"/>
      <c r="BP61" s="8">
        <f t="shared" si="14"/>
        <v>1</v>
      </c>
      <c r="BQ61" s="8"/>
      <c r="BR61" s="8">
        <f t="shared" si="0"/>
        <v>1</v>
      </c>
      <c r="BS61" s="8"/>
      <c r="BT61" s="8">
        <f t="shared" si="1"/>
        <v>1</v>
      </c>
      <c r="BU61" s="8"/>
      <c r="BV61" s="8">
        <f t="shared" si="2"/>
        <v>1</v>
      </c>
      <c r="BW61" s="8"/>
      <c r="BX61" s="8">
        <f t="shared" si="3"/>
        <v>1</v>
      </c>
      <c r="BY61" s="8"/>
      <c r="BZ61" s="8">
        <f t="shared" si="4"/>
        <v>1</v>
      </c>
      <c r="CA61" s="8"/>
      <c r="CB61" s="8">
        <f t="shared" si="5"/>
        <v>1</v>
      </c>
      <c r="CC61" s="8"/>
      <c r="CD61" s="8">
        <f t="shared" si="6"/>
        <v>1</v>
      </c>
      <c r="CE61" s="18"/>
    </row>
    <row r="62" spans="2:83" customFormat="1">
      <c r="B62" s="19"/>
      <c r="C62" s="3"/>
      <c r="D62" s="3"/>
      <c r="E62" s="4"/>
      <c r="F62" s="3"/>
      <c r="G62" s="3"/>
      <c r="H62" s="3"/>
      <c r="I62" s="3"/>
      <c r="J62" s="6"/>
      <c r="K62" s="6"/>
      <c r="L62" s="6"/>
      <c r="M62" s="10"/>
      <c r="N62" s="10"/>
      <c r="O62" s="10"/>
      <c r="P62" s="15"/>
      <c r="Q62" s="13"/>
      <c r="R62" s="13"/>
      <c r="S62" s="13"/>
      <c r="T62" s="13"/>
      <c r="U62" s="13"/>
      <c r="V62" s="13"/>
      <c r="W62" s="9"/>
      <c r="X62" s="9"/>
      <c r="Y62" s="9"/>
      <c r="Z62" s="9"/>
      <c r="AA62" s="9"/>
      <c r="AB62" s="9"/>
      <c r="AC62" s="13"/>
      <c r="AD62" s="13"/>
      <c r="AE62" s="13"/>
      <c r="AF62" s="13"/>
      <c r="AG62" s="13"/>
      <c r="AH62" s="13"/>
      <c r="AI62" s="9"/>
      <c r="AJ62" s="9"/>
      <c r="AK62" s="9"/>
      <c r="AL62" s="9"/>
      <c r="AM62" s="9"/>
      <c r="AN62" s="9"/>
      <c r="AO62" s="16">
        <f>Q62*参数!$D$3+W62</f>
        <v>0</v>
      </c>
      <c r="AP62" s="16">
        <f>R62*参数!$D$3+X62</f>
        <v>0</v>
      </c>
      <c r="AQ62" s="16">
        <f>S62*参数!$D$3+Y62</f>
        <v>0</v>
      </c>
      <c r="AR62" s="16">
        <f>T62*参数!$D$3+Z62</f>
        <v>0</v>
      </c>
      <c r="AS62" s="16">
        <f>U62*参数!$D$3+AA62</f>
        <v>0</v>
      </c>
      <c r="AT62" s="16">
        <f>V62*参数!$D$3+AB62</f>
        <v>0</v>
      </c>
      <c r="AU62" s="16">
        <f>AC62*参数!$D$3+AI62</f>
        <v>0</v>
      </c>
      <c r="AV62" s="16">
        <f>AD62*参数!$D$3+AJ62</f>
        <v>0</v>
      </c>
      <c r="AW62" s="16">
        <f>AE62*参数!$D$3+AK62</f>
        <v>0</v>
      </c>
      <c r="AX62" s="16">
        <f>AF62*参数!$D$3+AL62</f>
        <v>0</v>
      </c>
      <c r="AY62" s="16">
        <f>AG62*参数!$D$3+AM62</f>
        <v>0</v>
      </c>
      <c r="AZ62" s="16">
        <f>AH62*参数!$D$3+AN62</f>
        <v>0</v>
      </c>
      <c r="BA62" s="8"/>
      <c r="BB62" s="8">
        <f t="shared" si="7"/>
        <v>1</v>
      </c>
      <c r="BC62" s="8"/>
      <c r="BD62" s="8">
        <f t="shared" si="8"/>
        <v>1</v>
      </c>
      <c r="BE62" s="8"/>
      <c r="BF62" s="8">
        <f t="shared" si="9"/>
        <v>1</v>
      </c>
      <c r="BG62" s="8"/>
      <c r="BH62" s="8">
        <f t="shared" si="10"/>
        <v>1</v>
      </c>
      <c r="BI62" s="8"/>
      <c r="BJ62" s="8">
        <f t="shared" si="11"/>
        <v>1</v>
      </c>
      <c r="BK62" s="8"/>
      <c r="BL62" s="8">
        <f t="shared" si="12"/>
        <v>1</v>
      </c>
      <c r="BM62" s="8"/>
      <c r="BN62" s="8">
        <f t="shared" si="13"/>
        <v>1</v>
      </c>
      <c r="BO62" s="8"/>
      <c r="BP62" s="8">
        <f t="shared" si="14"/>
        <v>1</v>
      </c>
      <c r="BQ62" s="8"/>
      <c r="BR62" s="8">
        <f t="shared" si="0"/>
        <v>1</v>
      </c>
      <c r="BS62" s="8"/>
      <c r="BT62" s="8">
        <f t="shared" si="1"/>
        <v>1</v>
      </c>
      <c r="BU62" s="8"/>
      <c r="BV62" s="8">
        <f t="shared" si="2"/>
        <v>1</v>
      </c>
      <c r="BW62" s="8"/>
      <c r="BX62" s="8">
        <f t="shared" si="3"/>
        <v>1</v>
      </c>
      <c r="BY62" s="8"/>
      <c r="BZ62" s="8">
        <f t="shared" si="4"/>
        <v>1</v>
      </c>
      <c r="CA62" s="8"/>
      <c r="CB62" s="8">
        <f t="shared" si="5"/>
        <v>1</v>
      </c>
      <c r="CC62" s="8"/>
      <c r="CD62" s="8">
        <f t="shared" si="6"/>
        <v>1</v>
      </c>
      <c r="CE62" s="18"/>
    </row>
    <row r="63" spans="2:83" customFormat="1">
      <c r="B63" s="19"/>
      <c r="C63" s="3"/>
      <c r="D63" s="3"/>
      <c r="E63" s="4"/>
      <c r="F63" s="3"/>
      <c r="G63" s="3"/>
      <c r="H63" s="3"/>
      <c r="I63" s="3"/>
      <c r="J63" s="6"/>
      <c r="K63" s="6"/>
      <c r="L63" s="6"/>
      <c r="M63" s="10"/>
      <c r="N63" s="10"/>
      <c r="O63" s="10"/>
      <c r="P63" s="15"/>
      <c r="Q63" s="13"/>
      <c r="R63" s="13"/>
      <c r="S63" s="13"/>
      <c r="T63" s="13"/>
      <c r="U63" s="13"/>
      <c r="V63" s="13"/>
      <c r="W63" s="9"/>
      <c r="X63" s="9"/>
      <c r="Y63" s="9"/>
      <c r="Z63" s="9"/>
      <c r="AA63" s="9"/>
      <c r="AB63" s="9"/>
      <c r="AC63" s="13"/>
      <c r="AD63" s="13"/>
      <c r="AE63" s="13"/>
      <c r="AF63" s="13"/>
      <c r="AG63" s="13"/>
      <c r="AH63" s="13"/>
      <c r="AI63" s="9"/>
      <c r="AJ63" s="9"/>
      <c r="AK63" s="9"/>
      <c r="AL63" s="9"/>
      <c r="AM63" s="9"/>
      <c r="AN63" s="9"/>
      <c r="AO63" s="16">
        <f>Q63*参数!$D$3+W63</f>
        <v>0</v>
      </c>
      <c r="AP63" s="16">
        <f>R63*参数!$D$3+X63</f>
        <v>0</v>
      </c>
      <c r="AQ63" s="16">
        <f>S63*参数!$D$3+Y63</f>
        <v>0</v>
      </c>
      <c r="AR63" s="16">
        <f>T63*参数!$D$3+Z63</f>
        <v>0</v>
      </c>
      <c r="AS63" s="16">
        <f>U63*参数!$D$3+AA63</f>
        <v>0</v>
      </c>
      <c r="AT63" s="16">
        <f>V63*参数!$D$3+AB63</f>
        <v>0</v>
      </c>
      <c r="AU63" s="16">
        <f>AC63*参数!$D$3+AI63</f>
        <v>0</v>
      </c>
      <c r="AV63" s="16">
        <f>AD63*参数!$D$3+AJ63</f>
        <v>0</v>
      </c>
      <c r="AW63" s="16">
        <f>AE63*参数!$D$3+AK63</f>
        <v>0</v>
      </c>
      <c r="AX63" s="16">
        <f>AF63*参数!$D$3+AL63</f>
        <v>0</v>
      </c>
      <c r="AY63" s="16">
        <f>AG63*参数!$D$3+AM63</f>
        <v>0</v>
      </c>
      <c r="AZ63" s="16">
        <f>AH63*参数!$D$3+AN63</f>
        <v>0</v>
      </c>
      <c r="BA63" s="8"/>
      <c r="BB63" s="8">
        <f t="shared" si="7"/>
        <v>1</v>
      </c>
      <c r="BC63" s="8"/>
      <c r="BD63" s="8">
        <f t="shared" si="8"/>
        <v>1</v>
      </c>
      <c r="BE63" s="8"/>
      <c r="BF63" s="8">
        <f t="shared" si="9"/>
        <v>1</v>
      </c>
      <c r="BG63" s="8"/>
      <c r="BH63" s="8">
        <f t="shared" si="10"/>
        <v>1</v>
      </c>
      <c r="BI63" s="8"/>
      <c r="BJ63" s="8">
        <f t="shared" si="11"/>
        <v>1</v>
      </c>
      <c r="BK63" s="8"/>
      <c r="BL63" s="8">
        <f t="shared" si="12"/>
        <v>1</v>
      </c>
      <c r="BM63" s="8"/>
      <c r="BN63" s="8">
        <f t="shared" si="13"/>
        <v>1</v>
      </c>
      <c r="BO63" s="8"/>
      <c r="BP63" s="8">
        <f t="shared" si="14"/>
        <v>1</v>
      </c>
      <c r="BQ63" s="8"/>
      <c r="BR63" s="8">
        <f t="shared" si="0"/>
        <v>1</v>
      </c>
      <c r="BS63" s="8"/>
      <c r="BT63" s="8">
        <f t="shared" si="1"/>
        <v>1</v>
      </c>
      <c r="BU63" s="8"/>
      <c r="BV63" s="8">
        <f t="shared" si="2"/>
        <v>1</v>
      </c>
      <c r="BW63" s="8"/>
      <c r="BX63" s="8">
        <f t="shared" si="3"/>
        <v>1</v>
      </c>
      <c r="BY63" s="8"/>
      <c r="BZ63" s="8">
        <f t="shared" si="4"/>
        <v>1</v>
      </c>
      <c r="CA63" s="8"/>
      <c r="CB63" s="8">
        <f t="shared" si="5"/>
        <v>1</v>
      </c>
      <c r="CC63" s="8"/>
      <c r="CD63" s="8">
        <f t="shared" si="6"/>
        <v>1</v>
      </c>
      <c r="CE63" s="18"/>
    </row>
    <row r="64" spans="2:83" customFormat="1">
      <c r="B64" s="19"/>
      <c r="C64" s="3"/>
      <c r="D64" s="3"/>
      <c r="E64" s="4"/>
      <c r="F64" s="3"/>
      <c r="G64" s="3"/>
      <c r="H64" s="3"/>
      <c r="I64" s="3"/>
      <c r="J64" s="6"/>
      <c r="K64" s="6"/>
      <c r="L64" s="6"/>
      <c r="M64" s="10"/>
      <c r="N64" s="10"/>
      <c r="O64" s="10"/>
      <c r="P64" s="15"/>
      <c r="Q64" s="13"/>
      <c r="R64" s="13"/>
      <c r="S64" s="13"/>
      <c r="T64" s="13"/>
      <c r="U64" s="13"/>
      <c r="V64" s="13"/>
      <c r="W64" s="9"/>
      <c r="X64" s="9"/>
      <c r="Y64" s="9"/>
      <c r="Z64" s="9"/>
      <c r="AA64" s="9"/>
      <c r="AB64" s="9"/>
      <c r="AC64" s="13"/>
      <c r="AD64" s="13"/>
      <c r="AE64" s="13"/>
      <c r="AF64" s="13"/>
      <c r="AG64" s="13"/>
      <c r="AH64" s="13"/>
      <c r="AI64" s="9"/>
      <c r="AJ64" s="9"/>
      <c r="AK64" s="9"/>
      <c r="AL64" s="9"/>
      <c r="AM64" s="9"/>
      <c r="AN64" s="9"/>
      <c r="AO64" s="16">
        <f>Q64*参数!$D$3+W64</f>
        <v>0</v>
      </c>
      <c r="AP64" s="16">
        <f>R64*参数!$D$3+X64</f>
        <v>0</v>
      </c>
      <c r="AQ64" s="16">
        <f>S64*参数!$D$3+Y64</f>
        <v>0</v>
      </c>
      <c r="AR64" s="16">
        <f>T64*参数!$D$3+Z64</f>
        <v>0</v>
      </c>
      <c r="AS64" s="16">
        <f>U64*参数!$D$3+AA64</f>
        <v>0</v>
      </c>
      <c r="AT64" s="16">
        <f>V64*参数!$D$3+AB64</f>
        <v>0</v>
      </c>
      <c r="AU64" s="16">
        <f>AC64*参数!$D$3+AI64</f>
        <v>0</v>
      </c>
      <c r="AV64" s="16">
        <f>AD64*参数!$D$3+AJ64</f>
        <v>0</v>
      </c>
      <c r="AW64" s="16">
        <f>AE64*参数!$D$3+AK64</f>
        <v>0</v>
      </c>
      <c r="AX64" s="16">
        <f>AF64*参数!$D$3+AL64</f>
        <v>0</v>
      </c>
      <c r="AY64" s="16">
        <f>AG64*参数!$D$3+AM64</f>
        <v>0</v>
      </c>
      <c r="AZ64" s="16">
        <f>AH64*参数!$D$3+AN64</f>
        <v>0</v>
      </c>
      <c r="BA64" s="8"/>
      <c r="BB64" s="8">
        <f t="shared" ref="BB64:BB69" si="15">IF(BA64&lt;10,IF(BA64=$T64,1,0),IF(MOD(BA64,10)=$U64,1,0))</f>
        <v>1</v>
      </c>
      <c r="BC64" s="8"/>
      <c r="BD64" s="8">
        <f t="shared" ref="BD64:BD69" si="16">IF(BC64&lt;10,IF(BC64=$T64,1,0),IF(MOD(BC64,10)=$U64,1,0))</f>
        <v>1</v>
      </c>
      <c r="BE64" s="8"/>
      <c r="BF64" s="8">
        <f t="shared" ref="BF64:BF69" si="17">IF(BE64&lt;10,IF(BE64=$T64,1,0),IF(MOD(BE64,10)=$U64,1,0))</f>
        <v>1</v>
      </c>
      <c r="BG64" s="8"/>
      <c r="BH64" s="8">
        <f t="shared" ref="BH64:BH80" si="18">IF(BG64&lt;10,IF(BG64=$T64,1,0),IF(MOD(BG64,10)=$U64,1,0))</f>
        <v>1</v>
      </c>
      <c r="BI64" s="8"/>
      <c r="BJ64" s="8">
        <f t="shared" ref="BJ64:BJ80" si="19">IF(BI64&lt;10,IF(BI64=$T64,1,0),IF(MOD(BI64,10)=$U64,1,0))</f>
        <v>1</v>
      </c>
      <c r="BK64" s="8"/>
      <c r="BL64" s="8">
        <f t="shared" ref="BL64:BL79" si="20">IF(BK64&lt;10,IF(BK64=$T64,1,0),IF(MOD(BK64,10)=$U64,1,0))</f>
        <v>1</v>
      </c>
      <c r="BM64" s="8"/>
      <c r="BN64" s="8">
        <f t="shared" ref="BN64:BN88" si="21">IF(BM64&lt;10,IF(BM64=$T64,1,0),IF(MOD(BM64,10)=$U64,1,0))</f>
        <v>1</v>
      </c>
      <c r="BO64" s="8"/>
      <c r="BP64" s="8">
        <f t="shared" ref="BP64:BP79" si="22">IF(BO64&lt;10,IF(BO64=$T64,1,0),IF(MOD(BO64,10)=$U64,1,0))</f>
        <v>1</v>
      </c>
      <c r="BQ64" s="8"/>
      <c r="BR64" s="8">
        <f t="shared" ref="BR64:BR69" si="23">IF(BQ64&lt;10,IF(BQ64=$T64,1,0),IF(MOD(BQ64,10)=$U64,1,0))</f>
        <v>1</v>
      </c>
      <c r="BS64" s="8"/>
      <c r="BT64" s="8">
        <f t="shared" ref="BT64:BT69" si="24">IF(BS64&lt;10,IF(BS64=$T64,1,0),IF(MOD(BS64,10)=$U64,1,0))</f>
        <v>1</v>
      </c>
      <c r="BU64" s="8"/>
      <c r="BV64" s="8">
        <f t="shared" ref="BV64:BV69" si="25">IF(BU64&lt;10,IF(BU64=$T64,1,0),IF(MOD(BU64,10)=$U64,1,0))</f>
        <v>1</v>
      </c>
      <c r="BW64" s="8"/>
      <c r="BX64" s="8">
        <f t="shared" ref="BX64:BX69" si="26">IF(BW64&lt;10,IF(BW64=$T64,1,0),IF(MOD(BW64,10)=$U64,1,0))</f>
        <v>1</v>
      </c>
      <c r="BY64" s="8"/>
      <c r="BZ64" s="8">
        <f t="shared" ref="BZ64:BZ69" si="27">IF(BY64&lt;10,IF(BY64=$T64,1,0),IF(MOD(BY64,10)=$U64,1,0))</f>
        <v>1</v>
      </c>
      <c r="CA64" s="8"/>
      <c r="CB64" s="8">
        <f t="shared" ref="CB64:CB69" si="28">IF(CA64&lt;10,IF(CA64=$T64,1,0),IF(MOD(CA64,10)=$U64,1,0))</f>
        <v>1</v>
      </c>
      <c r="CC64" s="8"/>
      <c r="CD64" s="8">
        <f t="shared" ref="CD64:CD80" si="29">IF(CC64&lt;10,IF(CC64=$T64,1,0),IF(MOD(CC64,10)=$U64,1,0))</f>
        <v>1</v>
      </c>
      <c r="CE64" s="18"/>
    </row>
    <row r="65" spans="2:83" customFormat="1">
      <c r="B65" s="19"/>
      <c r="C65" s="3"/>
      <c r="D65" s="3"/>
      <c r="E65" s="4"/>
      <c r="F65" s="3"/>
      <c r="G65" s="3"/>
      <c r="H65" s="3"/>
      <c r="I65" s="3"/>
      <c r="J65" s="6"/>
      <c r="K65" s="6"/>
      <c r="L65" s="6"/>
      <c r="M65" s="10"/>
      <c r="N65" s="10"/>
      <c r="O65" s="10"/>
      <c r="P65" s="15"/>
      <c r="Q65" s="13"/>
      <c r="R65" s="13"/>
      <c r="S65" s="13"/>
      <c r="T65" s="13"/>
      <c r="U65" s="13"/>
      <c r="V65" s="13"/>
      <c r="W65" s="9"/>
      <c r="X65" s="9"/>
      <c r="Y65" s="9"/>
      <c r="Z65" s="9"/>
      <c r="AA65" s="9"/>
      <c r="AB65" s="9"/>
      <c r="AC65" s="13"/>
      <c r="AD65" s="13"/>
      <c r="AE65" s="13"/>
      <c r="AF65" s="13"/>
      <c r="AG65" s="13"/>
      <c r="AH65" s="13"/>
      <c r="AI65" s="9"/>
      <c r="AJ65" s="9"/>
      <c r="AK65" s="9"/>
      <c r="AL65" s="9"/>
      <c r="AM65" s="9"/>
      <c r="AN65" s="9"/>
      <c r="AO65" s="16">
        <f>Q65*参数!$D$3+W65</f>
        <v>0</v>
      </c>
      <c r="AP65" s="16">
        <f>R65*参数!$D$3+X65</f>
        <v>0</v>
      </c>
      <c r="AQ65" s="16">
        <f>S65*参数!$D$3+Y65</f>
        <v>0</v>
      </c>
      <c r="AR65" s="16">
        <f>T65*参数!$D$3+Z65</f>
        <v>0</v>
      </c>
      <c r="AS65" s="16">
        <f>U65*参数!$D$3+AA65</f>
        <v>0</v>
      </c>
      <c r="AT65" s="16">
        <f>V65*参数!$D$3+AB65</f>
        <v>0</v>
      </c>
      <c r="AU65" s="16">
        <f>AC65*参数!$D$3+AI65</f>
        <v>0</v>
      </c>
      <c r="AV65" s="16">
        <f>AD65*参数!$D$3+AJ65</f>
        <v>0</v>
      </c>
      <c r="AW65" s="16">
        <f>AE65*参数!$D$3+AK65</f>
        <v>0</v>
      </c>
      <c r="AX65" s="16">
        <f>AF65*参数!$D$3+AL65</f>
        <v>0</v>
      </c>
      <c r="AY65" s="16">
        <f>AG65*参数!$D$3+AM65</f>
        <v>0</v>
      </c>
      <c r="AZ65" s="16">
        <f>AH65*参数!$D$3+AN65</f>
        <v>0</v>
      </c>
      <c r="BA65" s="8"/>
      <c r="BB65" s="8">
        <f t="shared" si="15"/>
        <v>1</v>
      </c>
      <c r="BC65" s="8"/>
      <c r="BD65" s="8">
        <f t="shared" si="16"/>
        <v>1</v>
      </c>
      <c r="BE65" s="8"/>
      <c r="BF65" s="8">
        <f t="shared" si="17"/>
        <v>1</v>
      </c>
      <c r="BG65" s="8"/>
      <c r="BH65" s="8">
        <f t="shared" si="18"/>
        <v>1</v>
      </c>
      <c r="BI65" s="8"/>
      <c r="BJ65" s="8">
        <f t="shared" si="19"/>
        <v>1</v>
      </c>
      <c r="BK65" s="8"/>
      <c r="BL65" s="8">
        <f t="shared" si="20"/>
        <v>1</v>
      </c>
      <c r="BM65" s="8"/>
      <c r="BN65" s="8">
        <f t="shared" si="21"/>
        <v>1</v>
      </c>
      <c r="BO65" s="8"/>
      <c r="BP65" s="8">
        <f t="shared" si="22"/>
        <v>1</v>
      </c>
      <c r="BQ65" s="8"/>
      <c r="BR65" s="8">
        <f t="shared" si="23"/>
        <v>1</v>
      </c>
      <c r="BS65" s="8"/>
      <c r="BT65" s="8">
        <f t="shared" si="24"/>
        <v>1</v>
      </c>
      <c r="BU65" s="8"/>
      <c r="BV65" s="8">
        <f t="shared" si="25"/>
        <v>1</v>
      </c>
      <c r="BW65" s="8"/>
      <c r="BX65" s="8">
        <f t="shared" si="26"/>
        <v>1</v>
      </c>
      <c r="BY65" s="8"/>
      <c r="BZ65" s="8">
        <f t="shared" si="27"/>
        <v>1</v>
      </c>
      <c r="CA65" s="8"/>
      <c r="CB65" s="8">
        <f t="shared" si="28"/>
        <v>1</v>
      </c>
      <c r="CC65" s="8"/>
      <c r="CD65" s="8">
        <f t="shared" si="29"/>
        <v>1</v>
      </c>
      <c r="CE65" s="18"/>
    </row>
    <row r="66" spans="2:83" customFormat="1">
      <c r="B66" s="19"/>
      <c r="C66" s="3"/>
      <c r="D66" s="3"/>
      <c r="E66" s="4"/>
      <c r="F66" s="3"/>
      <c r="G66" s="3"/>
      <c r="H66" s="3"/>
      <c r="I66" s="3"/>
      <c r="J66" s="6"/>
      <c r="K66" s="6"/>
      <c r="L66" s="6"/>
      <c r="M66" s="10"/>
      <c r="N66" s="10"/>
      <c r="O66" s="10"/>
      <c r="P66" s="15"/>
      <c r="Q66" s="13"/>
      <c r="R66" s="13"/>
      <c r="S66" s="13"/>
      <c r="T66" s="13"/>
      <c r="U66" s="13"/>
      <c r="V66" s="13"/>
      <c r="W66" s="9"/>
      <c r="X66" s="9"/>
      <c r="Y66" s="9"/>
      <c r="Z66" s="9"/>
      <c r="AA66" s="9"/>
      <c r="AB66" s="9"/>
      <c r="AC66" s="13"/>
      <c r="AD66" s="13"/>
      <c r="AE66" s="13"/>
      <c r="AF66" s="13"/>
      <c r="AG66" s="13"/>
      <c r="AH66" s="13"/>
      <c r="AI66" s="9"/>
      <c r="AJ66" s="9"/>
      <c r="AK66" s="9"/>
      <c r="AL66" s="9"/>
      <c r="AM66" s="9"/>
      <c r="AN66" s="9"/>
      <c r="AO66" s="16">
        <f>Q66*参数!$D$3+W66</f>
        <v>0</v>
      </c>
      <c r="AP66" s="16">
        <f>R66*参数!$D$3+X66</f>
        <v>0</v>
      </c>
      <c r="AQ66" s="16">
        <f>S66*参数!$D$3+Y66</f>
        <v>0</v>
      </c>
      <c r="AR66" s="16">
        <f>T66*参数!$D$3+Z66</f>
        <v>0</v>
      </c>
      <c r="AS66" s="16">
        <f>U66*参数!$D$3+AA66</f>
        <v>0</v>
      </c>
      <c r="AT66" s="16">
        <f>V66*参数!$D$3+AB66</f>
        <v>0</v>
      </c>
      <c r="AU66" s="16">
        <f>AC66*参数!$D$3+AI66</f>
        <v>0</v>
      </c>
      <c r="AV66" s="16">
        <f>AD66*参数!$D$3+AJ66</f>
        <v>0</v>
      </c>
      <c r="AW66" s="16">
        <f>AE66*参数!$D$3+AK66</f>
        <v>0</v>
      </c>
      <c r="AX66" s="16">
        <f>AF66*参数!$D$3+AL66</f>
        <v>0</v>
      </c>
      <c r="AY66" s="16">
        <f>AG66*参数!$D$3+AM66</f>
        <v>0</v>
      </c>
      <c r="AZ66" s="16">
        <f>AH66*参数!$D$3+AN66</f>
        <v>0</v>
      </c>
      <c r="BA66" s="8"/>
      <c r="BB66" s="8">
        <f t="shared" si="15"/>
        <v>1</v>
      </c>
      <c r="BC66" s="8"/>
      <c r="BD66" s="8">
        <f t="shared" si="16"/>
        <v>1</v>
      </c>
      <c r="BE66" s="8"/>
      <c r="BF66" s="8">
        <f t="shared" si="17"/>
        <v>1</v>
      </c>
      <c r="BG66" s="8"/>
      <c r="BH66" s="8">
        <f t="shared" si="18"/>
        <v>1</v>
      </c>
      <c r="BI66" s="8"/>
      <c r="BJ66" s="8">
        <f t="shared" si="19"/>
        <v>1</v>
      </c>
      <c r="BK66" s="8"/>
      <c r="BL66" s="8">
        <f t="shared" si="20"/>
        <v>1</v>
      </c>
      <c r="BM66" s="8"/>
      <c r="BN66" s="8">
        <f t="shared" si="21"/>
        <v>1</v>
      </c>
      <c r="BO66" s="8"/>
      <c r="BP66" s="8">
        <f t="shared" si="22"/>
        <v>1</v>
      </c>
      <c r="BQ66" s="8"/>
      <c r="BR66" s="8">
        <f t="shared" si="23"/>
        <v>1</v>
      </c>
      <c r="BS66" s="8"/>
      <c r="BT66" s="8">
        <f t="shared" si="24"/>
        <v>1</v>
      </c>
      <c r="BU66" s="8"/>
      <c r="BV66" s="8">
        <f t="shared" si="25"/>
        <v>1</v>
      </c>
      <c r="BW66" s="8"/>
      <c r="BX66" s="8">
        <f t="shared" si="26"/>
        <v>1</v>
      </c>
      <c r="BY66" s="8"/>
      <c r="BZ66" s="8">
        <f t="shared" si="27"/>
        <v>1</v>
      </c>
      <c r="CA66" s="8"/>
      <c r="CB66" s="8">
        <f t="shared" si="28"/>
        <v>1</v>
      </c>
      <c r="CC66" s="8"/>
      <c r="CD66" s="8">
        <f t="shared" si="29"/>
        <v>1</v>
      </c>
      <c r="CE66" s="18"/>
    </row>
    <row r="67" spans="2:83" customFormat="1">
      <c r="B67" s="19"/>
      <c r="C67" s="3"/>
      <c r="D67" s="3"/>
      <c r="E67" s="4"/>
      <c r="F67" s="3"/>
      <c r="G67" s="3"/>
      <c r="H67" s="3"/>
      <c r="I67" s="3"/>
      <c r="J67" s="6"/>
      <c r="K67" s="6"/>
      <c r="L67" s="6"/>
      <c r="M67" s="10"/>
      <c r="N67" s="10"/>
      <c r="O67" s="10"/>
      <c r="P67" s="15"/>
      <c r="Q67" s="13"/>
      <c r="R67" s="13"/>
      <c r="S67" s="13"/>
      <c r="T67" s="13"/>
      <c r="U67" s="13"/>
      <c r="V67" s="13"/>
      <c r="W67" s="9"/>
      <c r="X67" s="9"/>
      <c r="Y67" s="9"/>
      <c r="Z67" s="9"/>
      <c r="AA67" s="9"/>
      <c r="AB67" s="9"/>
      <c r="AC67" s="13"/>
      <c r="AD67" s="13"/>
      <c r="AE67" s="13"/>
      <c r="AF67" s="13"/>
      <c r="AG67" s="13"/>
      <c r="AH67" s="13"/>
      <c r="AI67" s="9"/>
      <c r="AJ67" s="9"/>
      <c r="AK67" s="9"/>
      <c r="AL67" s="9"/>
      <c r="AM67" s="9"/>
      <c r="AN67" s="9"/>
      <c r="AO67" s="16">
        <f>Q67*参数!$D$3+W67</f>
        <v>0</v>
      </c>
      <c r="AP67" s="16">
        <f>R67*参数!$D$3+X67</f>
        <v>0</v>
      </c>
      <c r="AQ67" s="16">
        <f>S67*参数!$D$3+Y67</f>
        <v>0</v>
      </c>
      <c r="AR67" s="16">
        <f>T67*参数!$D$3+Z67</f>
        <v>0</v>
      </c>
      <c r="AS67" s="16">
        <f>U67*参数!$D$3+AA67</f>
        <v>0</v>
      </c>
      <c r="AT67" s="16">
        <f>V67*参数!$D$3+AB67</f>
        <v>0</v>
      </c>
      <c r="AU67" s="16">
        <f>AC67*参数!$D$3+AI67</f>
        <v>0</v>
      </c>
      <c r="AV67" s="16">
        <f>AD67*参数!$D$3+AJ67</f>
        <v>0</v>
      </c>
      <c r="AW67" s="16">
        <f>AE67*参数!$D$3+AK67</f>
        <v>0</v>
      </c>
      <c r="AX67" s="16">
        <f>AF67*参数!$D$3+AL67</f>
        <v>0</v>
      </c>
      <c r="AY67" s="16">
        <f>AG67*参数!$D$3+AM67</f>
        <v>0</v>
      </c>
      <c r="AZ67" s="16">
        <f>AH67*参数!$D$3+AN67</f>
        <v>0</v>
      </c>
      <c r="BA67" s="8"/>
      <c r="BB67" s="8">
        <f t="shared" si="15"/>
        <v>1</v>
      </c>
      <c r="BC67" s="8"/>
      <c r="BD67" s="8">
        <f t="shared" si="16"/>
        <v>1</v>
      </c>
      <c r="BE67" s="8"/>
      <c r="BF67" s="8">
        <f t="shared" si="17"/>
        <v>1</v>
      </c>
      <c r="BG67" s="8"/>
      <c r="BH67" s="8">
        <f t="shared" si="18"/>
        <v>1</v>
      </c>
      <c r="BI67" s="8"/>
      <c r="BJ67" s="8">
        <f t="shared" si="19"/>
        <v>1</v>
      </c>
      <c r="BK67" s="8"/>
      <c r="BL67" s="8">
        <f t="shared" si="20"/>
        <v>1</v>
      </c>
      <c r="BM67" s="8"/>
      <c r="BN67" s="8">
        <f t="shared" si="21"/>
        <v>1</v>
      </c>
      <c r="BO67" s="8"/>
      <c r="BP67" s="8">
        <f t="shared" si="22"/>
        <v>1</v>
      </c>
      <c r="BQ67" s="8"/>
      <c r="BR67" s="8">
        <f t="shared" si="23"/>
        <v>1</v>
      </c>
      <c r="BS67" s="8"/>
      <c r="BT67" s="8">
        <f t="shared" si="24"/>
        <v>1</v>
      </c>
      <c r="BU67" s="8"/>
      <c r="BV67" s="8">
        <f t="shared" si="25"/>
        <v>1</v>
      </c>
      <c r="BW67" s="8"/>
      <c r="BX67" s="8">
        <f t="shared" si="26"/>
        <v>1</v>
      </c>
      <c r="BY67" s="8"/>
      <c r="BZ67" s="8">
        <f t="shared" si="27"/>
        <v>1</v>
      </c>
      <c r="CA67" s="8"/>
      <c r="CB67" s="8">
        <f t="shared" si="28"/>
        <v>1</v>
      </c>
      <c r="CC67" s="8"/>
      <c r="CD67" s="8">
        <f t="shared" si="29"/>
        <v>1</v>
      </c>
      <c r="CE67" s="18"/>
    </row>
    <row r="68" spans="2:83" customFormat="1">
      <c r="B68" s="19"/>
      <c r="C68" s="3"/>
      <c r="D68" s="3"/>
      <c r="E68" s="4"/>
      <c r="F68" s="3"/>
      <c r="G68" s="3"/>
      <c r="H68" s="3"/>
      <c r="I68" s="3"/>
      <c r="J68" s="6"/>
      <c r="K68" s="6"/>
      <c r="L68" s="6"/>
      <c r="M68" s="10"/>
      <c r="N68" s="10"/>
      <c r="O68" s="10"/>
      <c r="P68" s="15"/>
      <c r="Q68" s="13"/>
      <c r="R68" s="13"/>
      <c r="S68" s="13"/>
      <c r="T68" s="13"/>
      <c r="U68" s="13"/>
      <c r="V68" s="13"/>
      <c r="W68" s="9"/>
      <c r="X68" s="9"/>
      <c r="Y68" s="9"/>
      <c r="Z68" s="9"/>
      <c r="AA68" s="9"/>
      <c r="AB68" s="9"/>
      <c r="AC68" s="13"/>
      <c r="AD68" s="13"/>
      <c r="AE68" s="13"/>
      <c r="AF68" s="13"/>
      <c r="AG68" s="13"/>
      <c r="AH68" s="13"/>
      <c r="AI68" s="9"/>
      <c r="AJ68" s="9"/>
      <c r="AK68" s="9"/>
      <c r="AL68" s="9"/>
      <c r="AM68" s="9"/>
      <c r="AN68" s="9"/>
      <c r="AO68" s="16">
        <f>Q68*参数!$D$3+W68</f>
        <v>0</v>
      </c>
      <c r="AP68" s="16">
        <f>R68*参数!$D$3+X68</f>
        <v>0</v>
      </c>
      <c r="AQ68" s="16">
        <f>S68*参数!$D$3+Y68</f>
        <v>0</v>
      </c>
      <c r="AR68" s="16">
        <f>T68*参数!$D$3+Z68</f>
        <v>0</v>
      </c>
      <c r="AS68" s="16">
        <f>U68*参数!$D$3+AA68</f>
        <v>0</v>
      </c>
      <c r="AT68" s="16">
        <f>V68*参数!$D$3+AB68</f>
        <v>0</v>
      </c>
      <c r="AU68" s="16">
        <f>AC68*参数!$D$3+AI68</f>
        <v>0</v>
      </c>
      <c r="AV68" s="16">
        <f>AD68*参数!$D$3+AJ68</f>
        <v>0</v>
      </c>
      <c r="AW68" s="16">
        <f>AE68*参数!$D$3+AK68</f>
        <v>0</v>
      </c>
      <c r="AX68" s="16">
        <f>AF68*参数!$D$3+AL68</f>
        <v>0</v>
      </c>
      <c r="AY68" s="16">
        <f>AG68*参数!$D$3+AM68</f>
        <v>0</v>
      </c>
      <c r="AZ68" s="16">
        <f>AH68*参数!$D$3+AN68</f>
        <v>0</v>
      </c>
      <c r="BA68" s="8"/>
      <c r="BB68" s="8">
        <f t="shared" si="15"/>
        <v>1</v>
      </c>
      <c r="BC68" s="8"/>
      <c r="BD68" s="8">
        <f t="shared" si="16"/>
        <v>1</v>
      </c>
      <c r="BE68" s="8"/>
      <c r="BF68" s="8">
        <f t="shared" si="17"/>
        <v>1</v>
      </c>
      <c r="BG68" s="8"/>
      <c r="BH68" s="8">
        <f t="shared" si="18"/>
        <v>1</v>
      </c>
      <c r="BI68" s="8"/>
      <c r="BJ68" s="8">
        <f t="shared" si="19"/>
        <v>1</v>
      </c>
      <c r="BK68" s="8"/>
      <c r="BL68" s="8">
        <f t="shared" si="20"/>
        <v>1</v>
      </c>
      <c r="BM68" s="8"/>
      <c r="BN68" s="8">
        <f t="shared" si="21"/>
        <v>1</v>
      </c>
      <c r="BO68" s="8"/>
      <c r="BP68" s="8">
        <f t="shared" si="22"/>
        <v>1</v>
      </c>
      <c r="BQ68" s="8"/>
      <c r="BR68" s="8">
        <f t="shared" si="23"/>
        <v>1</v>
      </c>
      <c r="BS68" s="8"/>
      <c r="BT68" s="8">
        <f t="shared" si="24"/>
        <v>1</v>
      </c>
      <c r="BU68" s="8"/>
      <c r="BV68" s="8">
        <f t="shared" si="25"/>
        <v>1</v>
      </c>
      <c r="BW68" s="8"/>
      <c r="BX68" s="8">
        <f t="shared" si="26"/>
        <v>1</v>
      </c>
      <c r="BY68" s="8"/>
      <c r="BZ68" s="8">
        <f t="shared" si="27"/>
        <v>1</v>
      </c>
      <c r="CA68" s="8"/>
      <c r="CB68" s="8">
        <f t="shared" si="28"/>
        <v>1</v>
      </c>
      <c r="CC68" s="8"/>
      <c r="CD68" s="8">
        <f t="shared" si="29"/>
        <v>1</v>
      </c>
      <c r="CE68" s="18"/>
    </row>
    <row r="69" spans="2:83" customFormat="1">
      <c r="B69" s="19"/>
      <c r="C69" s="3"/>
      <c r="D69" s="3"/>
      <c r="E69" s="4"/>
      <c r="F69" s="3"/>
      <c r="G69" s="3"/>
      <c r="H69" s="3"/>
      <c r="I69" s="3"/>
      <c r="J69" s="6"/>
      <c r="K69" s="6"/>
      <c r="L69" s="6"/>
      <c r="M69" s="10"/>
      <c r="N69" s="10"/>
      <c r="O69" s="10"/>
      <c r="P69" s="15"/>
      <c r="Q69" s="13"/>
      <c r="R69" s="13"/>
      <c r="S69" s="13"/>
      <c r="T69" s="13"/>
      <c r="U69" s="13"/>
      <c r="V69" s="13"/>
      <c r="W69" s="9"/>
      <c r="X69" s="9"/>
      <c r="Y69" s="9"/>
      <c r="Z69" s="9"/>
      <c r="AA69" s="9"/>
      <c r="AB69" s="9"/>
      <c r="AC69" s="13"/>
      <c r="AD69" s="13"/>
      <c r="AE69" s="13"/>
      <c r="AF69" s="13"/>
      <c r="AG69" s="13"/>
      <c r="AH69" s="13"/>
      <c r="AI69" s="9"/>
      <c r="AJ69" s="9"/>
      <c r="AK69" s="9"/>
      <c r="AL69" s="9"/>
      <c r="AM69" s="9"/>
      <c r="AN69" s="9"/>
      <c r="AO69" s="16">
        <f>Q69*参数!$D$3+W69</f>
        <v>0</v>
      </c>
      <c r="AP69" s="16">
        <f>R69*参数!$D$3+X69</f>
        <v>0</v>
      </c>
      <c r="AQ69" s="16">
        <f>S69*参数!$D$3+Y69</f>
        <v>0</v>
      </c>
      <c r="AR69" s="16">
        <f>T69*参数!$D$3+Z69</f>
        <v>0</v>
      </c>
      <c r="AS69" s="16">
        <f>U69*参数!$D$3+AA69</f>
        <v>0</v>
      </c>
      <c r="AT69" s="16">
        <f>V69*参数!$D$3+AB69</f>
        <v>0</v>
      </c>
      <c r="AU69" s="16">
        <f>AC69*参数!$D$3+AI69</f>
        <v>0</v>
      </c>
      <c r="AV69" s="16">
        <f>AD69*参数!$D$3+AJ69</f>
        <v>0</v>
      </c>
      <c r="AW69" s="16">
        <f>AE69*参数!$D$3+AK69</f>
        <v>0</v>
      </c>
      <c r="AX69" s="16">
        <f>AF69*参数!$D$3+AL69</f>
        <v>0</v>
      </c>
      <c r="AY69" s="16">
        <f>AG69*参数!$D$3+AM69</f>
        <v>0</v>
      </c>
      <c r="AZ69" s="16">
        <f>AH69*参数!$D$3+AN69</f>
        <v>0</v>
      </c>
      <c r="BA69" s="8"/>
      <c r="BB69" s="8">
        <f t="shared" si="15"/>
        <v>1</v>
      </c>
      <c r="BC69" s="8"/>
      <c r="BD69" s="8">
        <f t="shared" si="16"/>
        <v>1</v>
      </c>
      <c r="BE69" s="8"/>
      <c r="BF69" s="8">
        <f t="shared" si="17"/>
        <v>1</v>
      </c>
      <c r="BG69" s="8"/>
      <c r="BH69" s="8">
        <f t="shared" si="18"/>
        <v>1</v>
      </c>
      <c r="BI69" s="8"/>
      <c r="BJ69" s="8">
        <f t="shared" si="19"/>
        <v>1</v>
      </c>
      <c r="BK69" s="8"/>
      <c r="BL69" s="8">
        <f t="shared" si="20"/>
        <v>1</v>
      </c>
      <c r="BM69" s="8"/>
      <c r="BN69" s="8">
        <f t="shared" si="21"/>
        <v>1</v>
      </c>
      <c r="BO69" s="8"/>
      <c r="BP69" s="8">
        <f t="shared" si="22"/>
        <v>1</v>
      </c>
      <c r="BQ69" s="8"/>
      <c r="BR69" s="8">
        <f t="shared" si="23"/>
        <v>1</v>
      </c>
      <c r="BS69" s="8"/>
      <c r="BT69" s="8">
        <f t="shared" si="24"/>
        <v>1</v>
      </c>
      <c r="BU69" s="8"/>
      <c r="BV69" s="8">
        <f t="shared" si="25"/>
        <v>1</v>
      </c>
      <c r="BW69" s="8"/>
      <c r="BX69" s="8">
        <f t="shared" si="26"/>
        <v>1</v>
      </c>
      <c r="BY69" s="8"/>
      <c r="BZ69" s="8">
        <f t="shared" si="27"/>
        <v>1</v>
      </c>
      <c r="CA69" s="8"/>
      <c r="CB69" s="8">
        <f t="shared" si="28"/>
        <v>1</v>
      </c>
      <c r="CC69" s="8"/>
      <c r="CD69" s="8">
        <f t="shared" si="29"/>
        <v>1</v>
      </c>
      <c r="CE69" s="18"/>
    </row>
    <row r="70" spans="2:83" customFormat="1">
      <c r="B70" s="19"/>
      <c r="C70" s="3"/>
      <c r="D70" s="3"/>
      <c r="E70" s="4"/>
      <c r="F70" s="3"/>
      <c r="G70" s="3"/>
      <c r="H70" s="3"/>
      <c r="I70" s="3"/>
      <c r="J70" s="6"/>
      <c r="K70" s="6"/>
      <c r="L70" s="6"/>
      <c r="M70" s="10"/>
      <c r="N70" s="10"/>
      <c r="O70" s="10"/>
      <c r="P70" s="15"/>
      <c r="Q70" s="13"/>
      <c r="R70" s="13"/>
      <c r="S70" s="13"/>
      <c r="T70" s="13"/>
      <c r="U70" s="13"/>
      <c r="V70" s="13"/>
      <c r="W70" s="9"/>
      <c r="X70" s="9"/>
      <c r="Y70" s="9"/>
      <c r="Z70" s="9"/>
      <c r="AA70" s="9"/>
      <c r="AB70" s="9"/>
      <c r="AC70" s="13"/>
      <c r="AD70" s="13"/>
      <c r="AE70" s="13"/>
      <c r="AF70" s="13"/>
      <c r="AG70" s="13"/>
      <c r="AH70" s="13"/>
      <c r="AI70" s="9"/>
      <c r="AJ70" s="9"/>
      <c r="AK70" s="9"/>
      <c r="AL70" s="9"/>
      <c r="AM70" s="9"/>
      <c r="AN70" s="9"/>
      <c r="AO70" s="16">
        <f>Q70*参数!$D$3+W70</f>
        <v>0</v>
      </c>
      <c r="AP70" s="16">
        <f>R70*参数!$D$3+X70</f>
        <v>0</v>
      </c>
      <c r="AQ70" s="16">
        <f>S70*参数!$D$3+Y70</f>
        <v>0</v>
      </c>
      <c r="AR70" s="16">
        <f>T70*参数!$D$3+Z70</f>
        <v>0</v>
      </c>
      <c r="AS70" s="16">
        <f>U70*参数!$D$3+AA70</f>
        <v>0</v>
      </c>
      <c r="AT70" s="16">
        <f>V70*参数!$D$3+AB70</f>
        <v>0</v>
      </c>
      <c r="AU70" s="16">
        <f>AC70*参数!$D$3+AI70</f>
        <v>0</v>
      </c>
      <c r="AV70" s="16">
        <f>AD70*参数!$D$3+AJ70</f>
        <v>0</v>
      </c>
      <c r="AW70" s="16">
        <f>AE70*参数!$D$3+AK70</f>
        <v>0</v>
      </c>
      <c r="AX70" s="16">
        <f>AF70*参数!$D$3+AL70</f>
        <v>0</v>
      </c>
      <c r="AY70" s="16">
        <f>AG70*参数!$D$3+AM70</f>
        <v>0</v>
      </c>
      <c r="AZ70" s="16">
        <f>AH70*参数!$D$3+AN70</f>
        <v>0</v>
      </c>
      <c r="BA70" s="8"/>
      <c r="BB70" s="8">
        <f t="shared" ref="BB70:BB101" si="30">IF(BA70&lt;10,IF(BA70=$T70,1,0),IF(MOD(BA70,10)=$U70,1,0))</f>
        <v>1</v>
      </c>
      <c r="BC70" s="8"/>
      <c r="BD70" s="8">
        <f t="shared" ref="BD70:BD101" si="31">IF(BC70&lt;10,IF(BC70=$T70,1,0),IF(MOD(BC70,10)=$U70,1,0))</f>
        <v>1</v>
      </c>
      <c r="BE70" s="8"/>
      <c r="BF70" s="8">
        <f t="shared" ref="BF70:BF101" si="32">IF(BE70&lt;10,IF(BE70=$T70,1,0),IF(MOD(BE70,10)=$U70,1,0))</f>
        <v>1</v>
      </c>
      <c r="BG70" s="8"/>
      <c r="BH70" s="8">
        <f t="shared" si="18"/>
        <v>1</v>
      </c>
      <c r="BI70" s="8"/>
      <c r="BJ70" s="8">
        <f t="shared" si="19"/>
        <v>1</v>
      </c>
      <c r="BK70" s="8"/>
      <c r="BL70" s="8">
        <f t="shared" si="20"/>
        <v>1</v>
      </c>
      <c r="BM70" s="8"/>
      <c r="BN70" s="8">
        <f t="shared" si="21"/>
        <v>1</v>
      </c>
      <c r="BO70" s="8"/>
      <c r="BP70" s="8">
        <f t="shared" si="22"/>
        <v>1</v>
      </c>
      <c r="BQ70" s="8"/>
      <c r="BR70" s="8">
        <f t="shared" ref="BR70:BR101" si="33">IF(BQ70&lt;10,IF(BQ70=$T70,1,0),IF(MOD(BQ70,10)=$U70,1,0))</f>
        <v>1</v>
      </c>
      <c r="BS70" s="8"/>
      <c r="BT70" s="8">
        <f t="shared" ref="BT70:BT101" si="34">IF(BS70&lt;10,IF(BS70=$T70,1,0),IF(MOD(BS70,10)=$U70,1,0))</f>
        <v>1</v>
      </c>
      <c r="BU70" s="8"/>
      <c r="BV70" s="8">
        <f t="shared" ref="BV70:BV101" si="35">IF(BU70&lt;10,IF(BU70=$T70,1,0),IF(MOD(BU70,10)=$U70,1,0))</f>
        <v>1</v>
      </c>
      <c r="BW70" s="8"/>
      <c r="BX70" s="8">
        <f t="shared" ref="BX70:BX101" si="36">IF(BW70&lt;10,IF(BW70=$T70,1,0),IF(MOD(BW70,10)=$U70,1,0))</f>
        <v>1</v>
      </c>
      <c r="BY70" s="8"/>
      <c r="BZ70" s="8">
        <f t="shared" ref="BZ70:BZ101" si="37">IF(BY70&lt;10,IF(BY70=$T70,1,0),IF(MOD(BY70,10)=$U70,1,0))</f>
        <v>1</v>
      </c>
      <c r="CA70" s="8"/>
      <c r="CB70" s="8">
        <f t="shared" ref="CB70:CB101" si="38">IF(CA70&lt;10,IF(CA70=$T70,1,0),IF(MOD(CA70,10)=$U70,1,0))</f>
        <v>1</v>
      </c>
      <c r="CC70" s="8"/>
      <c r="CD70" s="8">
        <f t="shared" si="29"/>
        <v>1</v>
      </c>
      <c r="CE70" s="18"/>
    </row>
    <row r="71" spans="2:83" customFormat="1">
      <c r="B71" s="19"/>
      <c r="C71" s="3"/>
      <c r="D71" s="3"/>
      <c r="E71" s="4"/>
      <c r="F71" s="3"/>
      <c r="G71" s="3"/>
      <c r="H71" s="3"/>
      <c r="I71" s="3"/>
      <c r="J71" s="6"/>
      <c r="K71" s="6"/>
      <c r="L71" s="6"/>
      <c r="M71" s="10"/>
      <c r="N71" s="10"/>
      <c r="O71" s="10"/>
      <c r="P71" s="15"/>
      <c r="Q71" s="13"/>
      <c r="R71" s="13"/>
      <c r="S71" s="13"/>
      <c r="T71" s="13"/>
      <c r="U71" s="13"/>
      <c r="V71" s="13"/>
      <c r="W71" s="9"/>
      <c r="X71" s="9"/>
      <c r="Y71" s="9"/>
      <c r="Z71" s="9"/>
      <c r="AA71" s="9"/>
      <c r="AB71" s="9"/>
      <c r="AC71" s="13"/>
      <c r="AD71" s="13"/>
      <c r="AE71" s="13"/>
      <c r="AF71" s="13"/>
      <c r="AG71" s="13"/>
      <c r="AH71" s="13"/>
      <c r="AI71" s="9"/>
      <c r="AJ71" s="9"/>
      <c r="AK71" s="9"/>
      <c r="AL71" s="9"/>
      <c r="AM71" s="9"/>
      <c r="AN71" s="9"/>
      <c r="AO71" s="16">
        <f>Q71*参数!$D$3+W71</f>
        <v>0</v>
      </c>
      <c r="AP71" s="16">
        <f>R71*参数!$D$3+X71</f>
        <v>0</v>
      </c>
      <c r="AQ71" s="16">
        <f>S71*参数!$D$3+Y71</f>
        <v>0</v>
      </c>
      <c r="AR71" s="16">
        <f>T71*参数!$D$3+Z71</f>
        <v>0</v>
      </c>
      <c r="AS71" s="16">
        <f>U71*参数!$D$3+AA71</f>
        <v>0</v>
      </c>
      <c r="AT71" s="16">
        <f>V71*参数!$D$3+AB71</f>
        <v>0</v>
      </c>
      <c r="AU71" s="16">
        <f>AC71*参数!$D$3+AI71</f>
        <v>0</v>
      </c>
      <c r="AV71" s="16">
        <f>AD71*参数!$D$3+AJ71</f>
        <v>0</v>
      </c>
      <c r="AW71" s="16">
        <f>AE71*参数!$D$3+AK71</f>
        <v>0</v>
      </c>
      <c r="AX71" s="16">
        <f>AF71*参数!$D$3+AL71</f>
        <v>0</v>
      </c>
      <c r="AY71" s="16">
        <f>AG71*参数!$D$3+AM71</f>
        <v>0</v>
      </c>
      <c r="AZ71" s="16">
        <f>AH71*参数!$D$3+AN71</f>
        <v>0</v>
      </c>
      <c r="BA71" s="8"/>
      <c r="BB71" s="8">
        <f t="shared" si="30"/>
        <v>1</v>
      </c>
      <c r="BC71" s="8"/>
      <c r="BD71" s="8">
        <f t="shared" si="31"/>
        <v>1</v>
      </c>
      <c r="BE71" s="8"/>
      <c r="BF71" s="8">
        <f t="shared" si="32"/>
        <v>1</v>
      </c>
      <c r="BG71" s="8"/>
      <c r="BH71" s="8">
        <f t="shared" si="18"/>
        <v>1</v>
      </c>
      <c r="BI71" s="8"/>
      <c r="BJ71" s="8">
        <f t="shared" si="19"/>
        <v>1</v>
      </c>
      <c r="BK71" s="8"/>
      <c r="BL71" s="8">
        <f t="shared" si="20"/>
        <v>1</v>
      </c>
      <c r="BM71" s="8"/>
      <c r="BN71" s="8">
        <f t="shared" si="21"/>
        <v>1</v>
      </c>
      <c r="BO71" s="8"/>
      <c r="BP71" s="8">
        <f t="shared" si="22"/>
        <v>1</v>
      </c>
      <c r="BQ71" s="8"/>
      <c r="BR71" s="8">
        <f t="shared" si="33"/>
        <v>1</v>
      </c>
      <c r="BS71" s="8"/>
      <c r="BT71" s="8">
        <f t="shared" si="34"/>
        <v>1</v>
      </c>
      <c r="BU71" s="8"/>
      <c r="BV71" s="8">
        <f t="shared" si="35"/>
        <v>1</v>
      </c>
      <c r="BW71" s="8"/>
      <c r="BX71" s="8">
        <f t="shared" si="36"/>
        <v>1</v>
      </c>
      <c r="BY71" s="8"/>
      <c r="BZ71" s="8">
        <f t="shared" si="37"/>
        <v>1</v>
      </c>
      <c r="CA71" s="8"/>
      <c r="CB71" s="8">
        <f t="shared" si="38"/>
        <v>1</v>
      </c>
      <c r="CC71" s="8"/>
      <c r="CD71" s="8">
        <f t="shared" si="29"/>
        <v>1</v>
      </c>
      <c r="CE71" s="18"/>
    </row>
    <row r="72" spans="2:83" customFormat="1">
      <c r="B72" s="19"/>
      <c r="C72" s="3"/>
      <c r="D72" s="3"/>
      <c r="E72" s="4"/>
      <c r="F72" s="3"/>
      <c r="G72" s="3"/>
      <c r="H72" s="3"/>
      <c r="I72" s="3"/>
      <c r="J72" s="6"/>
      <c r="K72" s="6"/>
      <c r="L72" s="6"/>
      <c r="M72" s="10"/>
      <c r="N72" s="10"/>
      <c r="O72" s="10"/>
      <c r="P72" s="15"/>
      <c r="Q72" s="13"/>
      <c r="R72" s="13"/>
      <c r="S72" s="13"/>
      <c r="T72" s="13"/>
      <c r="U72" s="13"/>
      <c r="V72" s="13"/>
      <c r="W72" s="9"/>
      <c r="X72" s="9"/>
      <c r="Y72" s="9"/>
      <c r="Z72" s="9"/>
      <c r="AA72" s="9"/>
      <c r="AB72" s="9"/>
      <c r="AC72" s="13"/>
      <c r="AD72" s="13"/>
      <c r="AE72" s="13"/>
      <c r="AF72" s="13"/>
      <c r="AG72" s="13"/>
      <c r="AH72" s="13"/>
      <c r="AI72" s="9"/>
      <c r="AJ72" s="9"/>
      <c r="AK72" s="9"/>
      <c r="AL72" s="9"/>
      <c r="AM72" s="9"/>
      <c r="AN72" s="9"/>
      <c r="AO72" s="16">
        <f>Q72*参数!$D$3+W72</f>
        <v>0</v>
      </c>
      <c r="AP72" s="16">
        <f>R72*参数!$D$3+X72</f>
        <v>0</v>
      </c>
      <c r="AQ72" s="16">
        <f>S72*参数!$D$3+Y72</f>
        <v>0</v>
      </c>
      <c r="AR72" s="16">
        <f>T72*参数!$D$3+Z72</f>
        <v>0</v>
      </c>
      <c r="AS72" s="16">
        <f>U72*参数!$D$3+AA72</f>
        <v>0</v>
      </c>
      <c r="AT72" s="16">
        <f>V72*参数!$D$3+AB72</f>
        <v>0</v>
      </c>
      <c r="AU72" s="16">
        <f>AC72*参数!$D$3+AI72</f>
        <v>0</v>
      </c>
      <c r="AV72" s="16">
        <f>AD72*参数!$D$3+AJ72</f>
        <v>0</v>
      </c>
      <c r="AW72" s="16">
        <f>AE72*参数!$D$3+AK72</f>
        <v>0</v>
      </c>
      <c r="AX72" s="16">
        <f>AF72*参数!$D$3+AL72</f>
        <v>0</v>
      </c>
      <c r="AY72" s="16">
        <f>AG72*参数!$D$3+AM72</f>
        <v>0</v>
      </c>
      <c r="AZ72" s="16">
        <f>AH72*参数!$D$3+AN72</f>
        <v>0</v>
      </c>
      <c r="BA72" s="8"/>
      <c r="BB72" s="8">
        <f t="shared" si="30"/>
        <v>1</v>
      </c>
      <c r="BC72" s="8"/>
      <c r="BD72" s="8">
        <f t="shared" si="31"/>
        <v>1</v>
      </c>
      <c r="BE72" s="8"/>
      <c r="BF72" s="8">
        <f t="shared" si="32"/>
        <v>1</v>
      </c>
      <c r="BG72" s="8"/>
      <c r="BH72" s="8">
        <f t="shared" si="18"/>
        <v>1</v>
      </c>
      <c r="BI72" s="8"/>
      <c r="BJ72" s="8">
        <f t="shared" si="19"/>
        <v>1</v>
      </c>
      <c r="BK72" s="8"/>
      <c r="BL72" s="8">
        <f t="shared" si="20"/>
        <v>1</v>
      </c>
      <c r="BM72" s="8"/>
      <c r="BN72" s="8">
        <f t="shared" si="21"/>
        <v>1</v>
      </c>
      <c r="BO72" s="8"/>
      <c r="BP72" s="8">
        <f t="shared" si="22"/>
        <v>1</v>
      </c>
      <c r="BQ72" s="8"/>
      <c r="BR72" s="8">
        <f t="shared" si="33"/>
        <v>1</v>
      </c>
      <c r="BS72" s="8"/>
      <c r="BT72" s="8">
        <f t="shared" si="34"/>
        <v>1</v>
      </c>
      <c r="BU72" s="8"/>
      <c r="BV72" s="8">
        <f t="shared" si="35"/>
        <v>1</v>
      </c>
      <c r="BW72" s="8"/>
      <c r="BX72" s="8">
        <f t="shared" si="36"/>
        <v>1</v>
      </c>
      <c r="BY72" s="8"/>
      <c r="BZ72" s="8">
        <f t="shared" si="37"/>
        <v>1</v>
      </c>
      <c r="CA72" s="8"/>
      <c r="CB72" s="8">
        <f t="shared" si="38"/>
        <v>1</v>
      </c>
      <c r="CC72" s="8"/>
      <c r="CD72" s="8">
        <f t="shared" si="29"/>
        <v>1</v>
      </c>
      <c r="CE72" s="18"/>
    </row>
    <row r="73" spans="2:83" customFormat="1">
      <c r="B73" s="19"/>
      <c r="C73" s="3"/>
      <c r="D73" s="3"/>
      <c r="E73" s="4"/>
      <c r="F73" s="3"/>
      <c r="G73" s="3"/>
      <c r="H73" s="3"/>
      <c r="I73" s="3"/>
      <c r="J73" s="6"/>
      <c r="K73" s="6"/>
      <c r="L73" s="6"/>
      <c r="M73" s="10"/>
      <c r="N73" s="10"/>
      <c r="O73" s="10"/>
      <c r="P73" s="15"/>
      <c r="Q73" s="13"/>
      <c r="R73" s="13"/>
      <c r="S73" s="13"/>
      <c r="T73" s="13"/>
      <c r="U73" s="13"/>
      <c r="V73" s="13"/>
      <c r="W73" s="9"/>
      <c r="X73" s="9"/>
      <c r="Y73" s="9"/>
      <c r="Z73" s="9"/>
      <c r="AA73" s="9"/>
      <c r="AB73" s="9"/>
      <c r="AC73" s="13"/>
      <c r="AD73" s="13"/>
      <c r="AE73" s="13"/>
      <c r="AF73" s="13"/>
      <c r="AG73" s="13"/>
      <c r="AH73" s="13"/>
      <c r="AI73" s="9"/>
      <c r="AJ73" s="9"/>
      <c r="AK73" s="9"/>
      <c r="AL73" s="9"/>
      <c r="AM73" s="9"/>
      <c r="AN73" s="9"/>
      <c r="AO73" s="16">
        <f>Q73*参数!$D$3+W73</f>
        <v>0</v>
      </c>
      <c r="AP73" s="16">
        <f>R73*参数!$D$3+X73</f>
        <v>0</v>
      </c>
      <c r="AQ73" s="16">
        <f>S73*参数!$D$3+Y73</f>
        <v>0</v>
      </c>
      <c r="AR73" s="16">
        <f>T73*参数!$D$3+Z73</f>
        <v>0</v>
      </c>
      <c r="AS73" s="16">
        <f>U73*参数!$D$3+AA73</f>
        <v>0</v>
      </c>
      <c r="AT73" s="16">
        <f>V73*参数!$D$3+AB73</f>
        <v>0</v>
      </c>
      <c r="AU73" s="16">
        <f>AC73*参数!$D$3+AI73</f>
        <v>0</v>
      </c>
      <c r="AV73" s="16">
        <f>AD73*参数!$D$3+AJ73</f>
        <v>0</v>
      </c>
      <c r="AW73" s="16">
        <f>AE73*参数!$D$3+AK73</f>
        <v>0</v>
      </c>
      <c r="AX73" s="16">
        <f>AF73*参数!$D$3+AL73</f>
        <v>0</v>
      </c>
      <c r="AY73" s="16">
        <f>AG73*参数!$D$3+AM73</f>
        <v>0</v>
      </c>
      <c r="AZ73" s="16">
        <f>AH73*参数!$D$3+AN73</f>
        <v>0</v>
      </c>
      <c r="BA73" s="8"/>
      <c r="BB73" s="8">
        <f t="shared" si="30"/>
        <v>1</v>
      </c>
      <c r="BC73" s="8"/>
      <c r="BD73" s="8">
        <f t="shared" si="31"/>
        <v>1</v>
      </c>
      <c r="BE73" s="8"/>
      <c r="BF73" s="8">
        <f t="shared" si="32"/>
        <v>1</v>
      </c>
      <c r="BG73" s="8"/>
      <c r="BH73" s="8">
        <f t="shared" si="18"/>
        <v>1</v>
      </c>
      <c r="BI73" s="8"/>
      <c r="BJ73" s="8">
        <f t="shared" si="19"/>
        <v>1</v>
      </c>
      <c r="BK73" s="8"/>
      <c r="BL73" s="8">
        <f t="shared" si="20"/>
        <v>1</v>
      </c>
      <c r="BM73" s="8"/>
      <c r="BN73" s="8">
        <f t="shared" si="21"/>
        <v>1</v>
      </c>
      <c r="BO73" s="8"/>
      <c r="BP73" s="8">
        <f t="shared" si="22"/>
        <v>1</v>
      </c>
      <c r="BQ73" s="8"/>
      <c r="BR73" s="8">
        <f t="shared" si="33"/>
        <v>1</v>
      </c>
      <c r="BS73" s="8"/>
      <c r="BT73" s="8">
        <f t="shared" si="34"/>
        <v>1</v>
      </c>
      <c r="BU73" s="8"/>
      <c r="BV73" s="8">
        <f t="shared" si="35"/>
        <v>1</v>
      </c>
      <c r="BW73" s="8"/>
      <c r="BX73" s="8">
        <f t="shared" si="36"/>
        <v>1</v>
      </c>
      <c r="BY73" s="8"/>
      <c r="BZ73" s="8">
        <f t="shared" si="37"/>
        <v>1</v>
      </c>
      <c r="CA73" s="8"/>
      <c r="CB73" s="8">
        <f t="shared" si="38"/>
        <v>1</v>
      </c>
      <c r="CC73" s="8"/>
      <c r="CD73" s="8">
        <f t="shared" si="29"/>
        <v>1</v>
      </c>
      <c r="CE73" s="18"/>
    </row>
    <row r="74" spans="2:83" customFormat="1">
      <c r="B74" s="19"/>
      <c r="C74" s="3"/>
      <c r="D74" s="3"/>
      <c r="E74" s="4"/>
      <c r="F74" s="3"/>
      <c r="G74" s="3"/>
      <c r="H74" s="3"/>
      <c r="I74" s="3"/>
      <c r="J74" s="6"/>
      <c r="K74" s="6"/>
      <c r="L74" s="6"/>
      <c r="M74" s="10"/>
      <c r="N74" s="10"/>
      <c r="O74" s="10"/>
      <c r="P74" s="15"/>
      <c r="Q74" s="13"/>
      <c r="R74" s="13"/>
      <c r="S74" s="13"/>
      <c r="T74" s="13"/>
      <c r="U74" s="13"/>
      <c r="V74" s="13"/>
      <c r="W74" s="9"/>
      <c r="X74" s="9"/>
      <c r="Y74" s="9"/>
      <c r="Z74" s="9"/>
      <c r="AA74" s="9"/>
      <c r="AB74" s="9"/>
      <c r="AC74" s="13"/>
      <c r="AD74" s="13"/>
      <c r="AE74" s="13"/>
      <c r="AF74" s="13"/>
      <c r="AG74" s="13"/>
      <c r="AH74" s="13"/>
      <c r="AI74" s="9"/>
      <c r="AJ74" s="9"/>
      <c r="AK74" s="9"/>
      <c r="AL74" s="9"/>
      <c r="AM74" s="9"/>
      <c r="AN74" s="9"/>
      <c r="AO74" s="16">
        <f>Q74*参数!$D$3+W74</f>
        <v>0</v>
      </c>
      <c r="AP74" s="16">
        <f>R74*参数!$D$3+X74</f>
        <v>0</v>
      </c>
      <c r="AQ74" s="16">
        <f>S74*参数!$D$3+Y74</f>
        <v>0</v>
      </c>
      <c r="AR74" s="16">
        <f>T74*参数!$D$3+Z74</f>
        <v>0</v>
      </c>
      <c r="AS74" s="16">
        <f>U74*参数!$D$3+AA74</f>
        <v>0</v>
      </c>
      <c r="AT74" s="16">
        <f>V74*参数!$D$3+AB74</f>
        <v>0</v>
      </c>
      <c r="AU74" s="16">
        <f>AC74*参数!$D$3+AI74</f>
        <v>0</v>
      </c>
      <c r="AV74" s="16">
        <f>AD74*参数!$D$3+AJ74</f>
        <v>0</v>
      </c>
      <c r="AW74" s="16">
        <f>AE74*参数!$D$3+AK74</f>
        <v>0</v>
      </c>
      <c r="AX74" s="16">
        <f>AF74*参数!$D$3+AL74</f>
        <v>0</v>
      </c>
      <c r="AY74" s="16">
        <f>AG74*参数!$D$3+AM74</f>
        <v>0</v>
      </c>
      <c r="AZ74" s="16">
        <f>AH74*参数!$D$3+AN74</f>
        <v>0</v>
      </c>
      <c r="BA74" s="8"/>
      <c r="BB74" s="8">
        <f t="shared" si="30"/>
        <v>1</v>
      </c>
      <c r="BC74" s="8"/>
      <c r="BD74" s="8">
        <f t="shared" si="31"/>
        <v>1</v>
      </c>
      <c r="BE74" s="8"/>
      <c r="BF74" s="8">
        <f t="shared" si="32"/>
        <v>1</v>
      </c>
      <c r="BG74" s="8"/>
      <c r="BH74" s="8">
        <f t="shared" si="18"/>
        <v>1</v>
      </c>
      <c r="BI74" s="8"/>
      <c r="BJ74" s="8">
        <f t="shared" si="19"/>
        <v>1</v>
      </c>
      <c r="BK74" s="8"/>
      <c r="BL74" s="8">
        <f t="shared" si="20"/>
        <v>1</v>
      </c>
      <c r="BM74" s="8"/>
      <c r="BN74" s="8">
        <f t="shared" si="21"/>
        <v>1</v>
      </c>
      <c r="BO74" s="8"/>
      <c r="BP74" s="8">
        <f t="shared" si="22"/>
        <v>1</v>
      </c>
      <c r="BQ74" s="8"/>
      <c r="BR74" s="8">
        <f t="shared" si="33"/>
        <v>1</v>
      </c>
      <c r="BS74" s="8"/>
      <c r="BT74" s="8">
        <f t="shared" si="34"/>
        <v>1</v>
      </c>
      <c r="BU74" s="8"/>
      <c r="BV74" s="8">
        <f t="shared" si="35"/>
        <v>1</v>
      </c>
      <c r="BW74" s="8"/>
      <c r="BX74" s="8">
        <f t="shared" si="36"/>
        <v>1</v>
      </c>
      <c r="BY74" s="8"/>
      <c r="BZ74" s="8">
        <f t="shared" si="37"/>
        <v>1</v>
      </c>
      <c r="CA74" s="8"/>
      <c r="CB74" s="8">
        <f t="shared" si="38"/>
        <v>1</v>
      </c>
      <c r="CC74" s="8"/>
      <c r="CD74" s="8">
        <f t="shared" si="29"/>
        <v>1</v>
      </c>
      <c r="CE74" s="18"/>
    </row>
    <row r="75" spans="2:83" customFormat="1">
      <c r="B75" s="19"/>
      <c r="C75" s="3"/>
      <c r="D75" s="3"/>
      <c r="E75" s="4"/>
      <c r="F75" s="3"/>
      <c r="G75" s="3"/>
      <c r="H75" s="3"/>
      <c r="I75" s="3"/>
      <c r="J75" s="6"/>
      <c r="K75" s="6"/>
      <c r="L75" s="6"/>
      <c r="M75" s="10"/>
      <c r="N75" s="10"/>
      <c r="O75" s="10"/>
      <c r="P75" s="15"/>
      <c r="Q75" s="13"/>
      <c r="R75" s="13"/>
      <c r="S75" s="13"/>
      <c r="T75" s="13"/>
      <c r="U75" s="13"/>
      <c r="V75" s="13"/>
      <c r="W75" s="9"/>
      <c r="X75" s="9"/>
      <c r="Y75" s="9"/>
      <c r="Z75" s="9"/>
      <c r="AA75" s="9"/>
      <c r="AB75" s="9"/>
      <c r="AC75" s="13"/>
      <c r="AD75" s="13"/>
      <c r="AE75" s="13"/>
      <c r="AF75" s="13"/>
      <c r="AG75" s="13"/>
      <c r="AH75" s="13"/>
      <c r="AI75" s="9"/>
      <c r="AJ75" s="9"/>
      <c r="AK75" s="9"/>
      <c r="AL75" s="9"/>
      <c r="AM75" s="9"/>
      <c r="AN75" s="9"/>
      <c r="AO75" s="16">
        <f>Q75*参数!$D$3+W75</f>
        <v>0</v>
      </c>
      <c r="AP75" s="16">
        <f>R75*参数!$D$3+X75</f>
        <v>0</v>
      </c>
      <c r="AQ75" s="16">
        <f>S75*参数!$D$3+Y75</f>
        <v>0</v>
      </c>
      <c r="AR75" s="16">
        <f>T75*参数!$D$3+Z75</f>
        <v>0</v>
      </c>
      <c r="AS75" s="16">
        <f>U75*参数!$D$3+AA75</f>
        <v>0</v>
      </c>
      <c r="AT75" s="16">
        <f>V75*参数!$D$3+AB75</f>
        <v>0</v>
      </c>
      <c r="AU75" s="16">
        <f>AC75*参数!$D$3+AI75</f>
        <v>0</v>
      </c>
      <c r="AV75" s="16">
        <f>AD75*参数!$D$3+AJ75</f>
        <v>0</v>
      </c>
      <c r="AW75" s="16">
        <f>AE75*参数!$D$3+AK75</f>
        <v>0</v>
      </c>
      <c r="AX75" s="16">
        <f>AF75*参数!$D$3+AL75</f>
        <v>0</v>
      </c>
      <c r="AY75" s="16">
        <f>AG75*参数!$D$3+AM75</f>
        <v>0</v>
      </c>
      <c r="AZ75" s="16">
        <f>AH75*参数!$D$3+AN75</f>
        <v>0</v>
      </c>
      <c r="BA75" s="8"/>
      <c r="BB75" s="8">
        <f t="shared" si="30"/>
        <v>1</v>
      </c>
      <c r="BC75" s="8"/>
      <c r="BD75" s="8">
        <f t="shared" si="31"/>
        <v>1</v>
      </c>
      <c r="BE75" s="8"/>
      <c r="BF75" s="8">
        <f t="shared" si="32"/>
        <v>1</v>
      </c>
      <c r="BG75" s="8"/>
      <c r="BH75" s="8">
        <f t="shared" si="18"/>
        <v>1</v>
      </c>
      <c r="BI75" s="8"/>
      <c r="BJ75" s="8">
        <f t="shared" si="19"/>
        <v>1</v>
      </c>
      <c r="BK75" s="8"/>
      <c r="BL75" s="8">
        <f t="shared" si="20"/>
        <v>1</v>
      </c>
      <c r="BM75" s="8"/>
      <c r="BN75" s="8">
        <f t="shared" si="21"/>
        <v>1</v>
      </c>
      <c r="BO75" s="8"/>
      <c r="BP75" s="8">
        <f t="shared" si="22"/>
        <v>1</v>
      </c>
      <c r="BQ75" s="8"/>
      <c r="BR75" s="8">
        <f t="shared" si="33"/>
        <v>1</v>
      </c>
      <c r="BS75" s="8"/>
      <c r="BT75" s="8">
        <f t="shared" si="34"/>
        <v>1</v>
      </c>
      <c r="BU75" s="8"/>
      <c r="BV75" s="8">
        <f t="shared" si="35"/>
        <v>1</v>
      </c>
      <c r="BW75" s="8"/>
      <c r="BX75" s="8">
        <f t="shared" si="36"/>
        <v>1</v>
      </c>
      <c r="BY75" s="8"/>
      <c r="BZ75" s="8">
        <f t="shared" si="37"/>
        <v>1</v>
      </c>
      <c r="CA75" s="8"/>
      <c r="CB75" s="8">
        <f t="shared" si="38"/>
        <v>1</v>
      </c>
      <c r="CC75" s="8"/>
      <c r="CD75" s="8">
        <f t="shared" si="29"/>
        <v>1</v>
      </c>
      <c r="CE75" s="18"/>
    </row>
    <row r="76" spans="2:83" customFormat="1">
      <c r="B76" s="19"/>
      <c r="C76" s="3"/>
      <c r="D76" s="3"/>
      <c r="E76" s="4"/>
      <c r="F76" s="3"/>
      <c r="G76" s="3"/>
      <c r="H76" s="3"/>
      <c r="I76" s="3"/>
      <c r="J76" s="6"/>
      <c r="K76" s="6"/>
      <c r="L76" s="6"/>
      <c r="M76" s="10"/>
      <c r="N76" s="10"/>
      <c r="O76" s="10"/>
      <c r="P76" s="15"/>
      <c r="Q76" s="13"/>
      <c r="R76" s="13"/>
      <c r="S76" s="13"/>
      <c r="T76" s="13"/>
      <c r="U76" s="13"/>
      <c r="V76" s="13"/>
      <c r="W76" s="9"/>
      <c r="X76" s="9"/>
      <c r="Y76" s="9"/>
      <c r="Z76" s="9"/>
      <c r="AA76" s="9"/>
      <c r="AB76" s="9"/>
      <c r="AC76" s="13"/>
      <c r="AD76" s="13"/>
      <c r="AE76" s="13"/>
      <c r="AF76" s="13"/>
      <c r="AG76" s="13"/>
      <c r="AH76" s="13"/>
      <c r="AI76" s="9"/>
      <c r="AJ76" s="9"/>
      <c r="AK76" s="9"/>
      <c r="AL76" s="9"/>
      <c r="AM76" s="9"/>
      <c r="AN76" s="9"/>
      <c r="AO76" s="16">
        <f>Q76*参数!$D$3+W76</f>
        <v>0</v>
      </c>
      <c r="AP76" s="16">
        <f>R76*参数!$D$3+X76</f>
        <v>0</v>
      </c>
      <c r="AQ76" s="16">
        <f>S76*参数!$D$3+Y76</f>
        <v>0</v>
      </c>
      <c r="AR76" s="16">
        <f>T76*参数!$D$3+Z76</f>
        <v>0</v>
      </c>
      <c r="AS76" s="16">
        <f>U76*参数!$D$3+AA76</f>
        <v>0</v>
      </c>
      <c r="AT76" s="16">
        <f>V76*参数!$D$3+AB76</f>
        <v>0</v>
      </c>
      <c r="AU76" s="16">
        <f>AC76*参数!$D$3+AI76</f>
        <v>0</v>
      </c>
      <c r="AV76" s="16">
        <f>AD76*参数!$D$3+AJ76</f>
        <v>0</v>
      </c>
      <c r="AW76" s="16">
        <f>AE76*参数!$D$3+AK76</f>
        <v>0</v>
      </c>
      <c r="AX76" s="16">
        <f>AF76*参数!$D$3+AL76</f>
        <v>0</v>
      </c>
      <c r="AY76" s="16">
        <f>AG76*参数!$D$3+AM76</f>
        <v>0</v>
      </c>
      <c r="AZ76" s="16">
        <f>AH76*参数!$D$3+AN76</f>
        <v>0</v>
      </c>
      <c r="BA76" s="8"/>
      <c r="BB76" s="8">
        <f t="shared" si="30"/>
        <v>1</v>
      </c>
      <c r="BC76" s="8"/>
      <c r="BD76" s="8">
        <f t="shared" si="31"/>
        <v>1</v>
      </c>
      <c r="BE76" s="8"/>
      <c r="BF76" s="8">
        <f t="shared" si="32"/>
        <v>1</v>
      </c>
      <c r="BG76" s="8"/>
      <c r="BH76" s="8">
        <f t="shared" si="18"/>
        <v>1</v>
      </c>
      <c r="BI76" s="8"/>
      <c r="BJ76" s="8">
        <f t="shared" si="19"/>
        <v>1</v>
      </c>
      <c r="BK76" s="8"/>
      <c r="BL76" s="8">
        <f t="shared" si="20"/>
        <v>1</v>
      </c>
      <c r="BM76" s="8"/>
      <c r="BN76" s="8">
        <f t="shared" si="21"/>
        <v>1</v>
      </c>
      <c r="BO76" s="8"/>
      <c r="BP76" s="8">
        <f t="shared" si="22"/>
        <v>1</v>
      </c>
      <c r="BQ76" s="8"/>
      <c r="BR76" s="8">
        <f t="shared" si="33"/>
        <v>1</v>
      </c>
      <c r="BS76" s="8"/>
      <c r="BT76" s="8">
        <f t="shared" si="34"/>
        <v>1</v>
      </c>
      <c r="BU76" s="8"/>
      <c r="BV76" s="8">
        <f t="shared" si="35"/>
        <v>1</v>
      </c>
      <c r="BW76" s="8"/>
      <c r="BX76" s="8">
        <f t="shared" si="36"/>
        <v>1</v>
      </c>
      <c r="BY76" s="8"/>
      <c r="BZ76" s="8">
        <f t="shared" si="37"/>
        <v>1</v>
      </c>
      <c r="CA76" s="8"/>
      <c r="CB76" s="8">
        <f t="shared" si="38"/>
        <v>1</v>
      </c>
      <c r="CC76" s="8"/>
      <c r="CD76" s="8">
        <f t="shared" si="29"/>
        <v>1</v>
      </c>
      <c r="CE76" s="18"/>
    </row>
    <row r="77" spans="2:83" customFormat="1">
      <c r="B77" s="19"/>
      <c r="C77" s="3"/>
      <c r="D77" s="3"/>
      <c r="E77" s="4"/>
      <c r="F77" s="3"/>
      <c r="G77" s="3"/>
      <c r="H77" s="3"/>
      <c r="I77" s="3"/>
      <c r="J77" s="6"/>
      <c r="K77" s="6"/>
      <c r="L77" s="6"/>
      <c r="M77" s="10"/>
      <c r="N77" s="10"/>
      <c r="O77" s="10"/>
      <c r="P77" s="15"/>
      <c r="Q77" s="13"/>
      <c r="R77" s="13"/>
      <c r="S77" s="13"/>
      <c r="T77" s="13"/>
      <c r="U77" s="13"/>
      <c r="V77" s="13"/>
      <c r="W77" s="9"/>
      <c r="X77" s="9"/>
      <c r="Y77" s="9"/>
      <c r="Z77" s="9"/>
      <c r="AA77" s="9"/>
      <c r="AB77" s="9"/>
      <c r="AC77" s="13"/>
      <c r="AD77" s="13"/>
      <c r="AE77" s="13"/>
      <c r="AF77" s="13"/>
      <c r="AG77" s="13"/>
      <c r="AH77" s="13"/>
      <c r="AI77" s="9"/>
      <c r="AJ77" s="9"/>
      <c r="AK77" s="9"/>
      <c r="AL77" s="9"/>
      <c r="AM77" s="9"/>
      <c r="AN77" s="9"/>
      <c r="AO77" s="16">
        <f>Q77*参数!$D$3+W77</f>
        <v>0</v>
      </c>
      <c r="AP77" s="16">
        <f>R77*参数!$D$3+X77</f>
        <v>0</v>
      </c>
      <c r="AQ77" s="16">
        <f>S77*参数!$D$3+Y77</f>
        <v>0</v>
      </c>
      <c r="AR77" s="16">
        <f>T77*参数!$D$3+Z77</f>
        <v>0</v>
      </c>
      <c r="AS77" s="16">
        <f>U77*参数!$D$3+AA77</f>
        <v>0</v>
      </c>
      <c r="AT77" s="16">
        <f>V77*参数!$D$3+AB77</f>
        <v>0</v>
      </c>
      <c r="AU77" s="16">
        <f>AC77*参数!$D$3+AI77</f>
        <v>0</v>
      </c>
      <c r="AV77" s="16">
        <f>AD77*参数!$D$3+AJ77</f>
        <v>0</v>
      </c>
      <c r="AW77" s="16">
        <f>AE77*参数!$D$3+AK77</f>
        <v>0</v>
      </c>
      <c r="AX77" s="16">
        <f>AF77*参数!$D$3+AL77</f>
        <v>0</v>
      </c>
      <c r="AY77" s="16">
        <f>AG77*参数!$D$3+AM77</f>
        <v>0</v>
      </c>
      <c r="AZ77" s="16">
        <f>AH77*参数!$D$3+AN77</f>
        <v>0</v>
      </c>
      <c r="BA77" s="8"/>
      <c r="BB77" s="8">
        <f t="shared" si="30"/>
        <v>1</v>
      </c>
      <c r="BC77" s="8"/>
      <c r="BD77" s="8">
        <f t="shared" si="31"/>
        <v>1</v>
      </c>
      <c r="BE77" s="8"/>
      <c r="BF77" s="8">
        <f t="shared" si="32"/>
        <v>1</v>
      </c>
      <c r="BG77" s="8"/>
      <c r="BH77" s="8">
        <f t="shared" si="18"/>
        <v>1</v>
      </c>
      <c r="BI77" s="8"/>
      <c r="BJ77" s="8">
        <f t="shared" si="19"/>
        <v>1</v>
      </c>
      <c r="BK77" s="8"/>
      <c r="BL77" s="8">
        <f t="shared" si="20"/>
        <v>1</v>
      </c>
      <c r="BM77" s="8"/>
      <c r="BN77" s="8">
        <f t="shared" si="21"/>
        <v>1</v>
      </c>
      <c r="BO77" s="8"/>
      <c r="BP77" s="8">
        <f t="shared" si="22"/>
        <v>1</v>
      </c>
      <c r="BQ77" s="8"/>
      <c r="BR77" s="8">
        <f t="shared" si="33"/>
        <v>1</v>
      </c>
      <c r="BS77" s="8"/>
      <c r="BT77" s="8">
        <f t="shared" si="34"/>
        <v>1</v>
      </c>
      <c r="BU77" s="8"/>
      <c r="BV77" s="8">
        <f t="shared" si="35"/>
        <v>1</v>
      </c>
      <c r="BW77" s="8"/>
      <c r="BX77" s="8">
        <f t="shared" si="36"/>
        <v>1</v>
      </c>
      <c r="BY77" s="8"/>
      <c r="BZ77" s="8">
        <f t="shared" si="37"/>
        <v>1</v>
      </c>
      <c r="CA77" s="8"/>
      <c r="CB77" s="8">
        <f t="shared" si="38"/>
        <v>1</v>
      </c>
      <c r="CC77" s="8"/>
      <c r="CD77" s="8">
        <f t="shared" si="29"/>
        <v>1</v>
      </c>
      <c r="CE77" s="18"/>
    </row>
    <row r="78" spans="2:83" customFormat="1">
      <c r="B78" s="19"/>
      <c r="C78" s="3"/>
      <c r="D78" s="3"/>
      <c r="E78" s="4"/>
      <c r="F78" s="3"/>
      <c r="G78" s="3"/>
      <c r="H78" s="3"/>
      <c r="I78" s="3"/>
      <c r="J78" s="6"/>
      <c r="K78" s="6"/>
      <c r="L78" s="6"/>
      <c r="M78" s="10"/>
      <c r="N78" s="10"/>
      <c r="O78" s="10"/>
      <c r="P78" s="15"/>
      <c r="Q78" s="13"/>
      <c r="R78" s="13"/>
      <c r="S78" s="13"/>
      <c r="T78" s="13"/>
      <c r="U78" s="13"/>
      <c r="V78" s="13"/>
      <c r="W78" s="9"/>
      <c r="X78" s="9"/>
      <c r="Y78" s="9"/>
      <c r="Z78" s="9"/>
      <c r="AA78" s="9"/>
      <c r="AB78" s="9"/>
      <c r="AC78" s="13"/>
      <c r="AD78" s="13"/>
      <c r="AE78" s="13"/>
      <c r="AF78" s="13"/>
      <c r="AG78" s="13"/>
      <c r="AH78" s="13"/>
      <c r="AI78" s="9"/>
      <c r="AJ78" s="9"/>
      <c r="AK78" s="9"/>
      <c r="AL78" s="9"/>
      <c r="AM78" s="9"/>
      <c r="AN78" s="9"/>
      <c r="AO78" s="16">
        <f>Q78*参数!$D$3+W78</f>
        <v>0</v>
      </c>
      <c r="AP78" s="16">
        <f>R78*参数!$D$3+X78</f>
        <v>0</v>
      </c>
      <c r="AQ78" s="16">
        <f>S78*参数!$D$3+Y78</f>
        <v>0</v>
      </c>
      <c r="AR78" s="16">
        <f>T78*参数!$D$3+Z78</f>
        <v>0</v>
      </c>
      <c r="AS78" s="16">
        <f>U78*参数!$D$3+AA78</f>
        <v>0</v>
      </c>
      <c r="AT78" s="16">
        <f>V78*参数!$D$3+AB78</f>
        <v>0</v>
      </c>
      <c r="AU78" s="16">
        <f>AC78*参数!$D$3+AI78</f>
        <v>0</v>
      </c>
      <c r="AV78" s="16">
        <f>AD78*参数!$D$3+AJ78</f>
        <v>0</v>
      </c>
      <c r="AW78" s="16">
        <f>AE78*参数!$D$3+AK78</f>
        <v>0</v>
      </c>
      <c r="AX78" s="16">
        <f>AF78*参数!$D$3+AL78</f>
        <v>0</v>
      </c>
      <c r="AY78" s="16">
        <f>AG78*参数!$D$3+AM78</f>
        <v>0</v>
      </c>
      <c r="AZ78" s="16">
        <f>AH78*参数!$D$3+AN78</f>
        <v>0</v>
      </c>
      <c r="BA78" s="8"/>
      <c r="BB78" s="8">
        <f t="shared" si="30"/>
        <v>1</v>
      </c>
      <c r="BC78" s="8"/>
      <c r="BD78" s="8">
        <f t="shared" si="31"/>
        <v>1</v>
      </c>
      <c r="BE78" s="8"/>
      <c r="BF78" s="8">
        <f t="shared" si="32"/>
        <v>1</v>
      </c>
      <c r="BG78" s="8"/>
      <c r="BH78" s="8">
        <f t="shared" si="18"/>
        <v>1</v>
      </c>
      <c r="BI78" s="8"/>
      <c r="BJ78" s="8">
        <f t="shared" si="19"/>
        <v>1</v>
      </c>
      <c r="BK78" s="8"/>
      <c r="BL78" s="8">
        <f t="shared" si="20"/>
        <v>1</v>
      </c>
      <c r="BM78" s="8"/>
      <c r="BN78" s="8">
        <f t="shared" si="21"/>
        <v>1</v>
      </c>
      <c r="BO78" s="8"/>
      <c r="BP78" s="8">
        <f t="shared" si="22"/>
        <v>1</v>
      </c>
      <c r="BQ78" s="8"/>
      <c r="BR78" s="8">
        <f t="shared" si="33"/>
        <v>1</v>
      </c>
      <c r="BS78" s="8"/>
      <c r="BT78" s="8">
        <f t="shared" si="34"/>
        <v>1</v>
      </c>
      <c r="BU78" s="8"/>
      <c r="BV78" s="8">
        <f t="shared" si="35"/>
        <v>1</v>
      </c>
      <c r="BW78" s="8"/>
      <c r="BX78" s="8">
        <f t="shared" si="36"/>
        <v>1</v>
      </c>
      <c r="BY78" s="8"/>
      <c r="BZ78" s="8">
        <f t="shared" si="37"/>
        <v>1</v>
      </c>
      <c r="CA78" s="8"/>
      <c r="CB78" s="8">
        <f t="shared" si="38"/>
        <v>1</v>
      </c>
      <c r="CC78" s="8"/>
      <c r="CD78" s="8">
        <f t="shared" si="29"/>
        <v>1</v>
      </c>
      <c r="CE78" s="18"/>
    </row>
    <row r="79" spans="2:83" customFormat="1">
      <c r="B79" s="19"/>
      <c r="C79" s="3"/>
      <c r="D79" s="3"/>
      <c r="E79" s="4"/>
      <c r="F79" s="3"/>
      <c r="G79" s="3"/>
      <c r="H79" s="3"/>
      <c r="I79" s="3"/>
      <c r="J79" s="6"/>
      <c r="K79" s="6"/>
      <c r="L79" s="6"/>
      <c r="M79" s="10"/>
      <c r="N79" s="10"/>
      <c r="O79" s="10"/>
      <c r="P79" s="15"/>
      <c r="Q79" s="13"/>
      <c r="R79" s="13"/>
      <c r="S79" s="13"/>
      <c r="T79" s="13"/>
      <c r="U79" s="13"/>
      <c r="V79" s="13"/>
      <c r="W79" s="9"/>
      <c r="X79" s="9"/>
      <c r="Y79" s="9"/>
      <c r="Z79" s="9"/>
      <c r="AA79" s="9"/>
      <c r="AB79" s="9"/>
      <c r="AC79" s="13"/>
      <c r="AD79" s="13"/>
      <c r="AE79" s="13"/>
      <c r="AF79" s="13"/>
      <c r="AG79" s="13"/>
      <c r="AH79" s="13"/>
      <c r="AI79" s="9"/>
      <c r="AJ79" s="9"/>
      <c r="AK79" s="9"/>
      <c r="AL79" s="9"/>
      <c r="AM79" s="9"/>
      <c r="AN79" s="9"/>
      <c r="AO79" s="16">
        <f>Q79*参数!$D$3+W79</f>
        <v>0</v>
      </c>
      <c r="AP79" s="16">
        <f>R79*参数!$D$3+X79</f>
        <v>0</v>
      </c>
      <c r="AQ79" s="16">
        <f>S79*参数!$D$3+Y79</f>
        <v>0</v>
      </c>
      <c r="AR79" s="16">
        <f>T79*参数!$D$3+Z79</f>
        <v>0</v>
      </c>
      <c r="AS79" s="16">
        <f>U79*参数!$D$3+AA79</f>
        <v>0</v>
      </c>
      <c r="AT79" s="16">
        <f>V79*参数!$D$3+AB79</f>
        <v>0</v>
      </c>
      <c r="AU79" s="16">
        <f>AC79*参数!$D$3+AI79</f>
        <v>0</v>
      </c>
      <c r="AV79" s="16">
        <f>AD79*参数!$D$3+AJ79</f>
        <v>0</v>
      </c>
      <c r="AW79" s="16">
        <f>AE79*参数!$D$3+AK79</f>
        <v>0</v>
      </c>
      <c r="AX79" s="16">
        <f>AF79*参数!$D$3+AL79</f>
        <v>0</v>
      </c>
      <c r="AY79" s="16">
        <f>AG79*参数!$D$3+AM79</f>
        <v>0</v>
      </c>
      <c r="AZ79" s="16">
        <f>AH79*参数!$D$3+AN79</f>
        <v>0</v>
      </c>
      <c r="BA79" s="8"/>
      <c r="BB79" s="8">
        <f t="shared" si="30"/>
        <v>1</v>
      </c>
      <c r="BC79" s="8"/>
      <c r="BD79" s="8">
        <f t="shared" si="31"/>
        <v>1</v>
      </c>
      <c r="BE79" s="8"/>
      <c r="BF79" s="8">
        <f t="shared" si="32"/>
        <v>1</v>
      </c>
      <c r="BG79" s="8"/>
      <c r="BH79" s="8">
        <f t="shared" si="18"/>
        <v>1</v>
      </c>
      <c r="BI79" s="8"/>
      <c r="BJ79" s="8">
        <f t="shared" si="19"/>
        <v>1</v>
      </c>
      <c r="BK79" s="8"/>
      <c r="BL79" s="8">
        <f t="shared" si="20"/>
        <v>1</v>
      </c>
      <c r="BM79" s="8"/>
      <c r="BN79" s="8">
        <f t="shared" si="21"/>
        <v>1</v>
      </c>
      <c r="BO79" s="8"/>
      <c r="BP79" s="8">
        <f t="shared" si="22"/>
        <v>1</v>
      </c>
      <c r="BQ79" s="8"/>
      <c r="BR79" s="8">
        <f t="shared" si="33"/>
        <v>1</v>
      </c>
      <c r="BS79" s="8"/>
      <c r="BT79" s="8">
        <f t="shared" si="34"/>
        <v>1</v>
      </c>
      <c r="BU79" s="8"/>
      <c r="BV79" s="8">
        <f t="shared" si="35"/>
        <v>1</v>
      </c>
      <c r="BW79" s="8"/>
      <c r="BX79" s="8">
        <f t="shared" si="36"/>
        <v>1</v>
      </c>
      <c r="BY79" s="8"/>
      <c r="BZ79" s="8">
        <f t="shared" si="37"/>
        <v>1</v>
      </c>
      <c r="CA79" s="8"/>
      <c r="CB79" s="8">
        <f t="shared" si="38"/>
        <v>1</v>
      </c>
      <c r="CC79" s="8"/>
      <c r="CD79" s="8">
        <f t="shared" si="29"/>
        <v>1</v>
      </c>
      <c r="CE79" s="18"/>
    </row>
    <row r="80" spans="2:83" customFormat="1">
      <c r="B80" s="19"/>
      <c r="C80" s="3"/>
      <c r="D80" s="3"/>
      <c r="E80" s="4"/>
      <c r="F80" s="3"/>
      <c r="G80" s="3"/>
      <c r="H80" s="3"/>
      <c r="I80" s="3"/>
      <c r="J80" s="6"/>
      <c r="K80" s="6"/>
      <c r="L80" s="6"/>
      <c r="M80" s="10"/>
      <c r="N80" s="10"/>
      <c r="O80" s="10"/>
      <c r="P80" s="15"/>
      <c r="Q80" s="13"/>
      <c r="R80" s="13"/>
      <c r="S80" s="13"/>
      <c r="T80" s="13"/>
      <c r="U80" s="13"/>
      <c r="V80" s="13"/>
      <c r="W80" s="9"/>
      <c r="X80" s="9"/>
      <c r="Y80" s="9"/>
      <c r="Z80" s="9"/>
      <c r="AA80" s="9"/>
      <c r="AB80" s="9"/>
      <c r="AC80" s="13"/>
      <c r="AD80" s="13"/>
      <c r="AE80" s="13"/>
      <c r="AF80" s="13"/>
      <c r="AG80" s="13"/>
      <c r="AH80" s="13"/>
      <c r="AI80" s="9"/>
      <c r="AJ80" s="9"/>
      <c r="AK80" s="9"/>
      <c r="AL80" s="9"/>
      <c r="AM80" s="9"/>
      <c r="AN80" s="9"/>
      <c r="AO80" s="16">
        <f>Q80*参数!$D$3+W80</f>
        <v>0</v>
      </c>
      <c r="AP80" s="16">
        <f>R80*参数!$D$3+X80</f>
        <v>0</v>
      </c>
      <c r="AQ80" s="16">
        <f>S80*参数!$D$3+Y80</f>
        <v>0</v>
      </c>
      <c r="AR80" s="16">
        <f>T80*参数!$D$3+Z80</f>
        <v>0</v>
      </c>
      <c r="AS80" s="16">
        <f>U80*参数!$D$3+AA80</f>
        <v>0</v>
      </c>
      <c r="AT80" s="16">
        <f>V80*参数!$D$3+AB80</f>
        <v>0</v>
      </c>
      <c r="AU80" s="16">
        <f>AC80*参数!$D$3+AI80</f>
        <v>0</v>
      </c>
      <c r="AV80" s="16">
        <f>AD80*参数!$D$3+AJ80</f>
        <v>0</v>
      </c>
      <c r="AW80" s="16">
        <f>AE80*参数!$D$3+AK80</f>
        <v>0</v>
      </c>
      <c r="AX80" s="16">
        <f>AF80*参数!$D$3+AL80</f>
        <v>0</v>
      </c>
      <c r="AY80" s="16">
        <f>AG80*参数!$D$3+AM80</f>
        <v>0</v>
      </c>
      <c r="AZ80" s="16">
        <f>AH80*参数!$D$3+AN80</f>
        <v>0</v>
      </c>
      <c r="BA80" s="8"/>
      <c r="BB80" s="8">
        <f t="shared" si="30"/>
        <v>1</v>
      </c>
      <c r="BC80" s="8"/>
      <c r="BD80" s="8">
        <f t="shared" si="31"/>
        <v>1</v>
      </c>
      <c r="BE80" s="8"/>
      <c r="BF80" s="8">
        <f t="shared" si="32"/>
        <v>1</v>
      </c>
      <c r="BG80" s="8"/>
      <c r="BH80" s="8">
        <f t="shared" si="18"/>
        <v>1</v>
      </c>
      <c r="BI80" s="8"/>
      <c r="BJ80" s="8">
        <f t="shared" si="19"/>
        <v>1</v>
      </c>
      <c r="BK80" s="8"/>
      <c r="BL80" s="8">
        <f t="shared" ref="BL80:BL101" si="39">IF(BK80&lt;10,IF(BK80=$T80,1,0),IF(MOD(BK80,10)=$U80,1,0))</f>
        <v>1</v>
      </c>
      <c r="BM80" s="8"/>
      <c r="BN80" s="8">
        <f t="shared" si="21"/>
        <v>1</v>
      </c>
      <c r="BO80" s="8"/>
      <c r="BP80" s="8">
        <f t="shared" ref="BP80:BP101" si="40">IF(BO80&lt;10,IF(BO80=$T80,1,0),IF(MOD(BO80,10)=$U80,1,0))</f>
        <v>1</v>
      </c>
      <c r="BQ80" s="8"/>
      <c r="BR80" s="8">
        <f t="shared" si="33"/>
        <v>1</v>
      </c>
      <c r="BS80" s="8"/>
      <c r="BT80" s="8">
        <f t="shared" si="34"/>
        <v>1</v>
      </c>
      <c r="BU80" s="8"/>
      <c r="BV80" s="8">
        <f t="shared" si="35"/>
        <v>1</v>
      </c>
      <c r="BW80" s="8"/>
      <c r="BX80" s="8">
        <f t="shared" si="36"/>
        <v>1</v>
      </c>
      <c r="BY80" s="8"/>
      <c r="BZ80" s="8">
        <f t="shared" si="37"/>
        <v>1</v>
      </c>
      <c r="CA80" s="8"/>
      <c r="CB80" s="8">
        <f t="shared" si="38"/>
        <v>1</v>
      </c>
      <c r="CC80" s="8"/>
      <c r="CD80" s="8">
        <f t="shared" si="29"/>
        <v>1</v>
      </c>
      <c r="CE80" s="18"/>
    </row>
    <row r="81" spans="2:83" customFormat="1">
      <c r="B81" s="19"/>
      <c r="C81" s="3"/>
      <c r="D81" s="3"/>
      <c r="E81" s="4"/>
      <c r="F81" s="3"/>
      <c r="G81" s="3"/>
      <c r="H81" s="3"/>
      <c r="I81" s="3"/>
      <c r="J81" s="6"/>
      <c r="K81" s="6"/>
      <c r="L81" s="6"/>
      <c r="M81" s="10"/>
      <c r="N81" s="10"/>
      <c r="O81" s="10"/>
      <c r="P81" s="15"/>
      <c r="Q81" s="13"/>
      <c r="R81" s="13"/>
      <c r="S81" s="13"/>
      <c r="T81" s="13"/>
      <c r="U81" s="13"/>
      <c r="V81" s="13"/>
      <c r="W81" s="9"/>
      <c r="X81" s="9"/>
      <c r="Y81" s="9"/>
      <c r="Z81" s="9"/>
      <c r="AA81" s="9"/>
      <c r="AB81" s="9"/>
      <c r="AC81" s="13"/>
      <c r="AD81" s="13"/>
      <c r="AE81" s="13"/>
      <c r="AF81" s="13"/>
      <c r="AG81" s="13"/>
      <c r="AH81" s="13"/>
      <c r="AI81" s="9"/>
      <c r="AJ81" s="9"/>
      <c r="AK81" s="9"/>
      <c r="AL81" s="9"/>
      <c r="AM81" s="9"/>
      <c r="AN81" s="9"/>
      <c r="AO81" s="16">
        <f>Q81*参数!$D$3+W81</f>
        <v>0</v>
      </c>
      <c r="AP81" s="16">
        <f>R81*参数!$D$3+X81</f>
        <v>0</v>
      </c>
      <c r="AQ81" s="16">
        <f>S81*参数!$D$3+Y81</f>
        <v>0</v>
      </c>
      <c r="AR81" s="16">
        <f>T81*参数!$D$3+Z81</f>
        <v>0</v>
      </c>
      <c r="AS81" s="16">
        <f>U81*参数!$D$3+AA81</f>
        <v>0</v>
      </c>
      <c r="AT81" s="16">
        <f>V81*参数!$D$3+AB81</f>
        <v>0</v>
      </c>
      <c r="AU81" s="16">
        <f>AC81*参数!$D$3+AI81</f>
        <v>0</v>
      </c>
      <c r="AV81" s="16">
        <f>AD81*参数!$D$3+AJ81</f>
        <v>0</v>
      </c>
      <c r="AW81" s="16">
        <f>AE81*参数!$D$3+AK81</f>
        <v>0</v>
      </c>
      <c r="AX81" s="16">
        <f>AF81*参数!$D$3+AL81</f>
        <v>0</v>
      </c>
      <c r="AY81" s="16">
        <f>AG81*参数!$D$3+AM81</f>
        <v>0</v>
      </c>
      <c r="AZ81" s="16">
        <f>AH81*参数!$D$3+AN81</f>
        <v>0</v>
      </c>
      <c r="BA81" s="8"/>
      <c r="BB81" s="8">
        <f t="shared" si="30"/>
        <v>1</v>
      </c>
      <c r="BC81" s="8"/>
      <c r="BD81" s="8">
        <f t="shared" si="31"/>
        <v>1</v>
      </c>
      <c r="BE81" s="8"/>
      <c r="BF81" s="8">
        <f t="shared" si="32"/>
        <v>1</v>
      </c>
      <c r="BG81" s="8"/>
      <c r="BH81" s="8">
        <f t="shared" ref="BH81:BH101" si="41">IF(BG81&lt;10,IF(BG81=$T81,1,0),IF(MOD(BG81,10)=$U81,1,0))</f>
        <v>1</v>
      </c>
      <c r="BI81" s="8"/>
      <c r="BJ81" s="8">
        <f t="shared" ref="BJ81:BJ101" si="42">IF(BI81&lt;10,IF(BI81=$T81,1,0),IF(MOD(BI81,10)=$U81,1,0))</f>
        <v>1</v>
      </c>
      <c r="BK81" s="8"/>
      <c r="BL81" s="8">
        <f t="shared" si="39"/>
        <v>1</v>
      </c>
      <c r="BM81" s="8"/>
      <c r="BN81" s="8">
        <f t="shared" si="21"/>
        <v>1</v>
      </c>
      <c r="BO81" s="8"/>
      <c r="BP81" s="8">
        <f t="shared" si="40"/>
        <v>1</v>
      </c>
      <c r="BQ81" s="8"/>
      <c r="BR81" s="8">
        <f t="shared" si="33"/>
        <v>1</v>
      </c>
      <c r="BS81" s="8"/>
      <c r="BT81" s="8">
        <f t="shared" si="34"/>
        <v>1</v>
      </c>
      <c r="BU81" s="8"/>
      <c r="BV81" s="8">
        <f t="shared" si="35"/>
        <v>1</v>
      </c>
      <c r="BW81" s="8"/>
      <c r="BX81" s="8">
        <f t="shared" si="36"/>
        <v>1</v>
      </c>
      <c r="BY81" s="8"/>
      <c r="BZ81" s="8">
        <f t="shared" si="37"/>
        <v>1</v>
      </c>
      <c r="CA81" s="8"/>
      <c r="CB81" s="8">
        <f t="shared" si="38"/>
        <v>1</v>
      </c>
      <c r="CC81" s="8"/>
      <c r="CD81" s="8">
        <f t="shared" ref="CD81:CD101" si="43">IF(CC81&lt;10,IF(CC81=$T81,1,0),IF(MOD(CC81,10)=$U81,1,0))</f>
        <v>1</v>
      </c>
      <c r="CE81" s="18"/>
    </row>
    <row r="82" spans="2:83" customFormat="1">
      <c r="B82" s="19"/>
      <c r="C82" s="3"/>
      <c r="D82" s="3"/>
      <c r="E82" s="4"/>
      <c r="F82" s="3"/>
      <c r="G82" s="3"/>
      <c r="H82" s="3"/>
      <c r="I82" s="3"/>
      <c r="J82" s="6"/>
      <c r="K82" s="6"/>
      <c r="L82" s="6"/>
      <c r="M82" s="10"/>
      <c r="N82" s="10"/>
      <c r="O82" s="10"/>
      <c r="P82" s="15"/>
      <c r="Q82" s="13"/>
      <c r="R82" s="13"/>
      <c r="S82" s="13"/>
      <c r="T82" s="13"/>
      <c r="U82" s="13"/>
      <c r="V82" s="13"/>
      <c r="W82" s="9"/>
      <c r="X82" s="9"/>
      <c r="Y82" s="9"/>
      <c r="Z82" s="9"/>
      <c r="AA82" s="9"/>
      <c r="AB82" s="9"/>
      <c r="AC82" s="13"/>
      <c r="AD82" s="13"/>
      <c r="AE82" s="13"/>
      <c r="AF82" s="13"/>
      <c r="AG82" s="13"/>
      <c r="AH82" s="13"/>
      <c r="AI82" s="9"/>
      <c r="AJ82" s="9"/>
      <c r="AK82" s="9"/>
      <c r="AL82" s="9"/>
      <c r="AM82" s="9"/>
      <c r="AN82" s="9"/>
      <c r="AO82" s="16">
        <f>Q82*参数!$D$3+W82</f>
        <v>0</v>
      </c>
      <c r="AP82" s="16">
        <f>R82*参数!$D$3+X82</f>
        <v>0</v>
      </c>
      <c r="AQ82" s="16">
        <f>S82*参数!$D$3+Y82</f>
        <v>0</v>
      </c>
      <c r="AR82" s="16">
        <f>T82*参数!$D$3+Z82</f>
        <v>0</v>
      </c>
      <c r="AS82" s="16">
        <f>U82*参数!$D$3+AA82</f>
        <v>0</v>
      </c>
      <c r="AT82" s="16">
        <f>V82*参数!$D$3+AB82</f>
        <v>0</v>
      </c>
      <c r="AU82" s="16">
        <f>AC82*参数!$D$3+AI82</f>
        <v>0</v>
      </c>
      <c r="AV82" s="16">
        <f>AD82*参数!$D$3+AJ82</f>
        <v>0</v>
      </c>
      <c r="AW82" s="16">
        <f>AE82*参数!$D$3+AK82</f>
        <v>0</v>
      </c>
      <c r="AX82" s="16">
        <f>AF82*参数!$D$3+AL82</f>
        <v>0</v>
      </c>
      <c r="AY82" s="16">
        <f>AG82*参数!$D$3+AM82</f>
        <v>0</v>
      </c>
      <c r="AZ82" s="16">
        <f>AH82*参数!$D$3+AN82</f>
        <v>0</v>
      </c>
      <c r="BA82" s="8"/>
      <c r="BB82" s="8">
        <f t="shared" si="30"/>
        <v>1</v>
      </c>
      <c r="BC82" s="8"/>
      <c r="BD82" s="8">
        <f t="shared" si="31"/>
        <v>1</v>
      </c>
      <c r="BE82" s="8"/>
      <c r="BF82" s="8">
        <f t="shared" si="32"/>
        <v>1</v>
      </c>
      <c r="BG82" s="8"/>
      <c r="BH82" s="8">
        <f t="shared" si="41"/>
        <v>1</v>
      </c>
      <c r="BI82" s="8"/>
      <c r="BJ82" s="8">
        <f t="shared" si="42"/>
        <v>1</v>
      </c>
      <c r="BK82" s="8"/>
      <c r="BL82" s="8">
        <f t="shared" si="39"/>
        <v>1</v>
      </c>
      <c r="BM82" s="8"/>
      <c r="BN82" s="8">
        <f t="shared" si="21"/>
        <v>1</v>
      </c>
      <c r="BO82" s="8"/>
      <c r="BP82" s="8">
        <f t="shared" si="40"/>
        <v>1</v>
      </c>
      <c r="BQ82" s="8"/>
      <c r="BR82" s="8">
        <f t="shared" si="33"/>
        <v>1</v>
      </c>
      <c r="BS82" s="8"/>
      <c r="BT82" s="8">
        <f t="shared" si="34"/>
        <v>1</v>
      </c>
      <c r="BU82" s="8"/>
      <c r="BV82" s="8">
        <f t="shared" si="35"/>
        <v>1</v>
      </c>
      <c r="BW82" s="8"/>
      <c r="BX82" s="8">
        <f t="shared" si="36"/>
        <v>1</v>
      </c>
      <c r="BY82" s="8"/>
      <c r="BZ82" s="8">
        <f t="shared" si="37"/>
        <v>1</v>
      </c>
      <c r="CA82" s="8"/>
      <c r="CB82" s="8">
        <f t="shared" si="38"/>
        <v>1</v>
      </c>
      <c r="CC82" s="8"/>
      <c r="CD82" s="8">
        <f t="shared" si="43"/>
        <v>1</v>
      </c>
      <c r="CE82" s="18"/>
    </row>
    <row r="83" spans="2:83" customFormat="1">
      <c r="B83" s="19"/>
      <c r="C83" s="3"/>
      <c r="D83" s="3"/>
      <c r="E83" s="4"/>
      <c r="F83" s="3"/>
      <c r="G83" s="3"/>
      <c r="H83" s="3"/>
      <c r="I83" s="3"/>
      <c r="J83" s="6"/>
      <c r="K83" s="6"/>
      <c r="L83" s="6"/>
      <c r="M83" s="10"/>
      <c r="N83" s="10"/>
      <c r="O83" s="10"/>
      <c r="P83" s="15"/>
      <c r="Q83" s="13"/>
      <c r="R83" s="13"/>
      <c r="S83" s="13"/>
      <c r="T83" s="13"/>
      <c r="U83" s="13"/>
      <c r="V83" s="13"/>
      <c r="W83" s="9"/>
      <c r="X83" s="9"/>
      <c r="Y83" s="9"/>
      <c r="Z83" s="9"/>
      <c r="AA83" s="9"/>
      <c r="AB83" s="9"/>
      <c r="AC83" s="13"/>
      <c r="AD83" s="13"/>
      <c r="AE83" s="13"/>
      <c r="AF83" s="13"/>
      <c r="AG83" s="13"/>
      <c r="AH83" s="13"/>
      <c r="AI83" s="9"/>
      <c r="AJ83" s="9"/>
      <c r="AK83" s="9"/>
      <c r="AL83" s="9"/>
      <c r="AM83" s="9"/>
      <c r="AN83" s="9"/>
      <c r="AO83" s="16">
        <f>Q83*参数!$D$3+W83</f>
        <v>0</v>
      </c>
      <c r="AP83" s="16">
        <f>R83*参数!$D$3+X83</f>
        <v>0</v>
      </c>
      <c r="AQ83" s="16">
        <f>S83*参数!$D$3+Y83</f>
        <v>0</v>
      </c>
      <c r="AR83" s="16">
        <f>T83*参数!$D$3+Z83</f>
        <v>0</v>
      </c>
      <c r="AS83" s="16">
        <f>U83*参数!$D$3+AA83</f>
        <v>0</v>
      </c>
      <c r="AT83" s="16">
        <f>V83*参数!$D$3+AB83</f>
        <v>0</v>
      </c>
      <c r="AU83" s="16">
        <f>AC83*参数!$D$3+AI83</f>
        <v>0</v>
      </c>
      <c r="AV83" s="16">
        <f>AD83*参数!$D$3+AJ83</f>
        <v>0</v>
      </c>
      <c r="AW83" s="16">
        <f>AE83*参数!$D$3+AK83</f>
        <v>0</v>
      </c>
      <c r="AX83" s="16">
        <f>AF83*参数!$D$3+AL83</f>
        <v>0</v>
      </c>
      <c r="AY83" s="16">
        <f>AG83*参数!$D$3+AM83</f>
        <v>0</v>
      </c>
      <c r="AZ83" s="16">
        <f>AH83*参数!$D$3+AN83</f>
        <v>0</v>
      </c>
      <c r="BA83" s="8"/>
      <c r="BB83" s="8">
        <f t="shared" si="30"/>
        <v>1</v>
      </c>
      <c r="BC83" s="8"/>
      <c r="BD83" s="8">
        <f t="shared" si="31"/>
        <v>1</v>
      </c>
      <c r="BE83" s="8"/>
      <c r="BF83" s="8">
        <f t="shared" si="32"/>
        <v>1</v>
      </c>
      <c r="BG83" s="8"/>
      <c r="BH83" s="8">
        <f t="shared" si="41"/>
        <v>1</v>
      </c>
      <c r="BI83" s="8"/>
      <c r="BJ83" s="8">
        <f t="shared" si="42"/>
        <v>1</v>
      </c>
      <c r="BK83" s="8"/>
      <c r="BL83" s="8">
        <f t="shared" si="39"/>
        <v>1</v>
      </c>
      <c r="BM83" s="8"/>
      <c r="BN83" s="8">
        <f t="shared" si="21"/>
        <v>1</v>
      </c>
      <c r="BO83" s="8"/>
      <c r="BP83" s="8">
        <f t="shared" si="40"/>
        <v>1</v>
      </c>
      <c r="BQ83" s="8"/>
      <c r="BR83" s="8">
        <f t="shared" si="33"/>
        <v>1</v>
      </c>
      <c r="BS83" s="8"/>
      <c r="BT83" s="8">
        <f t="shared" si="34"/>
        <v>1</v>
      </c>
      <c r="BU83" s="8"/>
      <c r="BV83" s="8">
        <f t="shared" si="35"/>
        <v>1</v>
      </c>
      <c r="BW83" s="8"/>
      <c r="BX83" s="8">
        <f t="shared" si="36"/>
        <v>1</v>
      </c>
      <c r="BY83" s="8"/>
      <c r="BZ83" s="8">
        <f t="shared" si="37"/>
        <v>1</v>
      </c>
      <c r="CA83" s="8"/>
      <c r="CB83" s="8">
        <f t="shared" si="38"/>
        <v>1</v>
      </c>
      <c r="CC83" s="8"/>
      <c r="CD83" s="8">
        <f t="shared" si="43"/>
        <v>1</v>
      </c>
      <c r="CE83" s="18"/>
    </row>
    <row r="84" spans="2:83" customFormat="1">
      <c r="B84" s="19"/>
      <c r="C84" s="3"/>
      <c r="D84" s="3"/>
      <c r="E84" s="4"/>
      <c r="F84" s="3"/>
      <c r="G84" s="3"/>
      <c r="H84" s="3"/>
      <c r="I84" s="3"/>
      <c r="J84" s="6"/>
      <c r="K84" s="6"/>
      <c r="L84" s="6"/>
      <c r="M84" s="10"/>
      <c r="N84" s="10"/>
      <c r="O84" s="10"/>
      <c r="P84" s="15"/>
      <c r="Q84" s="13"/>
      <c r="R84" s="13"/>
      <c r="S84" s="13"/>
      <c r="T84" s="13"/>
      <c r="U84" s="13"/>
      <c r="V84" s="13"/>
      <c r="W84" s="9"/>
      <c r="X84" s="9"/>
      <c r="Y84" s="9"/>
      <c r="Z84" s="9"/>
      <c r="AA84" s="9"/>
      <c r="AB84" s="9"/>
      <c r="AC84" s="13"/>
      <c r="AD84" s="13"/>
      <c r="AE84" s="13"/>
      <c r="AF84" s="13"/>
      <c r="AG84" s="13"/>
      <c r="AH84" s="13"/>
      <c r="AI84" s="9"/>
      <c r="AJ84" s="9"/>
      <c r="AK84" s="9"/>
      <c r="AL84" s="9"/>
      <c r="AM84" s="9"/>
      <c r="AN84" s="9"/>
      <c r="AO84" s="16">
        <f>Q84*参数!$D$3+W84</f>
        <v>0</v>
      </c>
      <c r="AP84" s="16">
        <f>R84*参数!$D$3+X84</f>
        <v>0</v>
      </c>
      <c r="AQ84" s="16">
        <f>S84*参数!$D$3+Y84</f>
        <v>0</v>
      </c>
      <c r="AR84" s="16">
        <f>T84*参数!$D$3+Z84</f>
        <v>0</v>
      </c>
      <c r="AS84" s="16">
        <f>U84*参数!$D$3+AA84</f>
        <v>0</v>
      </c>
      <c r="AT84" s="16">
        <f>V84*参数!$D$3+AB84</f>
        <v>0</v>
      </c>
      <c r="AU84" s="16">
        <f>AC84*参数!$D$3+AI84</f>
        <v>0</v>
      </c>
      <c r="AV84" s="16">
        <f>AD84*参数!$D$3+AJ84</f>
        <v>0</v>
      </c>
      <c r="AW84" s="16">
        <f>AE84*参数!$D$3+AK84</f>
        <v>0</v>
      </c>
      <c r="AX84" s="16">
        <f>AF84*参数!$D$3+AL84</f>
        <v>0</v>
      </c>
      <c r="AY84" s="16">
        <f>AG84*参数!$D$3+AM84</f>
        <v>0</v>
      </c>
      <c r="AZ84" s="16">
        <f>AH84*参数!$D$3+AN84</f>
        <v>0</v>
      </c>
      <c r="BA84" s="8"/>
      <c r="BB84" s="8">
        <f t="shared" si="30"/>
        <v>1</v>
      </c>
      <c r="BC84" s="8"/>
      <c r="BD84" s="8">
        <f t="shared" si="31"/>
        <v>1</v>
      </c>
      <c r="BE84" s="8"/>
      <c r="BF84" s="8">
        <f t="shared" si="32"/>
        <v>1</v>
      </c>
      <c r="BG84" s="8"/>
      <c r="BH84" s="8">
        <f t="shared" si="41"/>
        <v>1</v>
      </c>
      <c r="BI84" s="8"/>
      <c r="BJ84" s="8">
        <f t="shared" si="42"/>
        <v>1</v>
      </c>
      <c r="BK84" s="8"/>
      <c r="BL84" s="8">
        <f t="shared" si="39"/>
        <v>1</v>
      </c>
      <c r="BM84" s="8"/>
      <c r="BN84" s="8">
        <f t="shared" si="21"/>
        <v>1</v>
      </c>
      <c r="BO84" s="8"/>
      <c r="BP84" s="8">
        <f t="shared" si="40"/>
        <v>1</v>
      </c>
      <c r="BQ84" s="8"/>
      <c r="BR84" s="8">
        <f t="shared" si="33"/>
        <v>1</v>
      </c>
      <c r="BS84" s="8"/>
      <c r="BT84" s="8">
        <f t="shared" si="34"/>
        <v>1</v>
      </c>
      <c r="BU84" s="8"/>
      <c r="BV84" s="8">
        <f t="shared" si="35"/>
        <v>1</v>
      </c>
      <c r="BW84" s="8"/>
      <c r="BX84" s="8">
        <f t="shared" si="36"/>
        <v>1</v>
      </c>
      <c r="BY84" s="8"/>
      <c r="BZ84" s="8">
        <f t="shared" si="37"/>
        <v>1</v>
      </c>
      <c r="CA84" s="8"/>
      <c r="CB84" s="8">
        <f t="shared" si="38"/>
        <v>1</v>
      </c>
      <c r="CC84" s="8"/>
      <c r="CD84" s="8">
        <f t="shared" si="43"/>
        <v>1</v>
      </c>
      <c r="CE84" s="18"/>
    </row>
    <row r="85" spans="2:83" customFormat="1">
      <c r="B85" s="19"/>
      <c r="C85" s="3"/>
      <c r="D85" s="3"/>
      <c r="E85" s="4"/>
      <c r="F85" s="3"/>
      <c r="G85" s="3"/>
      <c r="H85" s="3"/>
      <c r="I85" s="3"/>
      <c r="J85" s="6"/>
      <c r="K85" s="6"/>
      <c r="L85" s="6"/>
      <c r="M85" s="10"/>
      <c r="N85" s="10"/>
      <c r="O85" s="10"/>
      <c r="P85" s="15"/>
      <c r="Q85" s="13"/>
      <c r="R85" s="13"/>
      <c r="S85" s="13"/>
      <c r="T85" s="13"/>
      <c r="U85" s="13"/>
      <c r="V85" s="13"/>
      <c r="W85" s="9"/>
      <c r="X85" s="9"/>
      <c r="Y85" s="9"/>
      <c r="Z85" s="9"/>
      <c r="AA85" s="9"/>
      <c r="AB85" s="9"/>
      <c r="AC85" s="13"/>
      <c r="AD85" s="13"/>
      <c r="AE85" s="13"/>
      <c r="AF85" s="13"/>
      <c r="AG85" s="13"/>
      <c r="AH85" s="13"/>
      <c r="AI85" s="9"/>
      <c r="AJ85" s="9"/>
      <c r="AK85" s="9"/>
      <c r="AL85" s="9"/>
      <c r="AM85" s="9"/>
      <c r="AN85" s="9"/>
      <c r="AO85" s="16">
        <f>Q85*参数!$D$3+W85</f>
        <v>0</v>
      </c>
      <c r="AP85" s="16">
        <f>R85*参数!$D$3+X85</f>
        <v>0</v>
      </c>
      <c r="AQ85" s="16">
        <f>S85*参数!$D$3+Y85</f>
        <v>0</v>
      </c>
      <c r="AR85" s="16">
        <f>T85*参数!$D$3+Z85</f>
        <v>0</v>
      </c>
      <c r="AS85" s="16">
        <f>U85*参数!$D$3+AA85</f>
        <v>0</v>
      </c>
      <c r="AT85" s="16">
        <f>V85*参数!$D$3+AB85</f>
        <v>0</v>
      </c>
      <c r="AU85" s="16">
        <f>AC85*参数!$D$3+AI85</f>
        <v>0</v>
      </c>
      <c r="AV85" s="16">
        <f>AD85*参数!$D$3+AJ85</f>
        <v>0</v>
      </c>
      <c r="AW85" s="16">
        <f>AE85*参数!$D$3+AK85</f>
        <v>0</v>
      </c>
      <c r="AX85" s="16">
        <f>AF85*参数!$D$3+AL85</f>
        <v>0</v>
      </c>
      <c r="AY85" s="16">
        <f>AG85*参数!$D$3+AM85</f>
        <v>0</v>
      </c>
      <c r="AZ85" s="16">
        <f>AH85*参数!$D$3+AN85</f>
        <v>0</v>
      </c>
      <c r="BA85" s="8"/>
      <c r="BB85" s="8">
        <f t="shared" si="30"/>
        <v>1</v>
      </c>
      <c r="BC85" s="8"/>
      <c r="BD85" s="8">
        <f t="shared" si="31"/>
        <v>1</v>
      </c>
      <c r="BE85" s="8"/>
      <c r="BF85" s="8">
        <f t="shared" si="32"/>
        <v>1</v>
      </c>
      <c r="BG85" s="8"/>
      <c r="BH85" s="8">
        <f t="shared" si="41"/>
        <v>1</v>
      </c>
      <c r="BI85" s="8"/>
      <c r="BJ85" s="8">
        <f t="shared" si="42"/>
        <v>1</v>
      </c>
      <c r="BK85" s="8"/>
      <c r="BL85" s="8">
        <f t="shared" si="39"/>
        <v>1</v>
      </c>
      <c r="BM85" s="8"/>
      <c r="BN85" s="8">
        <f t="shared" si="21"/>
        <v>1</v>
      </c>
      <c r="BO85" s="8"/>
      <c r="BP85" s="8">
        <f t="shared" si="40"/>
        <v>1</v>
      </c>
      <c r="BQ85" s="8"/>
      <c r="BR85" s="8">
        <f t="shared" si="33"/>
        <v>1</v>
      </c>
      <c r="BS85" s="8"/>
      <c r="BT85" s="8">
        <f t="shared" si="34"/>
        <v>1</v>
      </c>
      <c r="BU85" s="8"/>
      <c r="BV85" s="8">
        <f t="shared" si="35"/>
        <v>1</v>
      </c>
      <c r="BW85" s="8"/>
      <c r="BX85" s="8">
        <f t="shared" si="36"/>
        <v>1</v>
      </c>
      <c r="BY85" s="8"/>
      <c r="BZ85" s="8">
        <f t="shared" si="37"/>
        <v>1</v>
      </c>
      <c r="CA85" s="8"/>
      <c r="CB85" s="8">
        <f t="shared" si="38"/>
        <v>1</v>
      </c>
      <c r="CC85" s="8"/>
      <c r="CD85" s="8">
        <f t="shared" si="43"/>
        <v>1</v>
      </c>
      <c r="CE85" s="18"/>
    </row>
    <row r="86" spans="2:83" customFormat="1">
      <c r="B86" s="19"/>
      <c r="C86" s="3"/>
      <c r="D86" s="3"/>
      <c r="E86" s="4"/>
      <c r="F86" s="3"/>
      <c r="G86" s="3"/>
      <c r="H86" s="3"/>
      <c r="I86" s="3"/>
      <c r="J86" s="6"/>
      <c r="K86" s="6"/>
      <c r="L86" s="6"/>
      <c r="M86" s="10"/>
      <c r="N86" s="10"/>
      <c r="O86" s="10"/>
      <c r="P86" s="15"/>
      <c r="Q86" s="13"/>
      <c r="R86" s="13"/>
      <c r="S86" s="13"/>
      <c r="T86" s="13"/>
      <c r="U86" s="13"/>
      <c r="V86" s="13"/>
      <c r="W86" s="9"/>
      <c r="X86" s="9"/>
      <c r="Y86" s="9"/>
      <c r="Z86" s="9"/>
      <c r="AA86" s="9"/>
      <c r="AB86" s="9"/>
      <c r="AC86" s="13"/>
      <c r="AD86" s="13"/>
      <c r="AE86" s="13"/>
      <c r="AF86" s="13"/>
      <c r="AG86" s="13"/>
      <c r="AH86" s="13"/>
      <c r="AI86" s="9"/>
      <c r="AJ86" s="9"/>
      <c r="AK86" s="9"/>
      <c r="AL86" s="9"/>
      <c r="AM86" s="9"/>
      <c r="AN86" s="9"/>
      <c r="AO86" s="16">
        <f>Q86*参数!$D$3+W86</f>
        <v>0</v>
      </c>
      <c r="AP86" s="16">
        <f>R86*参数!$D$3+X86</f>
        <v>0</v>
      </c>
      <c r="AQ86" s="16">
        <f>S86*参数!$D$3+Y86</f>
        <v>0</v>
      </c>
      <c r="AR86" s="16">
        <f>T86*参数!$D$3+Z86</f>
        <v>0</v>
      </c>
      <c r="AS86" s="16">
        <f>U86*参数!$D$3+AA86</f>
        <v>0</v>
      </c>
      <c r="AT86" s="16">
        <f>V86*参数!$D$3+AB86</f>
        <v>0</v>
      </c>
      <c r="AU86" s="16">
        <f>AC86*参数!$D$3+AI86</f>
        <v>0</v>
      </c>
      <c r="AV86" s="16">
        <f>AD86*参数!$D$3+AJ86</f>
        <v>0</v>
      </c>
      <c r="AW86" s="16">
        <f>AE86*参数!$D$3+AK86</f>
        <v>0</v>
      </c>
      <c r="AX86" s="16">
        <f>AF86*参数!$D$3+AL86</f>
        <v>0</v>
      </c>
      <c r="AY86" s="16">
        <f>AG86*参数!$D$3+AM86</f>
        <v>0</v>
      </c>
      <c r="AZ86" s="16">
        <f>AH86*参数!$D$3+AN86</f>
        <v>0</v>
      </c>
      <c r="BA86" s="8"/>
      <c r="BB86" s="8">
        <f t="shared" si="30"/>
        <v>1</v>
      </c>
      <c r="BC86" s="8"/>
      <c r="BD86" s="8">
        <f t="shared" si="31"/>
        <v>1</v>
      </c>
      <c r="BE86" s="8"/>
      <c r="BF86" s="8">
        <f t="shared" si="32"/>
        <v>1</v>
      </c>
      <c r="BG86" s="8"/>
      <c r="BH86" s="8">
        <f t="shared" si="41"/>
        <v>1</v>
      </c>
      <c r="BI86" s="8"/>
      <c r="BJ86" s="8">
        <f t="shared" si="42"/>
        <v>1</v>
      </c>
      <c r="BK86" s="8"/>
      <c r="BL86" s="8">
        <f t="shared" si="39"/>
        <v>1</v>
      </c>
      <c r="BM86" s="8"/>
      <c r="BN86" s="8">
        <f t="shared" si="21"/>
        <v>1</v>
      </c>
      <c r="BO86" s="8"/>
      <c r="BP86" s="8">
        <f t="shared" si="40"/>
        <v>1</v>
      </c>
      <c r="BQ86" s="8"/>
      <c r="BR86" s="8">
        <f t="shared" si="33"/>
        <v>1</v>
      </c>
      <c r="BS86" s="8"/>
      <c r="BT86" s="8">
        <f t="shared" si="34"/>
        <v>1</v>
      </c>
      <c r="BU86" s="8"/>
      <c r="BV86" s="8">
        <f t="shared" si="35"/>
        <v>1</v>
      </c>
      <c r="BW86" s="8"/>
      <c r="BX86" s="8">
        <f t="shared" si="36"/>
        <v>1</v>
      </c>
      <c r="BY86" s="8"/>
      <c r="BZ86" s="8">
        <f t="shared" si="37"/>
        <v>1</v>
      </c>
      <c r="CA86" s="8"/>
      <c r="CB86" s="8">
        <f t="shared" si="38"/>
        <v>1</v>
      </c>
      <c r="CC86" s="8"/>
      <c r="CD86" s="8">
        <f t="shared" si="43"/>
        <v>1</v>
      </c>
      <c r="CE86" s="18"/>
    </row>
    <row r="87" spans="2:83" customFormat="1">
      <c r="B87" s="19"/>
      <c r="C87" s="3"/>
      <c r="D87" s="3"/>
      <c r="E87" s="4"/>
      <c r="F87" s="3"/>
      <c r="G87" s="3"/>
      <c r="H87" s="3"/>
      <c r="I87" s="3"/>
      <c r="J87" s="6"/>
      <c r="K87" s="6"/>
      <c r="L87" s="6"/>
      <c r="M87" s="10"/>
      <c r="N87" s="10"/>
      <c r="O87" s="10"/>
      <c r="P87" s="15"/>
      <c r="Q87" s="13"/>
      <c r="R87" s="13"/>
      <c r="S87" s="13"/>
      <c r="T87" s="13"/>
      <c r="U87" s="13"/>
      <c r="V87" s="13"/>
      <c r="W87" s="9"/>
      <c r="X87" s="9"/>
      <c r="Y87" s="9"/>
      <c r="Z87" s="9"/>
      <c r="AA87" s="9"/>
      <c r="AB87" s="9"/>
      <c r="AC87" s="13"/>
      <c r="AD87" s="13"/>
      <c r="AE87" s="13"/>
      <c r="AF87" s="13"/>
      <c r="AG87" s="13"/>
      <c r="AH87" s="13"/>
      <c r="AI87" s="9"/>
      <c r="AJ87" s="9"/>
      <c r="AK87" s="9"/>
      <c r="AL87" s="9"/>
      <c r="AM87" s="9"/>
      <c r="AN87" s="9"/>
      <c r="AO87" s="16">
        <f>Q87*参数!$D$3+W87</f>
        <v>0</v>
      </c>
      <c r="AP87" s="16">
        <f>R87*参数!$D$3+X87</f>
        <v>0</v>
      </c>
      <c r="AQ87" s="16">
        <f>S87*参数!$D$3+Y87</f>
        <v>0</v>
      </c>
      <c r="AR87" s="16">
        <f>T87*参数!$D$3+Z87</f>
        <v>0</v>
      </c>
      <c r="AS87" s="16">
        <f>U87*参数!$D$3+AA87</f>
        <v>0</v>
      </c>
      <c r="AT87" s="16">
        <f>V87*参数!$D$3+AB87</f>
        <v>0</v>
      </c>
      <c r="AU87" s="16">
        <f>AC87*参数!$D$3+AI87</f>
        <v>0</v>
      </c>
      <c r="AV87" s="16">
        <f>AD87*参数!$D$3+AJ87</f>
        <v>0</v>
      </c>
      <c r="AW87" s="16">
        <f>AE87*参数!$D$3+AK87</f>
        <v>0</v>
      </c>
      <c r="AX87" s="16">
        <f>AF87*参数!$D$3+AL87</f>
        <v>0</v>
      </c>
      <c r="AY87" s="16">
        <f>AG87*参数!$D$3+AM87</f>
        <v>0</v>
      </c>
      <c r="AZ87" s="16">
        <f>AH87*参数!$D$3+AN87</f>
        <v>0</v>
      </c>
      <c r="BA87" s="8"/>
      <c r="BB87" s="8">
        <f t="shared" si="30"/>
        <v>1</v>
      </c>
      <c r="BC87" s="8"/>
      <c r="BD87" s="8">
        <f t="shared" si="31"/>
        <v>1</v>
      </c>
      <c r="BE87" s="8"/>
      <c r="BF87" s="8">
        <f t="shared" si="32"/>
        <v>1</v>
      </c>
      <c r="BG87" s="8"/>
      <c r="BH87" s="8">
        <f t="shared" si="41"/>
        <v>1</v>
      </c>
      <c r="BI87" s="8"/>
      <c r="BJ87" s="8">
        <f t="shared" si="42"/>
        <v>1</v>
      </c>
      <c r="BK87" s="8"/>
      <c r="BL87" s="8">
        <f t="shared" si="39"/>
        <v>1</v>
      </c>
      <c r="BM87" s="8"/>
      <c r="BN87" s="8">
        <f t="shared" si="21"/>
        <v>1</v>
      </c>
      <c r="BO87" s="8"/>
      <c r="BP87" s="8">
        <f t="shared" si="40"/>
        <v>1</v>
      </c>
      <c r="BQ87" s="8"/>
      <c r="BR87" s="8">
        <f t="shared" si="33"/>
        <v>1</v>
      </c>
      <c r="BS87" s="8"/>
      <c r="BT87" s="8">
        <f t="shared" si="34"/>
        <v>1</v>
      </c>
      <c r="BU87" s="8"/>
      <c r="BV87" s="8">
        <f t="shared" si="35"/>
        <v>1</v>
      </c>
      <c r="BW87" s="8"/>
      <c r="BX87" s="8">
        <f t="shared" si="36"/>
        <v>1</v>
      </c>
      <c r="BY87" s="8"/>
      <c r="BZ87" s="8">
        <f t="shared" si="37"/>
        <v>1</v>
      </c>
      <c r="CA87" s="8"/>
      <c r="CB87" s="8">
        <f t="shared" si="38"/>
        <v>1</v>
      </c>
      <c r="CC87" s="8"/>
      <c r="CD87" s="8">
        <f t="shared" si="43"/>
        <v>1</v>
      </c>
      <c r="CE87" s="18"/>
    </row>
    <row r="88" spans="2:83" customFormat="1">
      <c r="B88" s="19"/>
      <c r="C88" s="3"/>
      <c r="D88" s="3"/>
      <c r="E88" s="4"/>
      <c r="F88" s="3"/>
      <c r="G88" s="3"/>
      <c r="H88" s="3"/>
      <c r="I88" s="3"/>
      <c r="J88" s="6"/>
      <c r="K88" s="6"/>
      <c r="L88" s="6"/>
      <c r="M88" s="10"/>
      <c r="N88" s="10"/>
      <c r="O88" s="10"/>
      <c r="P88" s="15"/>
      <c r="Q88" s="13"/>
      <c r="R88" s="13"/>
      <c r="S88" s="13"/>
      <c r="T88" s="13"/>
      <c r="U88" s="13"/>
      <c r="V88" s="13"/>
      <c r="W88" s="9"/>
      <c r="X88" s="9"/>
      <c r="Y88" s="9"/>
      <c r="Z88" s="9"/>
      <c r="AA88" s="9"/>
      <c r="AB88" s="9"/>
      <c r="AC88" s="13"/>
      <c r="AD88" s="13"/>
      <c r="AE88" s="13"/>
      <c r="AF88" s="13"/>
      <c r="AG88" s="13"/>
      <c r="AH88" s="13"/>
      <c r="AI88" s="9"/>
      <c r="AJ88" s="9"/>
      <c r="AK88" s="9"/>
      <c r="AL88" s="9"/>
      <c r="AM88" s="9"/>
      <c r="AN88" s="9"/>
      <c r="AO88" s="16">
        <f>Q88*参数!$D$3+W88</f>
        <v>0</v>
      </c>
      <c r="AP88" s="16">
        <f>R88*参数!$D$3+X88</f>
        <v>0</v>
      </c>
      <c r="AQ88" s="16">
        <f>S88*参数!$D$3+Y88</f>
        <v>0</v>
      </c>
      <c r="AR88" s="16">
        <f>T88*参数!$D$3+Z88</f>
        <v>0</v>
      </c>
      <c r="AS88" s="16">
        <f>U88*参数!$D$3+AA88</f>
        <v>0</v>
      </c>
      <c r="AT88" s="16">
        <f>V88*参数!$D$3+AB88</f>
        <v>0</v>
      </c>
      <c r="AU88" s="16">
        <f>AC88*参数!$D$3+AI88</f>
        <v>0</v>
      </c>
      <c r="AV88" s="16">
        <f>AD88*参数!$D$3+AJ88</f>
        <v>0</v>
      </c>
      <c r="AW88" s="16">
        <f>AE88*参数!$D$3+AK88</f>
        <v>0</v>
      </c>
      <c r="AX88" s="16">
        <f>AF88*参数!$D$3+AL88</f>
        <v>0</v>
      </c>
      <c r="AY88" s="16">
        <f>AG88*参数!$D$3+AM88</f>
        <v>0</v>
      </c>
      <c r="AZ88" s="16">
        <f>AH88*参数!$D$3+AN88</f>
        <v>0</v>
      </c>
      <c r="BA88" s="8"/>
      <c r="BB88" s="8">
        <f t="shared" si="30"/>
        <v>1</v>
      </c>
      <c r="BC88" s="8"/>
      <c r="BD88" s="8">
        <f t="shared" si="31"/>
        <v>1</v>
      </c>
      <c r="BE88" s="8"/>
      <c r="BF88" s="8">
        <f t="shared" si="32"/>
        <v>1</v>
      </c>
      <c r="BG88" s="8"/>
      <c r="BH88" s="8">
        <f t="shared" si="41"/>
        <v>1</v>
      </c>
      <c r="BI88" s="8"/>
      <c r="BJ88" s="8">
        <f t="shared" si="42"/>
        <v>1</v>
      </c>
      <c r="BK88" s="8"/>
      <c r="BL88" s="8">
        <f t="shared" si="39"/>
        <v>1</v>
      </c>
      <c r="BM88" s="8"/>
      <c r="BN88" s="8">
        <f t="shared" si="21"/>
        <v>1</v>
      </c>
      <c r="BO88" s="8"/>
      <c r="BP88" s="8">
        <f t="shared" si="40"/>
        <v>1</v>
      </c>
      <c r="BQ88" s="8"/>
      <c r="BR88" s="8">
        <f t="shared" si="33"/>
        <v>1</v>
      </c>
      <c r="BS88" s="8"/>
      <c r="BT88" s="8">
        <f t="shared" si="34"/>
        <v>1</v>
      </c>
      <c r="BU88" s="8"/>
      <c r="BV88" s="8">
        <f t="shared" si="35"/>
        <v>1</v>
      </c>
      <c r="BW88" s="8"/>
      <c r="BX88" s="8">
        <f t="shared" si="36"/>
        <v>1</v>
      </c>
      <c r="BY88" s="8"/>
      <c r="BZ88" s="8">
        <f t="shared" si="37"/>
        <v>1</v>
      </c>
      <c r="CA88" s="8"/>
      <c r="CB88" s="8">
        <f t="shared" si="38"/>
        <v>1</v>
      </c>
      <c r="CC88" s="8"/>
      <c r="CD88" s="8">
        <f t="shared" si="43"/>
        <v>1</v>
      </c>
      <c r="CE88" s="18"/>
    </row>
    <row r="89" spans="2:83" customFormat="1">
      <c r="B89" s="19"/>
      <c r="C89" s="3"/>
      <c r="D89" s="3"/>
      <c r="E89" s="4"/>
      <c r="F89" s="3"/>
      <c r="G89" s="3"/>
      <c r="H89" s="3"/>
      <c r="I89" s="3"/>
      <c r="J89" s="6"/>
      <c r="K89" s="6"/>
      <c r="L89" s="6"/>
      <c r="M89" s="10"/>
      <c r="N89" s="10"/>
      <c r="O89" s="10"/>
      <c r="P89" s="15"/>
      <c r="Q89" s="13"/>
      <c r="R89" s="13"/>
      <c r="S89" s="13"/>
      <c r="T89" s="13"/>
      <c r="U89" s="13"/>
      <c r="V89" s="13"/>
      <c r="W89" s="9"/>
      <c r="X89" s="9"/>
      <c r="Y89" s="9"/>
      <c r="Z89" s="9"/>
      <c r="AA89" s="9"/>
      <c r="AB89" s="9"/>
      <c r="AC89" s="13"/>
      <c r="AD89" s="13"/>
      <c r="AE89" s="13"/>
      <c r="AF89" s="13"/>
      <c r="AG89" s="13"/>
      <c r="AH89" s="13"/>
      <c r="AI89" s="9"/>
      <c r="AJ89" s="9"/>
      <c r="AK89" s="9"/>
      <c r="AL89" s="9"/>
      <c r="AM89" s="9"/>
      <c r="AN89" s="9"/>
      <c r="AO89" s="16">
        <f>Q89*参数!$D$3+W89</f>
        <v>0</v>
      </c>
      <c r="AP89" s="16">
        <f>R89*参数!$D$3+X89</f>
        <v>0</v>
      </c>
      <c r="AQ89" s="16">
        <f>S89*参数!$D$3+Y89</f>
        <v>0</v>
      </c>
      <c r="AR89" s="16">
        <f>T89*参数!$D$3+Z89</f>
        <v>0</v>
      </c>
      <c r="AS89" s="16">
        <f>U89*参数!$D$3+AA89</f>
        <v>0</v>
      </c>
      <c r="AT89" s="16">
        <f>V89*参数!$D$3+AB89</f>
        <v>0</v>
      </c>
      <c r="AU89" s="16">
        <f>AC89*参数!$D$3+AI89</f>
        <v>0</v>
      </c>
      <c r="AV89" s="16">
        <f>AD89*参数!$D$3+AJ89</f>
        <v>0</v>
      </c>
      <c r="AW89" s="16">
        <f>AE89*参数!$D$3+AK89</f>
        <v>0</v>
      </c>
      <c r="AX89" s="16">
        <f>AF89*参数!$D$3+AL89</f>
        <v>0</v>
      </c>
      <c r="AY89" s="16">
        <f>AG89*参数!$D$3+AM89</f>
        <v>0</v>
      </c>
      <c r="AZ89" s="16">
        <f>AH89*参数!$D$3+AN89</f>
        <v>0</v>
      </c>
      <c r="BA89" s="8"/>
      <c r="BB89" s="8">
        <f t="shared" si="30"/>
        <v>1</v>
      </c>
      <c r="BC89" s="8"/>
      <c r="BD89" s="8">
        <f t="shared" si="31"/>
        <v>1</v>
      </c>
      <c r="BE89" s="8"/>
      <c r="BF89" s="8">
        <f t="shared" si="32"/>
        <v>1</v>
      </c>
      <c r="BG89" s="8"/>
      <c r="BH89" s="8">
        <f t="shared" si="41"/>
        <v>1</v>
      </c>
      <c r="BI89" s="8"/>
      <c r="BJ89" s="8">
        <f t="shared" si="42"/>
        <v>1</v>
      </c>
      <c r="BK89" s="8"/>
      <c r="BL89" s="8">
        <f t="shared" si="39"/>
        <v>1</v>
      </c>
      <c r="BM89" s="8"/>
      <c r="BN89" s="8">
        <f t="shared" ref="BN89:BN101" si="44">IF(BM89&lt;10,IF(BM89=$T89,1,0),IF(MOD(BM89,10)=$U89,1,0))</f>
        <v>1</v>
      </c>
      <c r="BO89" s="8"/>
      <c r="BP89" s="8">
        <f t="shared" si="40"/>
        <v>1</v>
      </c>
      <c r="BQ89" s="8"/>
      <c r="BR89" s="8">
        <f t="shared" si="33"/>
        <v>1</v>
      </c>
      <c r="BS89" s="8"/>
      <c r="BT89" s="8">
        <f t="shared" si="34"/>
        <v>1</v>
      </c>
      <c r="BU89" s="8"/>
      <c r="BV89" s="8">
        <f t="shared" si="35"/>
        <v>1</v>
      </c>
      <c r="BW89" s="8"/>
      <c r="BX89" s="8">
        <f t="shared" si="36"/>
        <v>1</v>
      </c>
      <c r="BY89" s="8"/>
      <c r="BZ89" s="8">
        <f t="shared" si="37"/>
        <v>1</v>
      </c>
      <c r="CA89" s="8"/>
      <c r="CB89" s="8">
        <f t="shared" si="38"/>
        <v>1</v>
      </c>
      <c r="CC89" s="8"/>
      <c r="CD89" s="8">
        <f t="shared" si="43"/>
        <v>1</v>
      </c>
      <c r="CE89" s="18"/>
    </row>
    <row r="90" spans="2:83" customFormat="1">
      <c r="B90" s="19"/>
      <c r="C90" s="3"/>
      <c r="D90" s="3"/>
      <c r="E90" s="4"/>
      <c r="F90" s="3"/>
      <c r="G90" s="3"/>
      <c r="H90" s="3"/>
      <c r="I90" s="3"/>
      <c r="J90" s="6"/>
      <c r="K90" s="6"/>
      <c r="L90" s="6"/>
      <c r="M90" s="10"/>
      <c r="N90" s="10"/>
      <c r="O90" s="10"/>
      <c r="P90" s="15"/>
      <c r="Q90" s="13"/>
      <c r="R90" s="13"/>
      <c r="S90" s="13"/>
      <c r="T90" s="13"/>
      <c r="U90" s="13"/>
      <c r="V90" s="13"/>
      <c r="W90" s="9"/>
      <c r="X90" s="9"/>
      <c r="Y90" s="9"/>
      <c r="Z90" s="9"/>
      <c r="AA90" s="9"/>
      <c r="AB90" s="9"/>
      <c r="AC90" s="13"/>
      <c r="AD90" s="13"/>
      <c r="AE90" s="13"/>
      <c r="AF90" s="13"/>
      <c r="AG90" s="13"/>
      <c r="AH90" s="13"/>
      <c r="AI90" s="9"/>
      <c r="AJ90" s="9"/>
      <c r="AK90" s="9"/>
      <c r="AL90" s="9"/>
      <c r="AM90" s="9"/>
      <c r="AN90" s="9"/>
      <c r="AO90" s="16">
        <f>Q90*参数!$D$3+W90</f>
        <v>0</v>
      </c>
      <c r="AP90" s="16">
        <f>R90*参数!$D$3+X90</f>
        <v>0</v>
      </c>
      <c r="AQ90" s="16">
        <f>S90*参数!$D$3+Y90</f>
        <v>0</v>
      </c>
      <c r="AR90" s="16">
        <f>T90*参数!$D$3+Z90</f>
        <v>0</v>
      </c>
      <c r="AS90" s="16">
        <f>U90*参数!$D$3+AA90</f>
        <v>0</v>
      </c>
      <c r="AT90" s="16">
        <f>V90*参数!$D$3+AB90</f>
        <v>0</v>
      </c>
      <c r="AU90" s="16">
        <f>AC90*参数!$D$3+AI90</f>
        <v>0</v>
      </c>
      <c r="AV90" s="16">
        <f>AD90*参数!$D$3+AJ90</f>
        <v>0</v>
      </c>
      <c r="AW90" s="16">
        <f>AE90*参数!$D$3+AK90</f>
        <v>0</v>
      </c>
      <c r="AX90" s="16">
        <f>AF90*参数!$D$3+AL90</f>
        <v>0</v>
      </c>
      <c r="AY90" s="16">
        <f>AG90*参数!$D$3+AM90</f>
        <v>0</v>
      </c>
      <c r="AZ90" s="16">
        <f>AH90*参数!$D$3+AN90</f>
        <v>0</v>
      </c>
      <c r="BA90" s="8"/>
      <c r="BB90" s="8">
        <f t="shared" si="30"/>
        <v>1</v>
      </c>
      <c r="BC90" s="8"/>
      <c r="BD90" s="8">
        <f t="shared" si="31"/>
        <v>1</v>
      </c>
      <c r="BE90" s="8"/>
      <c r="BF90" s="8">
        <f t="shared" si="32"/>
        <v>1</v>
      </c>
      <c r="BG90" s="8"/>
      <c r="BH90" s="8">
        <f t="shared" si="41"/>
        <v>1</v>
      </c>
      <c r="BI90" s="8"/>
      <c r="BJ90" s="8">
        <f t="shared" si="42"/>
        <v>1</v>
      </c>
      <c r="BK90" s="8"/>
      <c r="BL90" s="8">
        <f t="shared" si="39"/>
        <v>1</v>
      </c>
      <c r="BM90" s="8"/>
      <c r="BN90" s="8">
        <f t="shared" si="44"/>
        <v>1</v>
      </c>
      <c r="BO90" s="8"/>
      <c r="BP90" s="8">
        <f t="shared" si="40"/>
        <v>1</v>
      </c>
      <c r="BQ90" s="8"/>
      <c r="BR90" s="8">
        <f t="shared" si="33"/>
        <v>1</v>
      </c>
      <c r="BS90" s="8"/>
      <c r="BT90" s="8">
        <f t="shared" si="34"/>
        <v>1</v>
      </c>
      <c r="BU90" s="8"/>
      <c r="BV90" s="8">
        <f t="shared" si="35"/>
        <v>1</v>
      </c>
      <c r="BW90" s="8"/>
      <c r="BX90" s="8">
        <f t="shared" si="36"/>
        <v>1</v>
      </c>
      <c r="BY90" s="8"/>
      <c r="BZ90" s="8">
        <f t="shared" si="37"/>
        <v>1</v>
      </c>
      <c r="CA90" s="8"/>
      <c r="CB90" s="8">
        <f t="shared" si="38"/>
        <v>1</v>
      </c>
      <c r="CC90" s="8"/>
      <c r="CD90" s="8">
        <f t="shared" si="43"/>
        <v>1</v>
      </c>
      <c r="CE90" s="18"/>
    </row>
    <row r="91" spans="2:83" customFormat="1">
      <c r="B91" s="19"/>
      <c r="C91" s="3"/>
      <c r="D91" s="3"/>
      <c r="E91" s="4"/>
      <c r="F91" s="3"/>
      <c r="G91" s="3"/>
      <c r="H91" s="3"/>
      <c r="I91" s="3"/>
      <c r="J91" s="6"/>
      <c r="K91" s="6"/>
      <c r="L91" s="6"/>
      <c r="M91" s="10"/>
      <c r="N91" s="10"/>
      <c r="O91" s="10"/>
      <c r="P91" s="15"/>
      <c r="Q91" s="13"/>
      <c r="R91" s="13"/>
      <c r="S91" s="13"/>
      <c r="T91" s="13"/>
      <c r="U91" s="13"/>
      <c r="V91" s="13"/>
      <c r="W91" s="9"/>
      <c r="X91" s="9"/>
      <c r="Y91" s="9"/>
      <c r="Z91" s="9"/>
      <c r="AA91" s="9"/>
      <c r="AB91" s="9"/>
      <c r="AC91" s="13"/>
      <c r="AD91" s="13"/>
      <c r="AE91" s="13"/>
      <c r="AF91" s="13"/>
      <c r="AG91" s="13"/>
      <c r="AH91" s="13"/>
      <c r="AI91" s="9"/>
      <c r="AJ91" s="9"/>
      <c r="AK91" s="9"/>
      <c r="AL91" s="9"/>
      <c r="AM91" s="9"/>
      <c r="AN91" s="9"/>
      <c r="AO91" s="16">
        <f>Q91*参数!$D$3+W91</f>
        <v>0</v>
      </c>
      <c r="AP91" s="16">
        <f>R91*参数!$D$3+X91</f>
        <v>0</v>
      </c>
      <c r="AQ91" s="16">
        <f>S91*参数!$D$3+Y91</f>
        <v>0</v>
      </c>
      <c r="AR91" s="16">
        <f>T91*参数!$D$3+Z91</f>
        <v>0</v>
      </c>
      <c r="AS91" s="16">
        <f>U91*参数!$D$3+AA91</f>
        <v>0</v>
      </c>
      <c r="AT91" s="16">
        <f>V91*参数!$D$3+AB91</f>
        <v>0</v>
      </c>
      <c r="AU91" s="16">
        <f>AC91*参数!$D$3+AI91</f>
        <v>0</v>
      </c>
      <c r="AV91" s="16">
        <f>AD91*参数!$D$3+AJ91</f>
        <v>0</v>
      </c>
      <c r="AW91" s="16">
        <f>AE91*参数!$D$3+AK91</f>
        <v>0</v>
      </c>
      <c r="AX91" s="16">
        <f>AF91*参数!$D$3+AL91</f>
        <v>0</v>
      </c>
      <c r="AY91" s="16">
        <f>AG91*参数!$D$3+AM91</f>
        <v>0</v>
      </c>
      <c r="AZ91" s="16">
        <f>AH91*参数!$D$3+AN91</f>
        <v>0</v>
      </c>
      <c r="BA91" s="8"/>
      <c r="BB91" s="8">
        <f t="shared" si="30"/>
        <v>1</v>
      </c>
      <c r="BC91" s="8"/>
      <c r="BD91" s="8">
        <f t="shared" si="31"/>
        <v>1</v>
      </c>
      <c r="BE91" s="8"/>
      <c r="BF91" s="8">
        <f t="shared" si="32"/>
        <v>1</v>
      </c>
      <c r="BG91" s="8"/>
      <c r="BH91" s="8">
        <f t="shared" si="41"/>
        <v>1</v>
      </c>
      <c r="BI91" s="8"/>
      <c r="BJ91" s="8">
        <f t="shared" si="42"/>
        <v>1</v>
      </c>
      <c r="BK91" s="8"/>
      <c r="BL91" s="8">
        <f t="shared" si="39"/>
        <v>1</v>
      </c>
      <c r="BM91" s="8"/>
      <c r="BN91" s="8">
        <f t="shared" si="44"/>
        <v>1</v>
      </c>
      <c r="BO91" s="8"/>
      <c r="BP91" s="8">
        <f t="shared" si="40"/>
        <v>1</v>
      </c>
      <c r="BQ91" s="8"/>
      <c r="BR91" s="8">
        <f t="shared" si="33"/>
        <v>1</v>
      </c>
      <c r="BS91" s="8"/>
      <c r="BT91" s="8">
        <f t="shared" si="34"/>
        <v>1</v>
      </c>
      <c r="BU91" s="8"/>
      <c r="BV91" s="8">
        <f t="shared" si="35"/>
        <v>1</v>
      </c>
      <c r="BW91" s="8"/>
      <c r="BX91" s="8">
        <f t="shared" si="36"/>
        <v>1</v>
      </c>
      <c r="BY91" s="8"/>
      <c r="BZ91" s="8">
        <f t="shared" si="37"/>
        <v>1</v>
      </c>
      <c r="CA91" s="8"/>
      <c r="CB91" s="8">
        <f t="shared" si="38"/>
        <v>1</v>
      </c>
      <c r="CC91" s="8"/>
      <c r="CD91" s="8">
        <f t="shared" si="43"/>
        <v>1</v>
      </c>
      <c r="CE91" s="18"/>
    </row>
    <row r="92" spans="2:83" customFormat="1">
      <c r="B92" s="19"/>
      <c r="C92" s="3"/>
      <c r="D92" s="3"/>
      <c r="E92" s="4"/>
      <c r="F92" s="3"/>
      <c r="G92" s="3"/>
      <c r="H92" s="3"/>
      <c r="I92" s="3"/>
      <c r="J92" s="6"/>
      <c r="K92" s="6"/>
      <c r="L92" s="6"/>
      <c r="M92" s="10"/>
      <c r="N92" s="10"/>
      <c r="O92" s="10"/>
      <c r="P92" s="15"/>
      <c r="Q92" s="13"/>
      <c r="R92" s="13"/>
      <c r="S92" s="13"/>
      <c r="T92" s="13"/>
      <c r="U92" s="13"/>
      <c r="V92" s="13"/>
      <c r="W92" s="9"/>
      <c r="X92" s="9"/>
      <c r="Y92" s="9"/>
      <c r="Z92" s="9"/>
      <c r="AA92" s="9"/>
      <c r="AB92" s="9"/>
      <c r="AC92" s="13"/>
      <c r="AD92" s="13"/>
      <c r="AE92" s="13"/>
      <c r="AF92" s="13"/>
      <c r="AG92" s="13"/>
      <c r="AH92" s="13"/>
      <c r="AI92" s="9"/>
      <c r="AJ92" s="9"/>
      <c r="AK92" s="9"/>
      <c r="AL92" s="9"/>
      <c r="AM92" s="9"/>
      <c r="AN92" s="9"/>
      <c r="AO92" s="16">
        <f>Q92*参数!$D$3+W92</f>
        <v>0</v>
      </c>
      <c r="AP92" s="16">
        <f>R92*参数!$D$3+X92</f>
        <v>0</v>
      </c>
      <c r="AQ92" s="16">
        <f>S92*参数!$D$3+Y92</f>
        <v>0</v>
      </c>
      <c r="AR92" s="16">
        <f>T92*参数!$D$3+Z92</f>
        <v>0</v>
      </c>
      <c r="AS92" s="16">
        <f>U92*参数!$D$3+AA92</f>
        <v>0</v>
      </c>
      <c r="AT92" s="16">
        <f>V92*参数!$D$3+AB92</f>
        <v>0</v>
      </c>
      <c r="AU92" s="16">
        <f>AC92*参数!$D$3+AI92</f>
        <v>0</v>
      </c>
      <c r="AV92" s="16">
        <f>AD92*参数!$D$3+AJ92</f>
        <v>0</v>
      </c>
      <c r="AW92" s="16">
        <f>AE92*参数!$D$3+AK92</f>
        <v>0</v>
      </c>
      <c r="AX92" s="16">
        <f>AF92*参数!$D$3+AL92</f>
        <v>0</v>
      </c>
      <c r="AY92" s="16">
        <f>AG92*参数!$D$3+AM92</f>
        <v>0</v>
      </c>
      <c r="AZ92" s="16">
        <f>AH92*参数!$D$3+AN92</f>
        <v>0</v>
      </c>
      <c r="BA92" s="8"/>
      <c r="BB92" s="8">
        <f t="shared" si="30"/>
        <v>1</v>
      </c>
      <c r="BC92" s="8"/>
      <c r="BD92" s="8">
        <f t="shared" si="31"/>
        <v>1</v>
      </c>
      <c r="BE92" s="8"/>
      <c r="BF92" s="8">
        <f t="shared" si="32"/>
        <v>1</v>
      </c>
      <c r="BG92" s="8"/>
      <c r="BH92" s="8">
        <f t="shared" si="41"/>
        <v>1</v>
      </c>
      <c r="BI92" s="8"/>
      <c r="BJ92" s="8">
        <f t="shared" si="42"/>
        <v>1</v>
      </c>
      <c r="BK92" s="8"/>
      <c r="BL92" s="8">
        <f t="shared" si="39"/>
        <v>1</v>
      </c>
      <c r="BM92" s="8"/>
      <c r="BN92" s="8">
        <f t="shared" si="44"/>
        <v>1</v>
      </c>
      <c r="BO92" s="8"/>
      <c r="BP92" s="8">
        <f t="shared" si="40"/>
        <v>1</v>
      </c>
      <c r="BQ92" s="8"/>
      <c r="BR92" s="8">
        <f t="shared" si="33"/>
        <v>1</v>
      </c>
      <c r="BS92" s="8"/>
      <c r="BT92" s="8">
        <f t="shared" si="34"/>
        <v>1</v>
      </c>
      <c r="BU92" s="8"/>
      <c r="BV92" s="8">
        <f t="shared" si="35"/>
        <v>1</v>
      </c>
      <c r="BW92" s="8"/>
      <c r="BX92" s="8">
        <f t="shared" si="36"/>
        <v>1</v>
      </c>
      <c r="BY92" s="8"/>
      <c r="BZ92" s="8">
        <f t="shared" si="37"/>
        <v>1</v>
      </c>
      <c r="CA92" s="8"/>
      <c r="CB92" s="8">
        <f t="shared" si="38"/>
        <v>1</v>
      </c>
      <c r="CC92" s="8"/>
      <c r="CD92" s="8">
        <f t="shared" si="43"/>
        <v>1</v>
      </c>
      <c r="CE92" s="18"/>
    </row>
    <row r="93" spans="2:83" customFormat="1">
      <c r="B93" s="19"/>
      <c r="C93" s="3"/>
      <c r="D93" s="3"/>
      <c r="E93" s="4"/>
      <c r="F93" s="3"/>
      <c r="G93" s="3"/>
      <c r="H93" s="3"/>
      <c r="I93" s="3"/>
      <c r="J93" s="6"/>
      <c r="K93" s="6"/>
      <c r="L93" s="6"/>
      <c r="M93" s="10"/>
      <c r="N93" s="10"/>
      <c r="O93" s="10"/>
      <c r="P93" s="15"/>
      <c r="Q93" s="13"/>
      <c r="R93" s="13"/>
      <c r="S93" s="13"/>
      <c r="T93" s="13"/>
      <c r="U93" s="13"/>
      <c r="V93" s="13"/>
      <c r="W93" s="9"/>
      <c r="X93" s="9"/>
      <c r="Y93" s="9"/>
      <c r="Z93" s="9"/>
      <c r="AA93" s="9"/>
      <c r="AB93" s="9"/>
      <c r="AC93" s="13"/>
      <c r="AD93" s="13"/>
      <c r="AE93" s="13"/>
      <c r="AF93" s="13"/>
      <c r="AG93" s="13"/>
      <c r="AH93" s="13"/>
      <c r="AI93" s="9"/>
      <c r="AJ93" s="9"/>
      <c r="AK93" s="9"/>
      <c r="AL93" s="9"/>
      <c r="AM93" s="9"/>
      <c r="AN93" s="9"/>
      <c r="AO93" s="16">
        <f>Q93*参数!$D$3+W93</f>
        <v>0</v>
      </c>
      <c r="AP93" s="16">
        <f>R93*参数!$D$3+X93</f>
        <v>0</v>
      </c>
      <c r="AQ93" s="16">
        <f>S93*参数!$D$3+Y93</f>
        <v>0</v>
      </c>
      <c r="AR93" s="16">
        <f>T93*参数!$D$3+Z93</f>
        <v>0</v>
      </c>
      <c r="AS93" s="16">
        <f>U93*参数!$D$3+AA93</f>
        <v>0</v>
      </c>
      <c r="AT93" s="16">
        <f>V93*参数!$D$3+AB93</f>
        <v>0</v>
      </c>
      <c r="AU93" s="16">
        <f>AC93*参数!$D$3+AI93</f>
        <v>0</v>
      </c>
      <c r="AV93" s="16">
        <f>AD93*参数!$D$3+AJ93</f>
        <v>0</v>
      </c>
      <c r="AW93" s="16">
        <f>AE93*参数!$D$3+AK93</f>
        <v>0</v>
      </c>
      <c r="AX93" s="16">
        <f>AF93*参数!$D$3+AL93</f>
        <v>0</v>
      </c>
      <c r="AY93" s="16">
        <f>AG93*参数!$D$3+AM93</f>
        <v>0</v>
      </c>
      <c r="AZ93" s="16">
        <f>AH93*参数!$D$3+AN93</f>
        <v>0</v>
      </c>
      <c r="BA93" s="8"/>
      <c r="BB93" s="8">
        <f t="shared" si="30"/>
        <v>1</v>
      </c>
      <c r="BC93" s="8"/>
      <c r="BD93" s="8">
        <f t="shared" si="31"/>
        <v>1</v>
      </c>
      <c r="BE93" s="8"/>
      <c r="BF93" s="8">
        <f t="shared" si="32"/>
        <v>1</v>
      </c>
      <c r="BG93" s="8"/>
      <c r="BH93" s="8">
        <f t="shared" si="41"/>
        <v>1</v>
      </c>
      <c r="BI93" s="8"/>
      <c r="BJ93" s="8">
        <f t="shared" si="42"/>
        <v>1</v>
      </c>
      <c r="BK93" s="8"/>
      <c r="BL93" s="8">
        <f t="shared" si="39"/>
        <v>1</v>
      </c>
      <c r="BM93" s="8"/>
      <c r="BN93" s="8">
        <f t="shared" si="44"/>
        <v>1</v>
      </c>
      <c r="BO93" s="8"/>
      <c r="BP93" s="8">
        <f t="shared" si="40"/>
        <v>1</v>
      </c>
      <c r="BQ93" s="8"/>
      <c r="BR93" s="8">
        <f t="shared" si="33"/>
        <v>1</v>
      </c>
      <c r="BS93" s="8"/>
      <c r="BT93" s="8">
        <f t="shared" si="34"/>
        <v>1</v>
      </c>
      <c r="BU93" s="8"/>
      <c r="BV93" s="8">
        <f t="shared" si="35"/>
        <v>1</v>
      </c>
      <c r="BW93" s="8"/>
      <c r="BX93" s="8">
        <f t="shared" si="36"/>
        <v>1</v>
      </c>
      <c r="BY93" s="8"/>
      <c r="BZ93" s="8">
        <f t="shared" si="37"/>
        <v>1</v>
      </c>
      <c r="CA93" s="8"/>
      <c r="CB93" s="8">
        <f t="shared" si="38"/>
        <v>1</v>
      </c>
      <c r="CC93" s="8"/>
      <c r="CD93" s="8">
        <f t="shared" si="43"/>
        <v>1</v>
      </c>
      <c r="CE93" s="18"/>
    </row>
    <row r="94" spans="2:83" customFormat="1">
      <c r="B94" s="19"/>
      <c r="C94" s="3"/>
      <c r="D94" s="3"/>
      <c r="E94" s="4"/>
      <c r="F94" s="3"/>
      <c r="G94" s="3"/>
      <c r="H94" s="3"/>
      <c r="I94" s="3"/>
      <c r="J94" s="6"/>
      <c r="K94" s="6"/>
      <c r="L94" s="6"/>
      <c r="M94" s="10"/>
      <c r="N94" s="10"/>
      <c r="O94" s="10"/>
      <c r="P94" s="15"/>
      <c r="Q94" s="13"/>
      <c r="R94" s="13"/>
      <c r="S94" s="13"/>
      <c r="T94" s="13"/>
      <c r="U94" s="13"/>
      <c r="V94" s="13"/>
      <c r="W94" s="9"/>
      <c r="X94" s="9"/>
      <c r="Y94" s="9"/>
      <c r="Z94" s="9"/>
      <c r="AA94" s="9"/>
      <c r="AB94" s="9"/>
      <c r="AC94" s="13"/>
      <c r="AD94" s="13"/>
      <c r="AE94" s="13"/>
      <c r="AF94" s="13"/>
      <c r="AG94" s="13"/>
      <c r="AH94" s="13"/>
      <c r="AI94" s="9"/>
      <c r="AJ94" s="9"/>
      <c r="AK94" s="9"/>
      <c r="AL94" s="9"/>
      <c r="AM94" s="9"/>
      <c r="AN94" s="9"/>
      <c r="AO94" s="16">
        <f>Q94*参数!$D$3+W94</f>
        <v>0</v>
      </c>
      <c r="AP94" s="16">
        <f>R94*参数!$D$3+X94</f>
        <v>0</v>
      </c>
      <c r="AQ94" s="16">
        <f>S94*参数!$D$3+Y94</f>
        <v>0</v>
      </c>
      <c r="AR94" s="16">
        <f>T94*参数!$D$3+Z94</f>
        <v>0</v>
      </c>
      <c r="AS94" s="16">
        <f>U94*参数!$D$3+AA94</f>
        <v>0</v>
      </c>
      <c r="AT94" s="16">
        <f>V94*参数!$D$3+AB94</f>
        <v>0</v>
      </c>
      <c r="AU94" s="16">
        <f>AC94*参数!$D$3+AI94</f>
        <v>0</v>
      </c>
      <c r="AV94" s="16">
        <f>AD94*参数!$D$3+AJ94</f>
        <v>0</v>
      </c>
      <c r="AW94" s="16">
        <f>AE94*参数!$D$3+AK94</f>
        <v>0</v>
      </c>
      <c r="AX94" s="16">
        <f>AF94*参数!$D$3+AL94</f>
        <v>0</v>
      </c>
      <c r="AY94" s="16">
        <f>AG94*参数!$D$3+AM94</f>
        <v>0</v>
      </c>
      <c r="AZ94" s="16">
        <f>AH94*参数!$D$3+AN94</f>
        <v>0</v>
      </c>
      <c r="BA94" s="8"/>
      <c r="BB94" s="8">
        <f t="shared" si="30"/>
        <v>1</v>
      </c>
      <c r="BC94" s="8"/>
      <c r="BD94" s="8">
        <f t="shared" si="31"/>
        <v>1</v>
      </c>
      <c r="BE94" s="8"/>
      <c r="BF94" s="8">
        <f t="shared" si="32"/>
        <v>1</v>
      </c>
      <c r="BG94" s="8"/>
      <c r="BH94" s="8">
        <f t="shared" si="41"/>
        <v>1</v>
      </c>
      <c r="BI94" s="8"/>
      <c r="BJ94" s="8">
        <f t="shared" si="42"/>
        <v>1</v>
      </c>
      <c r="BK94" s="8"/>
      <c r="BL94" s="8">
        <f t="shared" si="39"/>
        <v>1</v>
      </c>
      <c r="BM94" s="8"/>
      <c r="BN94" s="8">
        <f t="shared" si="44"/>
        <v>1</v>
      </c>
      <c r="BO94" s="8"/>
      <c r="BP94" s="8">
        <f t="shared" si="40"/>
        <v>1</v>
      </c>
      <c r="BQ94" s="8"/>
      <c r="BR94" s="8">
        <f t="shared" si="33"/>
        <v>1</v>
      </c>
      <c r="BS94" s="8"/>
      <c r="BT94" s="8">
        <f t="shared" si="34"/>
        <v>1</v>
      </c>
      <c r="BU94" s="8"/>
      <c r="BV94" s="8">
        <f t="shared" si="35"/>
        <v>1</v>
      </c>
      <c r="BW94" s="8"/>
      <c r="BX94" s="8">
        <f t="shared" si="36"/>
        <v>1</v>
      </c>
      <c r="BY94" s="8"/>
      <c r="BZ94" s="8">
        <f t="shared" si="37"/>
        <v>1</v>
      </c>
      <c r="CA94" s="8"/>
      <c r="CB94" s="8">
        <f t="shared" si="38"/>
        <v>1</v>
      </c>
      <c r="CC94" s="8"/>
      <c r="CD94" s="8">
        <f t="shared" si="43"/>
        <v>1</v>
      </c>
      <c r="CE94" s="18"/>
    </row>
    <row r="95" spans="2:83" customFormat="1">
      <c r="B95" s="19"/>
      <c r="C95" s="3"/>
      <c r="D95" s="3"/>
      <c r="E95" s="4"/>
      <c r="F95" s="3"/>
      <c r="G95" s="3"/>
      <c r="H95" s="3"/>
      <c r="I95" s="3"/>
      <c r="J95" s="6"/>
      <c r="K95" s="6"/>
      <c r="L95" s="6"/>
      <c r="M95" s="10"/>
      <c r="N95" s="10"/>
      <c r="O95" s="10"/>
      <c r="P95" s="15"/>
      <c r="Q95" s="13"/>
      <c r="R95" s="13"/>
      <c r="S95" s="13"/>
      <c r="T95" s="13"/>
      <c r="U95" s="13"/>
      <c r="V95" s="13"/>
      <c r="W95" s="9"/>
      <c r="X95" s="9"/>
      <c r="Y95" s="9"/>
      <c r="Z95" s="9"/>
      <c r="AA95" s="9"/>
      <c r="AB95" s="9"/>
      <c r="AC95" s="13"/>
      <c r="AD95" s="13"/>
      <c r="AE95" s="13"/>
      <c r="AF95" s="13"/>
      <c r="AG95" s="13"/>
      <c r="AH95" s="13"/>
      <c r="AI95" s="9"/>
      <c r="AJ95" s="9"/>
      <c r="AK95" s="9"/>
      <c r="AL95" s="9"/>
      <c r="AM95" s="9"/>
      <c r="AN95" s="9"/>
      <c r="AO95" s="16">
        <f>Q95*参数!$D$3+W95</f>
        <v>0</v>
      </c>
      <c r="AP95" s="16">
        <f>R95*参数!$D$3+X95</f>
        <v>0</v>
      </c>
      <c r="AQ95" s="16">
        <f>S95*参数!$D$3+Y95</f>
        <v>0</v>
      </c>
      <c r="AR95" s="16">
        <f>T95*参数!$D$3+Z95</f>
        <v>0</v>
      </c>
      <c r="AS95" s="16">
        <f>U95*参数!$D$3+AA95</f>
        <v>0</v>
      </c>
      <c r="AT95" s="16">
        <f>V95*参数!$D$3+AB95</f>
        <v>0</v>
      </c>
      <c r="AU95" s="16">
        <f>AC95*参数!$D$3+AI95</f>
        <v>0</v>
      </c>
      <c r="AV95" s="16">
        <f>AD95*参数!$D$3+AJ95</f>
        <v>0</v>
      </c>
      <c r="AW95" s="16">
        <f>AE95*参数!$D$3+AK95</f>
        <v>0</v>
      </c>
      <c r="AX95" s="16">
        <f>AF95*参数!$D$3+AL95</f>
        <v>0</v>
      </c>
      <c r="AY95" s="16">
        <f>AG95*参数!$D$3+AM95</f>
        <v>0</v>
      </c>
      <c r="AZ95" s="16">
        <f>AH95*参数!$D$3+AN95</f>
        <v>0</v>
      </c>
      <c r="BA95" s="8"/>
      <c r="BB95" s="8">
        <f t="shared" si="30"/>
        <v>1</v>
      </c>
      <c r="BC95" s="8"/>
      <c r="BD95" s="8">
        <f t="shared" si="31"/>
        <v>1</v>
      </c>
      <c r="BE95" s="8"/>
      <c r="BF95" s="8">
        <f t="shared" si="32"/>
        <v>1</v>
      </c>
      <c r="BG95" s="8"/>
      <c r="BH95" s="8">
        <f t="shared" si="41"/>
        <v>1</v>
      </c>
      <c r="BI95" s="8"/>
      <c r="BJ95" s="8">
        <f t="shared" si="42"/>
        <v>1</v>
      </c>
      <c r="BK95" s="8"/>
      <c r="BL95" s="8">
        <f t="shared" si="39"/>
        <v>1</v>
      </c>
      <c r="BM95" s="8"/>
      <c r="BN95" s="8">
        <f t="shared" si="44"/>
        <v>1</v>
      </c>
      <c r="BO95" s="8"/>
      <c r="BP95" s="8">
        <f t="shared" si="40"/>
        <v>1</v>
      </c>
      <c r="BQ95" s="8"/>
      <c r="BR95" s="8">
        <f t="shared" si="33"/>
        <v>1</v>
      </c>
      <c r="BS95" s="8"/>
      <c r="BT95" s="8">
        <f t="shared" si="34"/>
        <v>1</v>
      </c>
      <c r="BU95" s="8"/>
      <c r="BV95" s="8">
        <f t="shared" si="35"/>
        <v>1</v>
      </c>
      <c r="BW95" s="8"/>
      <c r="BX95" s="8">
        <f t="shared" si="36"/>
        <v>1</v>
      </c>
      <c r="BY95" s="8"/>
      <c r="BZ95" s="8">
        <f t="shared" si="37"/>
        <v>1</v>
      </c>
      <c r="CA95" s="8"/>
      <c r="CB95" s="8">
        <f t="shared" si="38"/>
        <v>1</v>
      </c>
      <c r="CC95" s="8"/>
      <c r="CD95" s="8">
        <f t="shared" si="43"/>
        <v>1</v>
      </c>
      <c r="CE95" s="18"/>
    </row>
    <row r="96" spans="2:83" customFormat="1">
      <c r="B96" s="19"/>
      <c r="C96" s="3"/>
      <c r="D96" s="3"/>
      <c r="E96" s="4"/>
      <c r="F96" s="3"/>
      <c r="G96" s="3"/>
      <c r="H96" s="3"/>
      <c r="I96" s="3"/>
      <c r="J96" s="6"/>
      <c r="K96" s="6"/>
      <c r="L96" s="6"/>
      <c r="M96" s="10"/>
      <c r="N96" s="10"/>
      <c r="O96" s="10"/>
      <c r="P96" s="15"/>
      <c r="Q96" s="13"/>
      <c r="R96" s="13"/>
      <c r="S96" s="13"/>
      <c r="T96" s="13"/>
      <c r="U96" s="13"/>
      <c r="V96" s="13"/>
      <c r="W96" s="9"/>
      <c r="X96" s="9"/>
      <c r="Y96" s="9"/>
      <c r="Z96" s="9"/>
      <c r="AA96" s="9"/>
      <c r="AB96" s="9"/>
      <c r="AC96" s="13"/>
      <c r="AD96" s="13"/>
      <c r="AE96" s="13"/>
      <c r="AF96" s="13"/>
      <c r="AG96" s="13"/>
      <c r="AH96" s="13"/>
      <c r="AI96" s="9"/>
      <c r="AJ96" s="9"/>
      <c r="AK96" s="9"/>
      <c r="AL96" s="9"/>
      <c r="AM96" s="9"/>
      <c r="AN96" s="9"/>
      <c r="AO96" s="16">
        <f>Q96*参数!$D$3+W96</f>
        <v>0</v>
      </c>
      <c r="AP96" s="16">
        <f>R96*参数!$D$3+X96</f>
        <v>0</v>
      </c>
      <c r="AQ96" s="16">
        <f>S96*参数!$D$3+Y96</f>
        <v>0</v>
      </c>
      <c r="AR96" s="16">
        <f>T96*参数!$D$3+Z96</f>
        <v>0</v>
      </c>
      <c r="AS96" s="16">
        <f>U96*参数!$D$3+AA96</f>
        <v>0</v>
      </c>
      <c r="AT96" s="16">
        <f>V96*参数!$D$3+AB96</f>
        <v>0</v>
      </c>
      <c r="AU96" s="16">
        <f>AC96*参数!$D$3+AI96</f>
        <v>0</v>
      </c>
      <c r="AV96" s="16">
        <f>AD96*参数!$D$3+AJ96</f>
        <v>0</v>
      </c>
      <c r="AW96" s="16">
        <f>AE96*参数!$D$3+AK96</f>
        <v>0</v>
      </c>
      <c r="AX96" s="16">
        <f>AF96*参数!$D$3+AL96</f>
        <v>0</v>
      </c>
      <c r="AY96" s="16">
        <f>AG96*参数!$D$3+AM96</f>
        <v>0</v>
      </c>
      <c r="AZ96" s="16">
        <f>AH96*参数!$D$3+AN96</f>
        <v>0</v>
      </c>
      <c r="BA96" s="8"/>
      <c r="BB96" s="8">
        <f t="shared" si="30"/>
        <v>1</v>
      </c>
      <c r="BC96" s="8"/>
      <c r="BD96" s="8">
        <f t="shared" si="31"/>
        <v>1</v>
      </c>
      <c r="BE96" s="8"/>
      <c r="BF96" s="8">
        <f t="shared" si="32"/>
        <v>1</v>
      </c>
      <c r="BG96" s="8"/>
      <c r="BH96" s="8">
        <f t="shared" si="41"/>
        <v>1</v>
      </c>
      <c r="BI96" s="8"/>
      <c r="BJ96" s="8">
        <f t="shared" si="42"/>
        <v>1</v>
      </c>
      <c r="BK96" s="8"/>
      <c r="BL96" s="8">
        <f t="shared" si="39"/>
        <v>1</v>
      </c>
      <c r="BM96" s="8"/>
      <c r="BN96" s="8">
        <f t="shared" si="44"/>
        <v>1</v>
      </c>
      <c r="BO96" s="8"/>
      <c r="BP96" s="8">
        <f t="shared" si="40"/>
        <v>1</v>
      </c>
      <c r="BQ96" s="8"/>
      <c r="BR96" s="8">
        <f t="shared" si="33"/>
        <v>1</v>
      </c>
      <c r="BS96" s="8"/>
      <c r="BT96" s="8">
        <f t="shared" si="34"/>
        <v>1</v>
      </c>
      <c r="BU96" s="8"/>
      <c r="BV96" s="8">
        <f t="shared" si="35"/>
        <v>1</v>
      </c>
      <c r="BW96" s="8"/>
      <c r="BX96" s="8">
        <f t="shared" si="36"/>
        <v>1</v>
      </c>
      <c r="BY96" s="8"/>
      <c r="BZ96" s="8">
        <f t="shared" si="37"/>
        <v>1</v>
      </c>
      <c r="CA96" s="8"/>
      <c r="CB96" s="8">
        <f t="shared" si="38"/>
        <v>1</v>
      </c>
      <c r="CC96" s="8"/>
      <c r="CD96" s="8">
        <f t="shared" si="43"/>
        <v>1</v>
      </c>
      <c r="CE96" s="18"/>
    </row>
    <row r="97" spans="2:83" customFormat="1">
      <c r="B97" s="19"/>
      <c r="C97" s="3"/>
      <c r="D97" s="3"/>
      <c r="E97" s="4"/>
      <c r="F97" s="3"/>
      <c r="G97" s="3"/>
      <c r="H97" s="3"/>
      <c r="I97" s="3"/>
      <c r="J97" s="6"/>
      <c r="K97" s="6"/>
      <c r="L97" s="6"/>
      <c r="M97" s="10"/>
      <c r="N97" s="10"/>
      <c r="O97" s="10"/>
      <c r="P97" s="15"/>
      <c r="Q97" s="13"/>
      <c r="R97" s="13"/>
      <c r="S97" s="13"/>
      <c r="T97" s="13"/>
      <c r="U97" s="13"/>
      <c r="V97" s="13"/>
      <c r="W97" s="9"/>
      <c r="X97" s="9"/>
      <c r="Y97" s="9"/>
      <c r="Z97" s="9"/>
      <c r="AA97" s="9"/>
      <c r="AB97" s="9"/>
      <c r="AC97" s="13"/>
      <c r="AD97" s="13"/>
      <c r="AE97" s="13"/>
      <c r="AF97" s="13"/>
      <c r="AG97" s="13"/>
      <c r="AH97" s="13"/>
      <c r="AI97" s="9"/>
      <c r="AJ97" s="9"/>
      <c r="AK97" s="9"/>
      <c r="AL97" s="9"/>
      <c r="AM97" s="9"/>
      <c r="AN97" s="9"/>
      <c r="AO97" s="16">
        <f>Q97*参数!$D$3+W97</f>
        <v>0</v>
      </c>
      <c r="AP97" s="16">
        <f>R97*参数!$D$3+X97</f>
        <v>0</v>
      </c>
      <c r="AQ97" s="16">
        <f>S97*参数!$D$3+Y97</f>
        <v>0</v>
      </c>
      <c r="AR97" s="16">
        <f>T97*参数!$D$3+Z97</f>
        <v>0</v>
      </c>
      <c r="AS97" s="16">
        <f>U97*参数!$D$3+AA97</f>
        <v>0</v>
      </c>
      <c r="AT97" s="16">
        <f>V97*参数!$D$3+AB97</f>
        <v>0</v>
      </c>
      <c r="AU97" s="16">
        <f>AC97*参数!$D$3+AI97</f>
        <v>0</v>
      </c>
      <c r="AV97" s="16">
        <f>AD97*参数!$D$3+AJ97</f>
        <v>0</v>
      </c>
      <c r="AW97" s="16">
        <f>AE97*参数!$D$3+AK97</f>
        <v>0</v>
      </c>
      <c r="AX97" s="16">
        <f>AF97*参数!$D$3+AL97</f>
        <v>0</v>
      </c>
      <c r="AY97" s="16">
        <f>AG97*参数!$D$3+AM97</f>
        <v>0</v>
      </c>
      <c r="AZ97" s="16">
        <f>AH97*参数!$D$3+AN97</f>
        <v>0</v>
      </c>
      <c r="BA97" s="8"/>
      <c r="BB97" s="8">
        <f t="shared" si="30"/>
        <v>1</v>
      </c>
      <c r="BC97" s="8"/>
      <c r="BD97" s="8">
        <f t="shared" si="31"/>
        <v>1</v>
      </c>
      <c r="BE97" s="8"/>
      <c r="BF97" s="8">
        <f t="shared" si="32"/>
        <v>1</v>
      </c>
      <c r="BG97" s="8"/>
      <c r="BH97" s="8">
        <f t="shared" si="41"/>
        <v>1</v>
      </c>
      <c r="BI97" s="8"/>
      <c r="BJ97" s="8">
        <f t="shared" si="42"/>
        <v>1</v>
      </c>
      <c r="BK97" s="8"/>
      <c r="BL97" s="8">
        <f t="shared" si="39"/>
        <v>1</v>
      </c>
      <c r="BM97" s="8"/>
      <c r="BN97" s="8">
        <f t="shared" si="44"/>
        <v>1</v>
      </c>
      <c r="BO97" s="8"/>
      <c r="BP97" s="8">
        <f t="shared" si="40"/>
        <v>1</v>
      </c>
      <c r="BQ97" s="8"/>
      <c r="BR97" s="8">
        <f t="shared" si="33"/>
        <v>1</v>
      </c>
      <c r="BS97" s="8"/>
      <c r="BT97" s="8">
        <f t="shared" si="34"/>
        <v>1</v>
      </c>
      <c r="BU97" s="8"/>
      <c r="BV97" s="8">
        <f t="shared" si="35"/>
        <v>1</v>
      </c>
      <c r="BW97" s="8"/>
      <c r="BX97" s="8">
        <f t="shared" si="36"/>
        <v>1</v>
      </c>
      <c r="BY97" s="8"/>
      <c r="BZ97" s="8">
        <f t="shared" si="37"/>
        <v>1</v>
      </c>
      <c r="CA97" s="8"/>
      <c r="CB97" s="8">
        <f t="shared" si="38"/>
        <v>1</v>
      </c>
      <c r="CC97" s="8"/>
      <c r="CD97" s="8">
        <f t="shared" si="43"/>
        <v>1</v>
      </c>
      <c r="CE97" s="18"/>
    </row>
    <row r="98" spans="2:83" customFormat="1">
      <c r="B98" s="19"/>
      <c r="C98" s="3"/>
      <c r="D98" s="3"/>
      <c r="E98" s="4"/>
      <c r="F98" s="3"/>
      <c r="G98" s="3"/>
      <c r="H98" s="3"/>
      <c r="I98" s="3"/>
      <c r="J98" s="6"/>
      <c r="K98" s="6"/>
      <c r="L98" s="6"/>
      <c r="M98" s="10"/>
      <c r="N98" s="10"/>
      <c r="O98" s="10"/>
      <c r="P98" s="15"/>
      <c r="Q98" s="13"/>
      <c r="R98" s="13"/>
      <c r="S98" s="13"/>
      <c r="T98" s="13"/>
      <c r="U98" s="13"/>
      <c r="V98" s="13"/>
      <c r="W98" s="9"/>
      <c r="X98" s="9"/>
      <c r="Y98" s="9"/>
      <c r="Z98" s="9"/>
      <c r="AA98" s="9"/>
      <c r="AB98" s="9"/>
      <c r="AC98" s="13"/>
      <c r="AD98" s="13"/>
      <c r="AE98" s="13"/>
      <c r="AF98" s="13"/>
      <c r="AG98" s="13"/>
      <c r="AH98" s="13"/>
      <c r="AI98" s="9"/>
      <c r="AJ98" s="9"/>
      <c r="AK98" s="9"/>
      <c r="AL98" s="9"/>
      <c r="AM98" s="9"/>
      <c r="AN98" s="9"/>
      <c r="AO98" s="16">
        <f>Q98*参数!$D$3+W98</f>
        <v>0</v>
      </c>
      <c r="AP98" s="16">
        <f>R98*参数!$D$3+X98</f>
        <v>0</v>
      </c>
      <c r="AQ98" s="16">
        <f>S98*参数!$D$3+Y98</f>
        <v>0</v>
      </c>
      <c r="AR98" s="16">
        <f>T98*参数!$D$3+Z98</f>
        <v>0</v>
      </c>
      <c r="AS98" s="16">
        <f>U98*参数!$D$3+AA98</f>
        <v>0</v>
      </c>
      <c r="AT98" s="16">
        <f>V98*参数!$D$3+AB98</f>
        <v>0</v>
      </c>
      <c r="AU98" s="16">
        <f>AC98*参数!$D$3+AI98</f>
        <v>0</v>
      </c>
      <c r="AV98" s="16">
        <f>AD98*参数!$D$3+AJ98</f>
        <v>0</v>
      </c>
      <c r="AW98" s="16">
        <f>AE98*参数!$D$3+AK98</f>
        <v>0</v>
      </c>
      <c r="AX98" s="16">
        <f>AF98*参数!$D$3+AL98</f>
        <v>0</v>
      </c>
      <c r="AY98" s="16">
        <f>AG98*参数!$D$3+AM98</f>
        <v>0</v>
      </c>
      <c r="AZ98" s="16">
        <f>AH98*参数!$D$3+AN98</f>
        <v>0</v>
      </c>
      <c r="BA98" s="8"/>
      <c r="BB98" s="8">
        <f t="shared" si="30"/>
        <v>1</v>
      </c>
      <c r="BC98" s="8"/>
      <c r="BD98" s="8">
        <f t="shared" si="31"/>
        <v>1</v>
      </c>
      <c r="BE98" s="8"/>
      <c r="BF98" s="8">
        <f t="shared" si="32"/>
        <v>1</v>
      </c>
      <c r="BG98" s="8"/>
      <c r="BH98" s="8">
        <f t="shared" si="41"/>
        <v>1</v>
      </c>
      <c r="BI98" s="8"/>
      <c r="BJ98" s="8">
        <f t="shared" si="42"/>
        <v>1</v>
      </c>
      <c r="BK98" s="8"/>
      <c r="BL98" s="8">
        <f t="shared" si="39"/>
        <v>1</v>
      </c>
      <c r="BM98" s="8"/>
      <c r="BN98" s="8">
        <f t="shared" si="44"/>
        <v>1</v>
      </c>
      <c r="BO98" s="8"/>
      <c r="BP98" s="8">
        <f t="shared" si="40"/>
        <v>1</v>
      </c>
      <c r="BQ98" s="8"/>
      <c r="BR98" s="8">
        <f t="shared" si="33"/>
        <v>1</v>
      </c>
      <c r="BS98" s="8"/>
      <c r="BT98" s="8">
        <f t="shared" si="34"/>
        <v>1</v>
      </c>
      <c r="BU98" s="8"/>
      <c r="BV98" s="8">
        <f t="shared" si="35"/>
        <v>1</v>
      </c>
      <c r="BW98" s="8"/>
      <c r="BX98" s="8">
        <f t="shared" si="36"/>
        <v>1</v>
      </c>
      <c r="BY98" s="8"/>
      <c r="BZ98" s="8">
        <f t="shared" si="37"/>
        <v>1</v>
      </c>
      <c r="CA98" s="8"/>
      <c r="CB98" s="8">
        <f t="shared" si="38"/>
        <v>1</v>
      </c>
      <c r="CC98" s="8"/>
      <c r="CD98" s="8">
        <f t="shared" si="43"/>
        <v>1</v>
      </c>
      <c r="CE98" s="18"/>
    </row>
    <row r="99" spans="2:83" customFormat="1">
      <c r="B99" s="19"/>
      <c r="C99" s="3"/>
      <c r="D99" s="3"/>
      <c r="E99" s="4"/>
      <c r="F99" s="3"/>
      <c r="G99" s="3"/>
      <c r="H99" s="3"/>
      <c r="I99" s="3"/>
      <c r="J99" s="6"/>
      <c r="K99" s="6"/>
      <c r="L99" s="6"/>
      <c r="M99" s="10"/>
      <c r="N99" s="10"/>
      <c r="O99" s="10"/>
      <c r="P99" s="15"/>
      <c r="Q99" s="13"/>
      <c r="R99" s="13"/>
      <c r="S99" s="13"/>
      <c r="T99" s="13"/>
      <c r="U99" s="13"/>
      <c r="V99" s="13"/>
      <c r="W99" s="9"/>
      <c r="X99" s="9"/>
      <c r="Y99" s="9"/>
      <c r="Z99" s="9"/>
      <c r="AA99" s="9"/>
      <c r="AB99" s="9"/>
      <c r="AC99" s="13"/>
      <c r="AD99" s="13"/>
      <c r="AE99" s="13"/>
      <c r="AF99" s="13"/>
      <c r="AG99" s="13"/>
      <c r="AH99" s="13"/>
      <c r="AI99" s="9"/>
      <c r="AJ99" s="9"/>
      <c r="AK99" s="9"/>
      <c r="AL99" s="9"/>
      <c r="AM99" s="9"/>
      <c r="AN99" s="9"/>
      <c r="AO99" s="16">
        <f>Q99*参数!$D$3+W99</f>
        <v>0</v>
      </c>
      <c r="AP99" s="16">
        <f>R99*参数!$D$3+X99</f>
        <v>0</v>
      </c>
      <c r="AQ99" s="16">
        <f>S99*参数!$D$3+Y99</f>
        <v>0</v>
      </c>
      <c r="AR99" s="16">
        <f>T99*参数!$D$3+Z99</f>
        <v>0</v>
      </c>
      <c r="AS99" s="16">
        <f>U99*参数!$D$3+AA99</f>
        <v>0</v>
      </c>
      <c r="AT99" s="16">
        <f>V99*参数!$D$3+AB99</f>
        <v>0</v>
      </c>
      <c r="AU99" s="16">
        <f>AC99*参数!$D$3+AI99</f>
        <v>0</v>
      </c>
      <c r="AV99" s="16">
        <f>AD99*参数!$D$3+AJ99</f>
        <v>0</v>
      </c>
      <c r="AW99" s="16">
        <f>AE99*参数!$D$3+AK99</f>
        <v>0</v>
      </c>
      <c r="AX99" s="16">
        <f>AF99*参数!$D$3+AL99</f>
        <v>0</v>
      </c>
      <c r="AY99" s="16">
        <f>AG99*参数!$D$3+AM99</f>
        <v>0</v>
      </c>
      <c r="AZ99" s="16">
        <f>AH99*参数!$D$3+AN99</f>
        <v>0</v>
      </c>
      <c r="BA99" s="8"/>
      <c r="BB99" s="8">
        <f t="shared" si="30"/>
        <v>1</v>
      </c>
      <c r="BC99" s="8"/>
      <c r="BD99" s="8">
        <f t="shared" si="31"/>
        <v>1</v>
      </c>
      <c r="BE99" s="8"/>
      <c r="BF99" s="8">
        <f t="shared" si="32"/>
        <v>1</v>
      </c>
      <c r="BG99" s="8"/>
      <c r="BH99" s="8">
        <f t="shared" si="41"/>
        <v>1</v>
      </c>
      <c r="BI99" s="8"/>
      <c r="BJ99" s="8">
        <f t="shared" si="42"/>
        <v>1</v>
      </c>
      <c r="BK99" s="8"/>
      <c r="BL99" s="8">
        <f t="shared" si="39"/>
        <v>1</v>
      </c>
      <c r="BM99" s="8"/>
      <c r="BN99" s="8">
        <f t="shared" si="44"/>
        <v>1</v>
      </c>
      <c r="BO99" s="8"/>
      <c r="BP99" s="8">
        <f t="shared" si="40"/>
        <v>1</v>
      </c>
      <c r="BQ99" s="8"/>
      <c r="BR99" s="8">
        <f t="shared" si="33"/>
        <v>1</v>
      </c>
      <c r="BS99" s="8"/>
      <c r="BT99" s="8">
        <f t="shared" si="34"/>
        <v>1</v>
      </c>
      <c r="BU99" s="8"/>
      <c r="BV99" s="8">
        <f t="shared" si="35"/>
        <v>1</v>
      </c>
      <c r="BW99" s="8"/>
      <c r="BX99" s="8">
        <f t="shared" si="36"/>
        <v>1</v>
      </c>
      <c r="BY99" s="8"/>
      <c r="BZ99" s="8">
        <f t="shared" si="37"/>
        <v>1</v>
      </c>
      <c r="CA99" s="8"/>
      <c r="CB99" s="8">
        <f t="shared" si="38"/>
        <v>1</v>
      </c>
      <c r="CC99" s="8"/>
      <c r="CD99" s="8">
        <f t="shared" si="43"/>
        <v>1</v>
      </c>
      <c r="CE99" s="18"/>
    </row>
    <row r="100" spans="2:83" customFormat="1">
      <c r="B100" s="19"/>
      <c r="C100" s="3"/>
      <c r="D100" s="3"/>
      <c r="E100" s="4"/>
      <c r="F100" s="3"/>
      <c r="G100" s="3"/>
      <c r="H100" s="3"/>
      <c r="I100" s="3"/>
      <c r="J100" s="6"/>
      <c r="K100" s="6"/>
      <c r="L100" s="6"/>
      <c r="M100" s="10"/>
      <c r="N100" s="10"/>
      <c r="O100" s="10"/>
      <c r="P100" s="15"/>
      <c r="Q100" s="13"/>
      <c r="R100" s="13"/>
      <c r="S100" s="13"/>
      <c r="T100" s="13"/>
      <c r="U100" s="13"/>
      <c r="V100" s="13"/>
      <c r="W100" s="9"/>
      <c r="X100" s="9"/>
      <c r="Y100" s="9"/>
      <c r="Z100" s="9"/>
      <c r="AA100" s="9"/>
      <c r="AB100" s="9"/>
      <c r="AC100" s="13"/>
      <c r="AD100" s="13"/>
      <c r="AE100" s="13"/>
      <c r="AF100" s="13"/>
      <c r="AG100" s="13"/>
      <c r="AH100" s="13"/>
      <c r="AI100" s="9"/>
      <c r="AJ100" s="9"/>
      <c r="AK100" s="9"/>
      <c r="AL100" s="9"/>
      <c r="AM100" s="9"/>
      <c r="AN100" s="9"/>
      <c r="AO100" s="16">
        <f>Q100*参数!$D$3+W100</f>
        <v>0</v>
      </c>
      <c r="AP100" s="16">
        <f>R100*参数!$D$3+X100</f>
        <v>0</v>
      </c>
      <c r="AQ100" s="16">
        <f>S100*参数!$D$3+Y100</f>
        <v>0</v>
      </c>
      <c r="AR100" s="16">
        <f>T100*参数!$D$3+Z100</f>
        <v>0</v>
      </c>
      <c r="AS100" s="16">
        <f>U100*参数!$D$3+AA100</f>
        <v>0</v>
      </c>
      <c r="AT100" s="16">
        <f>V100*参数!$D$3+AB100</f>
        <v>0</v>
      </c>
      <c r="AU100" s="16">
        <f>AC100*参数!$D$3+AI100</f>
        <v>0</v>
      </c>
      <c r="AV100" s="16">
        <f>AD100*参数!$D$3+AJ100</f>
        <v>0</v>
      </c>
      <c r="AW100" s="16">
        <f>AE100*参数!$D$3+AK100</f>
        <v>0</v>
      </c>
      <c r="AX100" s="16">
        <f>AF100*参数!$D$3+AL100</f>
        <v>0</v>
      </c>
      <c r="AY100" s="16">
        <f>AG100*参数!$D$3+AM100</f>
        <v>0</v>
      </c>
      <c r="AZ100" s="16">
        <f>AH100*参数!$D$3+AN100</f>
        <v>0</v>
      </c>
      <c r="BA100" s="8"/>
      <c r="BB100" s="8">
        <f t="shared" si="30"/>
        <v>1</v>
      </c>
      <c r="BC100" s="8"/>
      <c r="BD100" s="8">
        <f t="shared" si="31"/>
        <v>1</v>
      </c>
      <c r="BE100" s="8"/>
      <c r="BF100" s="8">
        <f t="shared" si="32"/>
        <v>1</v>
      </c>
      <c r="BG100" s="8"/>
      <c r="BH100" s="8">
        <f t="shared" si="41"/>
        <v>1</v>
      </c>
      <c r="BI100" s="8"/>
      <c r="BJ100" s="8">
        <f t="shared" si="42"/>
        <v>1</v>
      </c>
      <c r="BK100" s="8"/>
      <c r="BL100" s="8">
        <f t="shared" si="39"/>
        <v>1</v>
      </c>
      <c r="BM100" s="8"/>
      <c r="BN100" s="8">
        <f t="shared" si="44"/>
        <v>1</v>
      </c>
      <c r="BO100" s="8"/>
      <c r="BP100" s="8">
        <f t="shared" si="40"/>
        <v>1</v>
      </c>
      <c r="BQ100" s="8"/>
      <c r="BR100" s="8">
        <f t="shared" si="33"/>
        <v>1</v>
      </c>
      <c r="BS100" s="8"/>
      <c r="BT100" s="8">
        <f t="shared" si="34"/>
        <v>1</v>
      </c>
      <c r="BU100" s="8"/>
      <c r="BV100" s="8">
        <f t="shared" si="35"/>
        <v>1</v>
      </c>
      <c r="BW100" s="8"/>
      <c r="BX100" s="8">
        <f t="shared" si="36"/>
        <v>1</v>
      </c>
      <c r="BY100" s="8"/>
      <c r="BZ100" s="8">
        <f t="shared" si="37"/>
        <v>1</v>
      </c>
      <c r="CA100" s="8"/>
      <c r="CB100" s="8">
        <f t="shared" si="38"/>
        <v>1</v>
      </c>
      <c r="CC100" s="8"/>
      <c r="CD100" s="8">
        <f t="shared" si="43"/>
        <v>1</v>
      </c>
      <c r="CE100" s="18"/>
    </row>
    <row r="101" spans="2:83" customFormat="1">
      <c r="B101" s="19"/>
      <c r="C101" s="3"/>
      <c r="D101" s="3"/>
      <c r="E101" s="4"/>
      <c r="F101" s="3"/>
      <c r="G101" s="3"/>
      <c r="H101" s="3"/>
      <c r="I101" s="3"/>
      <c r="J101" s="6"/>
      <c r="K101" s="6"/>
      <c r="L101" s="6"/>
      <c r="M101" s="10"/>
      <c r="N101" s="10"/>
      <c r="O101" s="10"/>
      <c r="P101" s="15"/>
      <c r="Q101" s="13"/>
      <c r="R101" s="13"/>
      <c r="S101" s="13"/>
      <c r="T101" s="13"/>
      <c r="U101" s="13"/>
      <c r="V101" s="13"/>
      <c r="W101" s="9"/>
      <c r="X101" s="9"/>
      <c r="Y101" s="9"/>
      <c r="Z101" s="9"/>
      <c r="AA101" s="9"/>
      <c r="AB101" s="9"/>
      <c r="AC101" s="13"/>
      <c r="AD101" s="13"/>
      <c r="AE101" s="13"/>
      <c r="AF101" s="13"/>
      <c r="AG101" s="13"/>
      <c r="AH101" s="13"/>
      <c r="AI101" s="9"/>
      <c r="AJ101" s="9"/>
      <c r="AK101" s="9"/>
      <c r="AL101" s="9"/>
      <c r="AM101" s="9"/>
      <c r="AN101" s="9"/>
      <c r="AO101" s="16">
        <f>Q101*参数!$D$3+W101</f>
        <v>0</v>
      </c>
      <c r="AP101" s="16">
        <f>R101*参数!$D$3+X101</f>
        <v>0</v>
      </c>
      <c r="AQ101" s="16">
        <f>S101*参数!$D$3+Y101</f>
        <v>0</v>
      </c>
      <c r="AR101" s="16">
        <f>T101*参数!$D$3+Z101</f>
        <v>0</v>
      </c>
      <c r="AS101" s="16">
        <f>U101*参数!$D$3+AA101</f>
        <v>0</v>
      </c>
      <c r="AT101" s="16">
        <f>V101*参数!$D$3+AB101</f>
        <v>0</v>
      </c>
      <c r="AU101" s="16">
        <f>AC101*参数!$D$3+AI101</f>
        <v>0</v>
      </c>
      <c r="AV101" s="16">
        <f>AD101*参数!$D$3+AJ101</f>
        <v>0</v>
      </c>
      <c r="AW101" s="16">
        <f>AE101*参数!$D$3+AK101</f>
        <v>0</v>
      </c>
      <c r="AX101" s="16">
        <f>AF101*参数!$D$3+AL101</f>
        <v>0</v>
      </c>
      <c r="AY101" s="16">
        <f>AG101*参数!$D$3+AM101</f>
        <v>0</v>
      </c>
      <c r="AZ101" s="16">
        <f>AH101*参数!$D$3+AN101</f>
        <v>0</v>
      </c>
      <c r="BA101" s="8"/>
      <c r="BB101" s="8">
        <f t="shared" si="30"/>
        <v>1</v>
      </c>
      <c r="BC101" s="8"/>
      <c r="BD101" s="8">
        <f t="shared" si="31"/>
        <v>1</v>
      </c>
      <c r="BE101" s="8"/>
      <c r="BF101" s="8">
        <f t="shared" si="32"/>
        <v>1</v>
      </c>
      <c r="BG101" s="8"/>
      <c r="BH101" s="8">
        <f t="shared" si="41"/>
        <v>1</v>
      </c>
      <c r="BI101" s="8"/>
      <c r="BJ101" s="8">
        <f t="shared" si="42"/>
        <v>1</v>
      </c>
      <c r="BK101" s="8"/>
      <c r="BL101" s="8">
        <f t="shared" si="39"/>
        <v>1</v>
      </c>
      <c r="BM101" s="8"/>
      <c r="BN101" s="8">
        <f t="shared" si="44"/>
        <v>1</v>
      </c>
      <c r="BO101" s="8"/>
      <c r="BP101" s="8">
        <f t="shared" si="40"/>
        <v>1</v>
      </c>
      <c r="BQ101" s="8"/>
      <c r="BR101" s="8">
        <f t="shared" si="33"/>
        <v>1</v>
      </c>
      <c r="BS101" s="8"/>
      <c r="BT101" s="8">
        <f t="shared" si="34"/>
        <v>1</v>
      </c>
      <c r="BU101" s="8"/>
      <c r="BV101" s="8">
        <f t="shared" si="35"/>
        <v>1</v>
      </c>
      <c r="BW101" s="8"/>
      <c r="BX101" s="8">
        <f t="shared" si="36"/>
        <v>1</v>
      </c>
      <c r="BY101" s="8"/>
      <c r="BZ101" s="8">
        <f t="shared" si="37"/>
        <v>1</v>
      </c>
      <c r="CA101" s="8"/>
      <c r="CB101" s="8">
        <f t="shared" si="38"/>
        <v>1</v>
      </c>
      <c r="CC101" s="8"/>
      <c r="CD101" s="8">
        <f t="shared" si="43"/>
        <v>1</v>
      </c>
      <c r="CE101" s="18"/>
    </row>
    <row r="102" spans="2:83" customFormat="1">
      <c r="B102" s="19"/>
      <c r="C102" s="3"/>
      <c r="D102" s="3"/>
      <c r="E102" s="4"/>
      <c r="F102" s="3"/>
      <c r="G102" s="3"/>
      <c r="H102" s="3"/>
      <c r="I102" s="3"/>
      <c r="J102" s="6"/>
      <c r="K102" s="6"/>
      <c r="L102" s="6"/>
      <c r="M102" s="10"/>
      <c r="N102" s="10"/>
      <c r="O102" s="10"/>
      <c r="P102" s="15"/>
      <c r="Q102" s="13"/>
      <c r="R102" s="13"/>
      <c r="S102" s="13"/>
      <c r="T102" s="13"/>
      <c r="U102" s="13"/>
      <c r="V102" s="13"/>
      <c r="W102" s="9"/>
      <c r="X102" s="9"/>
      <c r="Y102" s="9"/>
      <c r="Z102" s="9"/>
      <c r="AA102" s="9"/>
      <c r="AB102" s="9"/>
      <c r="AC102" s="13"/>
      <c r="AD102" s="13"/>
      <c r="AE102" s="13"/>
      <c r="AF102" s="13"/>
      <c r="AG102" s="13"/>
      <c r="AH102" s="13"/>
      <c r="AI102" s="9"/>
      <c r="AJ102" s="9"/>
      <c r="AK102" s="9"/>
      <c r="AL102" s="9"/>
      <c r="AM102" s="9"/>
      <c r="AN102" s="9"/>
      <c r="AO102" s="16"/>
      <c r="AP102" s="16"/>
      <c r="AQ102" s="16"/>
      <c r="AR102" s="16"/>
      <c r="AS102" s="16"/>
      <c r="AT102" s="16"/>
      <c r="AU102" s="16"/>
      <c r="AV102" s="16"/>
      <c r="AW102" s="16"/>
      <c r="AX102" s="16"/>
      <c r="AY102" s="16"/>
      <c r="AZ102" s="16"/>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8"/>
      <c r="CA102" s="8"/>
      <c r="CB102" s="31"/>
      <c r="CC102" s="8"/>
      <c r="CD102" s="8"/>
      <c r="CE102" s="18"/>
    </row>
    <row r="103" spans="2:83" customFormat="1" ht="14.25" thickBot="1">
      <c r="B103" s="34"/>
      <c r="C103" s="20"/>
      <c r="D103" s="20"/>
      <c r="E103" s="21"/>
      <c r="F103" s="20"/>
      <c r="G103" s="20"/>
      <c r="H103" s="20"/>
      <c r="I103" s="20"/>
      <c r="J103" s="22"/>
      <c r="K103" s="22"/>
      <c r="L103" s="22"/>
      <c r="M103" s="23"/>
      <c r="N103" s="23"/>
      <c r="O103" s="23"/>
      <c r="P103" s="30"/>
      <c r="Q103" s="24"/>
      <c r="R103" s="24"/>
      <c r="S103" s="24"/>
      <c r="T103" s="24"/>
      <c r="U103" s="24"/>
      <c r="V103" s="24"/>
      <c r="W103" s="25"/>
      <c r="X103" s="25"/>
      <c r="Y103" s="25"/>
      <c r="Z103" s="25"/>
      <c r="AA103" s="25"/>
      <c r="AB103" s="25"/>
      <c r="AC103" s="24"/>
      <c r="AD103" s="24"/>
      <c r="AE103" s="24"/>
      <c r="AF103" s="24"/>
      <c r="AG103" s="24"/>
      <c r="AH103" s="24"/>
      <c r="AI103" s="25"/>
      <c r="AJ103" s="25"/>
      <c r="AK103" s="25"/>
      <c r="AL103" s="25"/>
      <c r="AM103" s="25"/>
      <c r="AN103" s="25"/>
      <c r="AO103" s="26"/>
      <c r="AP103" s="26"/>
      <c r="AQ103" s="26"/>
      <c r="AR103" s="26"/>
      <c r="AS103" s="26"/>
      <c r="AT103" s="26"/>
      <c r="AU103" s="26"/>
      <c r="AV103" s="26"/>
      <c r="AW103" s="26"/>
      <c r="AX103" s="26"/>
      <c r="AY103" s="26"/>
      <c r="AZ103" s="26"/>
      <c r="BA103" s="27"/>
      <c r="BB103" s="27"/>
      <c r="BC103" s="27"/>
      <c r="BD103" s="27"/>
      <c r="BE103" s="27"/>
      <c r="BF103" s="27"/>
      <c r="BG103" s="27"/>
      <c r="BH103" s="27"/>
      <c r="BI103" s="27"/>
      <c r="BJ103" s="27"/>
      <c r="BK103" s="27"/>
      <c r="BL103" s="27"/>
      <c r="BM103" s="27"/>
      <c r="BN103" s="27"/>
      <c r="BO103" s="27"/>
      <c r="BP103" s="27"/>
      <c r="BQ103" s="27"/>
      <c r="BR103" s="27"/>
      <c r="BS103" s="27"/>
      <c r="BT103" s="27"/>
      <c r="BU103" s="27"/>
      <c r="BV103" s="27"/>
      <c r="BW103" s="27"/>
      <c r="BX103" s="27"/>
      <c r="BY103" s="27"/>
      <c r="BZ103" s="27"/>
      <c r="CA103" s="27"/>
      <c r="CB103" s="32"/>
      <c r="CC103" s="27"/>
      <c r="CD103" s="27"/>
      <c r="CE103" s="28"/>
    </row>
  </sheetData>
  <mergeCells count="13">
    <mergeCell ref="AO3:AT3"/>
    <mergeCell ref="AU3:AZ3"/>
    <mergeCell ref="BA3:CE3"/>
    <mergeCell ref="B2:AB2"/>
    <mergeCell ref="AO2:AT2"/>
    <mergeCell ref="AU2:AZ2"/>
    <mergeCell ref="BA2:CE2"/>
    <mergeCell ref="B3:I3"/>
    <mergeCell ref="J3:P3"/>
    <mergeCell ref="Q3:V3"/>
    <mergeCell ref="W3:AB3"/>
    <mergeCell ref="AC3:AH3"/>
    <mergeCell ref="AI3:AN3"/>
  </mergeCells>
  <phoneticPr fontId="11" type="noConversion"/>
  <conditionalFormatting sqref="AO5:AO19 AO20:AT45 AV20:AZ45">
    <cfRule type="expression" dxfId="785" priority="612">
      <formula>AO5=MAX($AO5:$AT5)</formula>
    </cfRule>
  </conditionalFormatting>
  <conditionalFormatting sqref="AO5:AO19 AO20:AT45 AV20:AZ45">
    <cfRule type="expression" dxfId="784" priority="611">
      <formula>AO5=MIN($AO5:$AT5)</formula>
    </cfRule>
  </conditionalFormatting>
  <conditionalFormatting sqref="AP5:AT19">
    <cfRule type="expression" dxfId="783" priority="610">
      <formula>AP5=MAX($AO5:$AT5)</formula>
    </cfRule>
  </conditionalFormatting>
  <conditionalFormatting sqref="AP5:AT19">
    <cfRule type="expression" dxfId="782" priority="609">
      <formula>AP5=MIN($AO5:$AT5)</formula>
    </cfRule>
  </conditionalFormatting>
  <conditionalFormatting sqref="AU5:AU19 AU20:AZ45">
    <cfRule type="expression" dxfId="781" priority="608">
      <formula>AU5=MAX($AU5:$AZ5)</formula>
    </cfRule>
  </conditionalFormatting>
  <conditionalFormatting sqref="AU5:AU19 AU20:AZ45">
    <cfRule type="expression" dxfId="780" priority="607">
      <formula>AU5=MIN($AU5:$AZ5)</formula>
    </cfRule>
  </conditionalFormatting>
  <conditionalFormatting sqref="AV6:AZ19">
    <cfRule type="expression" dxfId="779" priority="606">
      <formula>AV6=MAX($AO6:$AT6)</formula>
    </cfRule>
  </conditionalFormatting>
  <conditionalFormatting sqref="AV6:AZ19">
    <cfRule type="expression" dxfId="778" priority="605">
      <formula>AV6=MIN($AO6:$AT6)</formula>
    </cfRule>
  </conditionalFormatting>
  <conditionalFormatting sqref="AV6:AZ19">
    <cfRule type="expression" dxfId="777" priority="604">
      <formula>AV6=MAX($AO6:$AT6)</formula>
    </cfRule>
  </conditionalFormatting>
  <conditionalFormatting sqref="AV6:AZ19">
    <cfRule type="expression" dxfId="776" priority="603">
      <formula>AV6=MIN($AO6:$AT6)</formula>
    </cfRule>
  </conditionalFormatting>
  <conditionalFormatting sqref="AV5:AV19">
    <cfRule type="expression" dxfId="775" priority="602">
      <formula>AV5=MAX($AU5:$AZ5)</formula>
    </cfRule>
  </conditionalFormatting>
  <conditionalFormatting sqref="AV5:AV19">
    <cfRule type="expression" dxfId="774" priority="601">
      <formula>AV5=MIN($AU5:$AZ5)</formula>
    </cfRule>
  </conditionalFormatting>
  <conditionalFormatting sqref="AW5:AW19">
    <cfRule type="expression" dxfId="773" priority="600">
      <formula>AW5=MAX($AU5:$AZ5)</formula>
    </cfRule>
  </conditionalFormatting>
  <conditionalFormatting sqref="AW5:AW19">
    <cfRule type="expression" dxfId="772" priority="599">
      <formula>AW5=MIN($AU5:$AZ5)</formula>
    </cfRule>
  </conditionalFormatting>
  <conditionalFormatting sqref="AX5:AX19">
    <cfRule type="expression" dxfId="771" priority="598">
      <formula>AX5=MAX($AU5:$AZ5)</formula>
    </cfRule>
  </conditionalFormatting>
  <conditionalFormatting sqref="AX5:AX19">
    <cfRule type="expression" dxfId="770" priority="597">
      <formula>AX5=MIN($AU5:$AZ5)</formula>
    </cfRule>
  </conditionalFormatting>
  <conditionalFormatting sqref="AY5:AY19">
    <cfRule type="expression" dxfId="769" priority="596">
      <formula>AY5=MAX($AU5:$AZ5)</formula>
    </cfRule>
  </conditionalFormatting>
  <conditionalFormatting sqref="AY5:AY19">
    <cfRule type="expression" dxfId="768" priority="595">
      <formula>AY5=MIN($AU5:$AZ5)</formula>
    </cfRule>
  </conditionalFormatting>
  <conditionalFormatting sqref="AZ5:AZ19">
    <cfRule type="expression" dxfId="767" priority="594">
      <formula>AZ5=MAX($AU5:$AZ5)</formula>
    </cfRule>
  </conditionalFormatting>
  <conditionalFormatting sqref="AZ5:AZ19">
    <cfRule type="expression" dxfId="766" priority="593">
      <formula>AZ5=MIN($AU5:$AZ5)</formula>
    </cfRule>
  </conditionalFormatting>
  <conditionalFormatting sqref="AO46:AO53">
    <cfRule type="expression" dxfId="765" priority="535">
      <formula>AO46=MAX($AO46:$AT46)</formula>
    </cfRule>
  </conditionalFormatting>
  <conditionalFormatting sqref="AO46:AO53">
    <cfRule type="expression" dxfId="764" priority="534">
      <formula>AO46=MIN($AO46:$AT46)</formula>
    </cfRule>
  </conditionalFormatting>
  <conditionalFormatting sqref="AP46:AT53">
    <cfRule type="expression" dxfId="763" priority="533">
      <formula>AP46=MAX($AO46:$AT46)</formula>
    </cfRule>
  </conditionalFormatting>
  <conditionalFormatting sqref="AP46:AT53">
    <cfRule type="expression" dxfId="762" priority="532">
      <formula>AP46=MIN($AO46:$AT46)</formula>
    </cfRule>
  </conditionalFormatting>
  <conditionalFormatting sqref="AU46:AU53">
    <cfRule type="expression" dxfId="761" priority="531">
      <formula>AU46=MAX($AU46:$AZ46)</formula>
    </cfRule>
  </conditionalFormatting>
  <conditionalFormatting sqref="AU46:AU53">
    <cfRule type="expression" dxfId="760" priority="530">
      <formula>AU46=MIN($AU46:$AZ46)</formula>
    </cfRule>
  </conditionalFormatting>
  <conditionalFormatting sqref="AV46:AZ53">
    <cfRule type="expression" dxfId="759" priority="529">
      <formula>AV46=MAX($AO46:$AT46)</formula>
    </cfRule>
  </conditionalFormatting>
  <conditionalFormatting sqref="AV46:AZ53">
    <cfRule type="expression" dxfId="758" priority="528">
      <formula>AV46=MIN($AO46:$AT46)</formula>
    </cfRule>
  </conditionalFormatting>
  <conditionalFormatting sqref="AV46:AZ53">
    <cfRule type="expression" dxfId="757" priority="527">
      <formula>AV46=MAX($AO46:$AT46)</formula>
    </cfRule>
  </conditionalFormatting>
  <conditionalFormatting sqref="AV46:AZ53">
    <cfRule type="expression" dxfId="756" priority="526">
      <formula>AV46=MIN($AO46:$AT46)</formula>
    </cfRule>
  </conditionalFormatting>
  <conditionalFormatting sqref="AV46:AV53">
    <cfRule type="expression" dxfId="755" priority="525">
      <formula>AV46=MAX($AU46:$AZ46)</formula>
    </cfRule>
  </conditionalFormatting>
  <conditionalFormatting sqref="AV46:AV53">
    <cfRule type="expression" dxfId="754" priority="524">
      <formula>AV46=MIN($AU46:$AZ46)</formula>
    </cfRule>
  </conditionalFormatting>
  <conditionalFormatting sqref="AW46:AW53">
    <cfRule type="expression" dxfId="753" priority="523">
      <formula>AW46=MAX($AU46:$AZ46)</formula>
    </cfRule>
  </conditionalFormatting>
  <conditionalFormatting sqref="AW46:AW53">
    <cfRule type="expression" dxfId="752" priority="522">
      <formula>AW46=MIN($AU46:$AZ46)</formula>
    </cfRule>
  </conditionalFormatting>
  <conditionalFormatting sqref="AX46:AX53">
    <cfRule type="expression" dxfId="751" priority="521">
      <formula>AX46=MAX($AU46:$AZ46)</formula>
    </cfRule>
  </conditionalFormatting>
  <conditionalFormatting sqref="AX46:AX53">
    <cfRule type="expression" dxfId="750" priority="520">
      <formula>AX46=MIN($AU46:$AZ46)</formula>
    </cfRule>
  </conditionalFormatting>
  <conditionalFormatting sqref="AY46:AY53">
    <cfRule type="expression" dxfId="749" priority="519">
      <formula>AY46=MAX($AU46:$AZ46)</formula>
    </cfRule>
  </conditionalFormatting>
  <conditionalFormatting sqref="AY46:AY53">
    <cfRule type="expression" dxfId="748" priority="518">
      <formula>AY46=MIN($AU46:$AZ46)</formula>
    </cfRule>
  </conditionalFormatting>
  <conditionalFormatting sqref="AZ46:AZ53">
    <cfRule type="expression" dxfId="747" priority="517">
      <formula>AZ46=MAX($AU46:$AZ46)</formula>
    </cfRule>
  </conditionalFormatting>
  <conditionalFormatting sqref="AZ46:AZ53">
    <cfRule type="expression" dxfId="746" priority="516">
      <formula>AZ46=MIN($AU46:$AZ46)</formula>
    </cfRule>
  </conditionalFormatting>
  <conditionalFormatting sqref="AO54:AO61">
    <cfRule type="expression" dxfId="745" priority="479">
      <formula>AO54=MAX($AO54:$AT54)</formula>
    </cfRule>
  </conditionalFormatting>
  <conditionalFormatting sqref="AO54:AO61">
    <cfRule type="expression" dxfId="744" priority="478">
      <formula>AO54=MIN($AO54:$AT54)</formula>
    </cfRule>
  </conditionalFormatting>
  <conditionalFormatting sqref="AP54:AT61">
    <cfRule type="expression" dxfId="743" priority="477">
      <formula>AP54=MAX($AO54:$AT54)</formula>
    </cfRule>
  </conditionalFormatting>
  <conditionalFormatting sqref="AP54:AT61">
    <cfRule type="expression" dxfId="742" priority="476">
      <formula>AP54=MIN($AO54:$AT54)</formula>
    </cfRule>
  </conditionalFormatting>
  <conditionalFormatting sqref="AU54:AU61">
    <cfRule type="expression" dxfId="741" priority="475">
      <formula>AU54=MAX($AU54:$AZ54)</formula>
    </cfRule>
  </conditionalFormatting>
  <conditionalFormatting sqref="AU54:AU61">
    <cfRule type="expression" dxfId="740" priority="474">
      <formula>AU54=MIN($AU54:$AZ54)</formula>
    </cfRule>
  </conditionalFormatting>
  <conditionalFormatting sqref="AV54:AZ61">
    <cfRule type="expression" dxfId="739" priority="473">
      <formula>AV54=MAX($AO54:$AT54)</formula>
    </cfRule>
  </conditionalFormatting>
  <conditionalFormatting sqref="AV54:AZ61">
    <cfRule type="expression" dxfId="738" priority="472">
      <formula>AV54=MIN($AO54:$AT54)</formula>
    </cfRule>
  </conditionalFormatting>
  <conditionalFormatting sqref="AV54:AZ61">
    <cfRule type="expression" dxfId="737" priority="471">
      <formula>AV54=MAX($AO54:$AT54)</formula>
    </cfRule>
  </conditionalFormatting>
  <conditionalFormatting sqref="AV54:AZ61">
    <cfRule type="expression" dxfId="736" priority="470">
      <formula>AV54=MIN($AO54:$AT54)</formula>
    </cfRule>
  </conditionalFormatting>
  <conditionalFormatting sqref="AV54:AV61">
    <cfRule type="expression" dxfId="735" priority="469">
      <formula>AV54=MAX($AU54:$AZ54)</formula>
    </cfRule>
  </conditionalFormatting>
  <conditionalFormatting sqref="AV54:AV61">
    <cfRule type="expression" dxfId="734" priority="468">
      <formula>AV54=MIN($AU54:$AZ54)</formula>
    </cfRule>
  </conditionalFormatting>
  <conditionalFormatting sqref="AW54:AW61">
    <cfRule type="expression" dxfId="733" priority="467">
      <formula>AW54=MAX($AU54:$AZ54)</formula>
    </cfRule>
  </conditionalFormatting>
  <conditionalFormatting sqref="AW54:AW61">
    <cfRule type="expression" dxfId="732" priority="466">
      <formula>AW54=MIN($AU54:$AZ54)</formula>
    </cfRule>
  </conditionalFormatting>
  <conditionalFormatting sqref="AX54:AX61">
    <cfRule type="expression" dxfId="731" priority="465">
      <formula>AX54=MAX($AU54:$AZ54)</formula>
    </cfRule>
  </conditionalFormatting>
  <conditionalFormatting sqref="AX54:AX61">
    <cfRule type="expression" dxfId="730" priority="464">
      <formula>AX54=MIN($AU54:$AZ54)</formula>
    </cfRule>
  </conditionalFormatting>
  <conditionalFormatting sqref="AY54:AY61">
    <cfRule type="expression" dxfId="729" priority="463">
      <formula>AY54=MAX($AU54:$AZ54)</formula>
    </cfRule>
  </conditionalFormatting>
  <conditionalFormatting sqref="AY54:AY61">
    <cfRule type="expression" dxfId="728" priority="462">
      <formula>AY54=MIN($AU54:$AZ54)</formula>
    </cfRule>
  </conditionalFormatting>
  <conditionalFormatting sqref="AZ54:AZ61">
    <cfRule type="expression" dxfId="727" priority="461">
      <formula>AZ54=MAX($AU54:$AZ54)</formula>
    </cfRule>
  </conditionalFormatting>
  <conditionalFormatting sqref="AZ54:AZ61">
    <cfRule type="expression" dxfId="726" priority="460">
      <formula>AZ54=MIN($AU54:$AZ54)</formula>
    </cfRule>
  </conditionalFormatting>
  <conditionalFormatting sqref="BD64:BD69">
    <cfRule type="cellIs" dxfId="725" priority="449" operator="equal">
      <formula>1</formula>
    </cfRule>
  </conditionalFormatting>
  <conditionalFormatting sqref="BB64:BB69">
    <cfRule type="cellIs" dxfId="724" priority="450" operator="equal">
      <formula>1</formula>
    </cfRule>
  </conditionalFormatting>
  <conditionalFormatting sqref="BZ64:BZ69">
    <cfRule type="cellIs" dxfId="723" priority="443" operator="equal">
      <formula>1</formula>
    </cfRule>
  </conditionalFormatting>
  <conditionalFormatting sqref="BF64:BF69">
    <cfRule type="cellIs" dxfId="722" priority="448" operator="equal">
      <formula>1</formula>
    </cfRule>
  </conditionalFormatting>
  <conditionalFormatting sqref="BR64:BR69">
    <cfRule type="cellIs" dxfId="721" priority="447" operator="equal">
      <formula>1</formula>
    </cfRule>
  </conditionalFormatting>
  <conditionalFormatting sqref="BT64:BT69">
    <cfRule type="cellIs" dxfId="720" priority="446" operator="equal">
      <formula>1</formula>
    </cfRule>
  </conditionalFormatting>
  <conditionalFormatting sqref="BV64:BV69">
    <cfRule type="cellIs" dxfId="719" priority="445" operator="equal">
      <formula>1</formula>
    </cfRule>
  </conditionalFormatting>
  <conditionalFormatting sqref="BX64:BX69">
    <cfRule type="cellIs" dxfId="718" priority="444" operator="equal">
      <formula>1</formula>
    </cfRule>
  </conditionalFormatting>
  <conditionalFormatting sqref="CB64:CB69">
    <cfRule type="cellIs" dxfId="717" priority="442" operator="equal">
      <formula>1</formula>
    </cfRule>
  </conditionalFormatting>
  <conditionalFormatting sqref="BD64:BD69">
    <cfRule type="cellIs" dxfId="716" priority="440" operator="equal">
      <formula>1</formula>
    </cfRule>
  </conditionalFormatting>
  <conditionalFormatting sqref="BB64:BB69">
    <cfRule type="cellIs" dxfId="715" priority="441" operator="equal">
      <formula>1</formula>
    </cfRule>
  </conditionalFormatting>
  <conditionalFormatting sqref="BZ64:BZ69">
    <cfRule type="cellIs" dxfId="714" priority="434" operator="equal">
      <formula>1</formula>
    </cfRule>
  </conditionalFormatting>
  <conditionalFormatting sqref="BF64:BF69">
    <cfRule type="cellIs" dxfId="713" priority="439" operator="equal">
      <formula>1</formula>
    </cfRule>
  </conditionalFormatting>
  <conditionalFormatting sqref="BR64:BR69">
    <cfRule type="cellIs" dxfId="712" priority="438" operator="equal">
      <formula>1</formula>
    </cfRule>
  </conditionalFormatting>
  <conditionalFormatting sqref="BT64:BT69">
    <cfRule type="cellIs" dxfId="711" priority="437" operator="equal">
      <formula>1</formula>
    </cfRule>
  </conditionalFormatting>
  <conditionalFormatting sqref="BV64:BV69">
    <cfRule type="cellIs" dxfId="710" priority="436" operator="equal">
      <formula>1</formula>
    </cfRule>
  </conditionalFormatting>
  <conditionalFormatting sqref="BX64:BX69">
    <cfRule type="cellIs" dxfId="709" priority="435" operator="equal">
      <formula>1</formula>
    </cfRule>
  </conditionalFormatting>
  <conditionalFormatting sqref="CB64:CB69">
    <cfRule type="cellIs" dxfId="708" priority="433" operator="equal">
      <formula>1</formula>
    </cfRule>
  </conditionalFormatting>
  <conditionalFormatting sqref="BB64:BB69">
    <cfRule type="cellIs" dxfId="707" priority="432" operator="equal">
      <formula>1</formula>
    </cfRule>
  </conditionalFormatting>
  <conditionalFormatting sqref="BD64:BD69">
    <cfRule type="cellIs" dxfId="706" priority="431" operator="equal">
      <formula>1</formula>
    </cfRule>
  </conditionalFormatting>
  <conditionalFormatting sqref="BF64:BF69">
    <cfRule type="cellIs" dxfId="705" priority="430" operator="equal">
      <formula>1</formula>
    </cfRule>
  </conditionalFormatting>
  <conditionalFormatting sqref="BR64:BR69">
    <cfRule type="cellIs" dxfId="704" priority="429" operator="equal">
      <formula>1</formula>
    </cfRule>
  </conditionalFormatting>
  <conditionalFormatting sqref="BT64:BT69">
    <cfRule type="cellIs" dxfId="703" priority="428" operator="equal">
      <formula>1</formula>
    </cfRule>
  </conditionalFormatting>
  <conditionalFormatting sqref="BV64:BV69">
    <cfRule type="cellIs" dxfId="702" priority="427" operator="equal">
      <formula>1</formula>
    </cfRule>
  </conditionalFormatting>
  <conditionalFormatting sqref="BX64:BX69">
    <cfRule type="cellIs" dxfId="701" priority="426" operator="equal">
      <formula>1</formula>
    </cfRule>
  </conditionalFormatting>
  <conditionalFormatting sqref="BZ64:BZ69">
    <cfRule type="cellIs" dxfId="700" priority="425" operator="equal">
      <formula>1</formula>
    </cfRule>
  </conditionalFormatting>
  <conditionalFormatting sqref="CB64:CB69">
    <cfRule type="cellIs" dxfId="699" priority="424" operator="equal">
      <formula>1</formula>
    </cfRule>
  </conditionalFormatting>
  <conditionalFormatting sqref="AO62:AO69">
    <cfRule type="expression" dxfId="698" priority="423">
      <formula>AO62=MAX($AO62:$AT62)</formula>
    </cfRule>
  </conditionalFormatting>
  <conditionalFormatting sqref="AO62:AO69">
    <cfRule type="expression" dxfId="697" priority="422">
      <formula>AO62=MIN($AO62:$AT62)</formula>
    </cfRule>
  </conditionalFormatting>
  <conditionalFormatting sqref="AP62:AT69">
    <cfRule type="expression" dxfId="696" priority="421">
      <formula>AP62=MAX($AO62:$AT62)</formula>
    </cfRule>
  </conditionalFormatting>
  <conditionalFormatting sqref="AP62:AT69">
    <cfRule type="expression" dxfId="695" priority="420">
      <formula>AP62=MIN($AO62:$AT62)</formula>
    </cfRule>
  </conditionalFormatting>
  <conditionalFormatting sqref="AU62:AU69">
    <cfRule type="expression" dxfId="694" priority="419">
      <formula>AU62=MAX($AU62:$AZ62)</formula>
    </cfRule>
  </conditionalFormatting>
  <conditionalFormatting sqref="AU62:AU69">
    <cfRule type="expression" dxfId="693" priority="418">
      <formula>AU62=MIN($AU62:$AZ62)</formula>
    </cfRule>
  </conditionalFormatting>
  <conditionalFormatting sqref="AV62:AZ69">
    <cfRule type="expression" dxfId="692" priority="417">
      <formula>AV62=MAX($AO62:$AT62)</formula>
    </cfRule>
  </conditionalFormatting>
  <conditionalFormatting sqref="AV62:AZ69">
    <cfRule type="expression" dxfId="691" priority="416">
      <formula>AV62=MIN($AO62:$AT62)</formula>
    </cfRule>
  </conditionalFormatting>
  <conditionalFormatting sqref="AV62:AZ69">
    <cfRule type="expression" dxfId="690" priority="415">
      <formula>AV62=MAX($AO62:$AT62)</formula>
    </cfRule>
  </conditionalFormatting>
  <conditionalFormatting sqref="AV62:AZ69">
    <cfRule type="expression" dxfId="689" priority="414">
      <formula>AV62=MIN($AO62:$AT62)</formula>
    </cfRule>
  </conditionalFormatting>
  <conditionalFormatting sqref="AV62:AV69">
    <cfRule type="expression" dxfId="688" priority="413">
      <formula>AV62=MAX($AU62:$AZ62)</formula>
    </cfRule>
  </conditionalFormatting>
  <conditionalFormatting sqref="AV62:AV69">
    <cfRule type="expression" dxfId="687" priority="412">
      <formula>AV62=MIN($AU62:$AZ62)</formula>
    </cfRule>
  </conditionalFormatting>
  <conditionalFormatting sqref="AW62:AW69">
    <cfRule type="expression" dxfId="686" priority="411">
      <formula>AW62=MAX($AU62:$AZ62)</formula>
    </cfRule>
  </conditionalFormatting>
  <conditionalFormatting sqref="AW62:AW69">
    <cfRule type="expression" dxfId="685" priority="410">
      <formula>AW62=MIN($AU62:$AZ62)</formula>
    </cfRule>
  </conditionalFormatting>
  <conditionalFormatting sqref="AX62:AX69">
    <cfRule type="expression" dxfId="684" priority="409">
      <formula>AX62=MAX($AU62:$AZ62)</formula>
    </cfRule>
  </conditionalFormatting>
  <conditionalFormatting sqref="AX62:AX69">
    <cfRule type="expression" dxfId="683" priority="408">
      <formula>AX62=MIN($AU62:$AZ62)</formula>
    </cfRule>
  </conditionalFormatting>
  <conditionalFormatting sqref="AY62:AY69">
    <cfRule type="expression" dxfId="682" priority="407">
      <formula>AY62=MAX($AU62:$AZ62)</formula>
    </cfRule>
  </conditionalFormatting>
  <conditionalFormatting sqref="AY62:AY69">
    <cfRule type="expression" dxfId="681" priority="406">
      <formula>AY62=MIN($AU62:$AZ62)</formula>
    </cfRule>
  </conditionalFormatting>
  <conditionalFormatting sqref="AZ62:AZ69">
    <cfRule type="expression" dxfId="680" priority="405">
      <formula>AZ62=MAX($AU62:$AZ62)</formula>
    </cfRule>
  </conditionalFormatting>
  <conditionalFormatting sqref="AZ62:AZ69">
    <cfRule type="expression" dxfId="679" priority="404">
      <formula>AZ62=MIN($AU62:$AZ62)</formula>
    </cfRule>
  </conditionalFormatting>
  <conditionalFormatting sqref="BH64:BH69">
    <cfRule type="cellIs" dxfId="678" priority="403" operator="equal">
      <formula>1</formula>
    </cfRule>
  </conditionalFormatting>
  <conditionalFormatting sqref="BH64:BH69">
    <cfRule type="cellIs" dxfId="677" priority="402" operator="equal">
      <formula>1</formula>
    </cfRule>
  </conditionalFormatting>
  <conditionalFormatting sqref="BH64:BH69">
    <cfRule type="cellIs" dxfId="676" priority="401" operator="equal">
      <formula>1</formula>
    </cfRule>
  </conditionalFormatting>
  <conditionalFormatting sqref="CD64:CD69">
    <cfRule type="cellIs" dxfId="675" priority="400" operator="equal">
      <formula>1</formula>
    </cfRule>
  </conditionalFormatting>
  <conditionalFormatting sqref="CD64:CD69">
    <cfRule type="cellIs" dxfId="674" priority="399" operator="equal">
      <formula>1</formula>
    </cfRule>
  </conditionalFormatting>
  <conditionalFormatting sqref="CD64:CD69">
    <cfRule type="cellIs" dxfId="673" priority="398" operator="equal">
      <formula>1</formula>
    </cfRule>
  </conditionalFormatting>
  <conditionalFormatting sqref="BJ64:BJ69">
    <cfRule type="cellIs" dxfId="672" priority="397" operator="equal">
      <formula>1</formula>
    </cfRule>
  </conditionalFormatting>
  <conditionalFormatting sqref="BJ64:BJ69">
    <cfRule type="cellIs" dxfId="671" priority="396" operator="equal">
      <formula>1</formula>
    </cfRule>
  </conditionalFormatting>
  <conditionalFormatting sqref="BJ64:BJ69">
    <cfRule type="cellIs" dxfId="670" priority="395" operator="equal">
      <formula>1</formula>
    </cfRule>
  </conditionalFormatting>
  <conditionalFormatting sqref="BD70:BD77">
    <cfRule type="cellIs" dxfId="669" priority="393" operator="equal">
      <formula>1</formula>
    </cfRule>
  </conditionalFormatting>
  <conditionalFormatting sqref="BB70:BB77">
    <cfRule type="cellIs" dxfId="668" priority="394" operator="equal">
      <formula>1</formula>
    </cfRule>
  </conditionalFormatting>
  <conditionalFormatting sqref="BZ70:BZ77">
    <cfRule type="cellIs" dxfId="667" priority="387" operator="equal">
      <formula>1</formula>
    </cfRule>
  </conditionalFormatting>
  <conditionalFormatting sqref="BF70:BF77">
    <cfRule type="cellIs" dxfId="666" priority="392" operator="equal">
      <formula>1</formula>
    </cfRule>
  </conditionalFormatting>
  <conditionalFormatting sqref="BR70:BR77">
    <cfRule type="cellIs" dxfId="665" priority="391" operator="equal">
      <formula>1</formula>
    </cfRule>
  </conditionalFormatting>
  <conditionalFormatting sqref="BT70:BT77">
    <cfRule type="cellIs" dxfId="664" priority="390" operator="equal">
      <formula>1</formula>
    </cfRule>
  </conditionalFormatting>
  <conditionalFormatting sqref="BV70:BV77">
    <cfRule type="cellIs" dxfId="663" priority="389" operator="equal">
      <formula>1</formula>
    </cfRule>
  </conditionalFormatting>
  <conditionalFormatting sqref="BX70:BX77">
    <cfRule type="cellIs" dxfId="662" priority="388" operator="equal">
      <formula>1</formula>
    </cfRule>
  </conditionalFormatting>
  <conditionalFormatting sqref="CB70:CB77">
    <cfRule type="cellIs" dxfId="661" priority="386" operator="equal">
      <formula>1</formula>
    </cfRule>
  </conditionalFormatting>
  <conditionalFormatting sqref="BD70:BD77">
    <cfRule type="cellIs" dxfId="660" priority="384" operator="equal">
      <formula>1</formula>
    </cfRule>
  </conditionalFormatting>
  <conditionalFormatting sqref="BB70:BB77">
    <cfRule type="cellIs" dxfId="659" priority="385" operator="equal">
      <formula>1</formula>
    </cfRule>
  </conditionalFormatting>
  <conditionalFormatting sqref="BZ70:BZ77">
    <cfRule type="cellIs" dxfId="658" priority="378" operator="equal">
      <formula>1</formula>
    </cfRule>
  </conditionalFormatting>
  <conditionalFormatting sqref="BF70:BF77">
    <cfRule type="cellIs" dxfId="657" priority="383" operator="equal">
      <formula>1</formula>
    </cfRule>
  </conditionalFormatting>
  <conditionalFormatting sqref="BR70:BR77">
    <cfRule type="cellIs" dxfId="656" priority="382" operator="equal">
      <formula>1</formula>
    </cfRule>
  </conditionalFormatting>
  <conditionalFormatting sqref="BT70:BT77">
    <cfRule type="cellIs" dxfId="655" priority="381" operator="equal">
      <formula>1</formula>
    </cfRule>
  </conditionalFormatting>
  <conditionalFormatting sqref="BV70:BV77">
    <cfRule type="cellIs" dxfId="654" priority="380" operator="equal">
      <formula>1</formula>
    </cfRule>
  </conditionalFormatting>
  <conditionalFormatting sqref="BX70:BX77">
    <cfRule type="cellIs" dxfId="653" priority="379" operator="equal">
      <formula>1</formula>
    </cfRule>
  </conditionalFormatting>
  <conditionalFormatting sqref="CB70:CB77">
    <cfRule type="cellIs" dxfId="652" priority="377" operator="equal">
      <formula>1</formula>
    </cfRule>
  </conditionalFormatting>
  <conditionalFormatting sqref="BB70:BB77">
    <cfRule type="cellIs" dxfId="651" priority="376" operator="equal">
      <formula>1</formula>
    </cfRule>
  </conditionalFormatting>
  <conditionalFormatting sqref="BD70:BD77">
    <cfRule type="cellIs" dxfId="650" priority="375" operator="equal">
      <formula>1</formula>
    </cfRule>
  </conditionalFormatting>
  <conditionalFormatting sqref="BF70:BF77">
    <cfRule type="cellIs" dxfId="649" priority="374" operator="equal">
      <formula>1</formula>
    </cfRule>
  </conditionalFormatting>
  <conditionalFormatting sqref="BR70:BR77">
    <cfRule type="cellIs" dxfId="648" priority="373" operator="equal">
      <formula>1</formula>
    </cfRule>
  </conditionalFormatting>
  <conditionalFormatting sqref="BT70:BT77">
    <cfRule type="cellIs" dxfId="647" priority="372" operator="equal">
      <formula>1</formula>
    </cfRule>
  </conditionalFormatting>
  <conditionalFormatting sqref="BV70:BV77">
    <cfRule type="cellIs" dxfId="646" priority="371" operator="equal">
      <formula>1</formula>
    </cfRule>
  </conditionalFormatting>
  <conditionalFormatting sqref="BX70:BX77">
    <cfRule type="cellIs" dxfId="645" priority="370" operator="equal">
      <formula>1</formula>
    </cfRule>
  </conditionalFormatting>
  <conditionalFormatting sqref="BZ70:BZ77">
    <cfRule type="cellIs" dxfId="644" priority="369" operator="equal">
      <formula>1</formula>
    </cfRule>
  </conditionalFormatting>
  <conditionalFormatting sqref="CB70:CB77">
    <cfRule type="cellIs" dxfId="643" priority="368" operator="equal">
      <formula>1</formula>
    </cfRule>
  </conditionalFormatting>
  <conditionalFormatting sqref="AO70:AO77">
    <cfRule type="expression" dxfId="642" priority="367">
      <formula>AO70=MAX($AO70:$AT70)</formula>
    </cfRule>
  </conditionalFormatting>
  <conditionalFormatting sqref="AO70:AO77">
    <cfRule type="expression" dxfId="641" priority="366">
      <formula>AO70=MIN($AO70:$AT70)</formula>
    </cfRule>
  </conditionalFormatting>
  <conditionalFormatting sqref="AP70:AT77">
    <cfRule type="expression" dxfId="640" priority="365">
      <formula>AP70=MAX($AO70:$AT70)</formula>
    </cfRule>
  </conditionalFormatting>
  <conditionalFormatting sqref="AP70:AT77">
    <cfRule type="expression" dxfId="639" priority="364">
      <formula>AP70=MIN($AO70:$AT70)</formula>
    </cfRule>
  </conditionalFormatting>
  <conditionalFormatting sqref="AU70:AU77">
    <cfRule type="expression" dxfId="638" priority="363">
      <formula>AU70=MAX($AU70:$AZ70)</formula>
    </cfRule>
  </conditionalFormatting>
  <conditionalFormatting sqref="AU70:AU77">
    <cfRule type="expression" dxfId="637" priority="362">
      <formula>AU70=MIN($AU70:$AZ70)</formula>
    </cfRule>
  </conditionalFormatting>
  <conditionalFormatting sqref="AV70:AZ77">
    <cfRule type="expression" dxfId="636" priority="361">
      <formula>AV70=MAX($AO70:$AT70)</formula>
    </cfRule>
  </conditionalFormatting>
  <conditionalFormatting sqref="AV70:AZ77">
    <cfRule type="expression" dxfId="635" priority="360">
      <formula>AV70=MIN($AO70:$AT70)</formula>
    </cfRule>
  </conditionalFormatting>
  <conditionalFormatting sqref="AV70:AZ77">
    <cfRule type="expression" dxfId="634" priority="359">
      <formula>AV70=MAX($AO70:$AT70)</formula>
    </cfRule>
  </conditionalFormatting>
  <conditionalFormatting sqref="AV70:AZ77">
    <cfRule type="expression" dxfId="633" priority="358">
      <formula>AV70=MIN($AO70:$AT70)</formula>
    </cfRule>
  </conditionalFormatting>
  <conditionalFormatting sqref="AV70:AV77">
    <cfRule type="expression" dxfId="632" priority="357">
      <formula>AV70=MAX($AU70:$AZ70)</formula>
    </cfRule>
  </conditionalFormatting>
  <conditionalFormatting sqref="AV70:AV77">
    <cfRule type="expression" dxfId="631" priority="356">
      <formula>AV70=MIN($AU70:$AZ70)</formula>
    </cfRule>
  </conditionalFormatting>
  <conditionalFormatting sqref="AW70:AW77">
    <cfRule type="expression" dxfId="630" priority="355">
      <formula>AW70=MAX($AU70:$AZ70)</formula>
    </cfRule>
  </conditionalFormatting>
  <conditionalFormatting sqref="AW70:AW77">
    <cfRule type="expression" dxfId="629" priority="354">
      <formula>AW70=MIN($AU70:$AZ70)</formula>
    </cfRule>
  </conditionalFormatting>
  <conditionalFormatting sqref="AX70:AX77">
    <cfRule type="expression" dxfId="628" priority="353">
      <formula>AX70=MAX($AU70:$AZ70)</formula>
    </cfRule>
  </conditionalFormatting>
  <conditionalFormatting sqref="AX70:AX77">
    <cfRule type="expression" dxfId="627" priority="352">
      <formula>AX70=MIN($AU70:$AZ70)</formula>
    </cfRule>
  </conditionalFormatting>
  <conditionalFormatting sqref="AY70:AY77">
    <cfRule type="expression" dxfId="626" priority="351">
      <formula>AY70=MAX($AU70:$AZ70)</formula>
    </cfRule>
  </conditionalFormatting>
  <conditionalFormatting sqref="AY70:AY77">
    <cfRule type="expression" dxfId="625" priority="350">
      <formula>AY70=MIN($AU70:$AZ70)</formula>
    </cfRule>
  </conditionalFormatting>
  <conditionalFormatting sqref="AZ70:AZ77">
    <cfRule type="expression" dxfId="624" priority="349">
      <formula>AZ70=MAX($AU70:$AZ70)</formula>
    </cfRule>
  </conditionalFormatting>
  <conditionalFormatting sqref="AZ70:AZ77">
    <cfRule type="expression" dxfId="623" priority="348">
      <formula>AZ70=MIN($AU70:$AZ70)</formula>
    </cfRule>
  </conditionalFormatting>
  <conditionalFormatting sqref="BH70:BH77">
    <cfRule type="cellIs" dxfId="622" priority="347" operator="equal">
      <formula>1</formula>
    </cfRule>
  </conditionalFormatting>
  <conditionalFormatting sqref="BH70:BH77">
    <cfRule type="cellIs" dxfId="621" priority="346" operator="equal">
      <formula>1</formula>
    </cfRule>
  </conditionalFormatting>
  <conditionalFormatting sqref="BH70:BH77">
    <cfRule type="cellIs" dxfId="620" priority="345" operator="equal">
      <formula>1</formula>
    </cfRule>
  </conditionalFormatting>
  <conditionalFormatting sqref="CD70:CD77">
    <cfRule type="cellIs" dxfId="619" priority="344" operator="equal">
      <formula>1</formula>
    </cfRule>
  </conditionalFormatting>
  <conditionalFormatting sqref="CD70:CD77">
    <cfRule type="cellIs" dxfId="618" priority="343" operator="equal">
      <formula>1</formula>
    </cfRule>
  </conditionalFormatting>
  <conditionalFormatting sqref="CD70:CD77">
    <cfRule type="cellIs" dxfId="617" priority="342" operator="equal">
      <formula>1</formula>
    </cfRule>
  </conditionalFormatting>
  <conditionalFormatting sqref="BJ70:BJ77">
    <cfRule type="cellIs" dxfId="616" priority="341" operator="equal">
      <formula>1</formula>
    </cfRule>
  </conditionalFormatting>
  <conditionalFormatting sqref="BJ70:BJ77">
    <cfRule type="cellIs" dxfId="615" priority="340" operator="equal">
      <formula>1</formula>
    </cfRule>
  </conditionalFormatting>
  <conditionalFormatting sqref="BJ70:BJ77">
    <cfRule type="cellIs" dxfId="614" priority="339" operator="equal">
      <formula>1</formula>
    </cfRule>
  </conditionalFormatting>
  <conditionalFormatting sqref="BD78:BD85">
    <cfRule type="cellIs" dxfId="613" priority="337" operator="equal">
      <formula>1</formula>
    </cfRule>
  </conditionalFormatting>
  <conditionalFormatting sqref="BB78:BB85">
    <cfRule type="cellIs" dxfId="612" priority="338" operator="equal">
      <formula>1</formula>
    </cfRule>
  </conditionalFormatting>
  <conditionalFormatting sqref="BZ78:BZ85">
    <cfRule type="cellIs" dxfId="611" priority="331" operator="equal">
      <formula>1</formula>
    </cfRule>
  </conditionalFormatting>
  <conditionalFormatting sqref="BF78:BF85">
    <cfRule type="cellIs" dxfId="610" priority="336" operator="equal">
      <formula>1</formula>
    </cfRule>
  </conditionalFormatting>
  <conditionalFormatting sqref="BR78:BR85">
    <cfRule type="cellIs" dxfId="609" priority="335" operator="equal">
      <formula>1</formula>
    </cfRule>
  </conditionalFormatting>
  <conditionalFormatting sqref="BT78:BT85">
    <cfRule type="cellIs" dxfId="608" priority="334" operator="equal">
      <formula>1</formula>
    </cfRule>
  </conditionalFormatting>
  <conditionalFormatting sqref="BV78:BV85">
    <cfRule type="cellIs" dxfId="607" priority="333" operator="equal">
      <formula>1</formula>
    </cfRule>
  </conditionalFormatting>
  <conditionalFormatting sqref="BX78:BX85">
    <cfRule type="cellIs" dxfId="606" priority="332" operator="equal">
      <formula>1</formula>
    </cfRule>
  </conditionalFormatting>
  <conditionalFormatting sqref="CB78:CB85">
    <cfRule type="cellIs" dxfId="605" priority="330" operator="equal">
      <formula>1</formula>
    </cfRule>
  </conditionalFormatting>
  <conditionalFormatting sqref="BD78:BD85">
    <cfRule type="cellIs" dxfId="604" priority="328" operator="equal">
      <formula>1</formula>
    </cfRule>
  </conditionalFormatting>
  <conditionalFormatting sqref="BB78:BB85">
    <cfRule type="cellIs" dxfId="603" priority="329" operator="equal">
      <formula>1</formula>
    </cfRule>
  </conditionalFormatting>
  <conditionalFormatting sqref="BZ78:BZ85">
    <cfRule type="cellIs" dxfId="602" priority="322" operator="equal">
      <formula>1</formula>
    </cfRule>
  </conditionalFormatting>
  <conditionalFormatting sqref="BF78:BF85">
    <cfRule type="cellIs" dxfId="601" priority="327" operator="equal">
      <formula>1</formula>
    </cfRule>
  </conditionalFormatting>
  <conditionalFormatting sqref="BR78:BR85">
    <cfRule type="cellIs" dxfId="600" priority="326" operator="equal">
      <formula>1</formula>
    </cfRule>
  </conditionalFormatting>
  <conditionalFormatting sqref="BT78:BT85">
    <cfRule type="cellIs" dxfId="599" priority="325" operator="equal">
      <formula>1</formula>
    </cfRule>
  </conditionalFormatting>
  <conditionalFormatting sqref="BV78:BV85">
    <cfRule type="cellIs" dxfId="598" priority="324" operator="equal">
      <formula>1</formula>
    </cfRule>
  </conditionalFormatting>
  <conditionalFormatting sqref="BX78:BX85">
    <cfRule type="cellIs" dxfId="597" priority="323" operator="equal">
      <formula>1</formula>
    </cfRule>
  </conditionalFormatting>
  <conditionalFormatting sqref="CB78:CB85">
    <cfRule type="cellIs" dxfId="596" priority="321" operator="equal">
      <formula>1</formula>
    </cfRule>
  </conditionalFormatting>
  <conditionalFormatting sqref="BB78:BB85">
    <cfRule type="cellIs" dxfId="595" priority="320" operator="equal">
      <formula>1</formula>
    </cfRule>
  </conditionalFormatting>
  <conditionalFormatting sqref="BD78:BD85">
    <cfRule type="cellIs" dxfId="594" priority="319" operator="equal">
      <formula>1</formula>
    </cfRule>
  </conditionalFormatting>
  <conditionalFormatting sqref="BF78:BF85">
    <cfRule type="cellIs" dxfId="593" priority="318" operator="equal">
      <formula>1</formula>
    </cfRule>
  </conditionalFormatting>
  <conditionalFormatting sqref="BR78:BR85">
    <cfRule type="cellIs" dxfId="592" priority="317" operator="equal">
      <formula>1</formula>
    </cfRule>
  </conditionalFormatting>
  <conditionalFormatting sqref="BT78:BT85">
    <cfRule type="cellIs" dxfId="591" priority="316" operator="equal">
      <formula>1</formula>
    </cfRule>
  </conditionalFormatting>
  <conditionalFormatting sqref="BV78:BV85">
    <cfRule type="cellIs" dxfId="590" priority="315" operator="equal">
      <formula>1</formula>
    </cfRule>
  </conditionalFormatting>
  <conditionalFormatting sqref="BX78:BX85">
    <cfRule type="cellIs" dxfId="589" priority="314" operator="equal">
      <formula>1</formula>
    </cfRule>
  </conditionalFormatting>
  <conditionalFormatting sqref="BZ78:BZ85">
    <cfRule type="cellIs" dxfId="588" priority="313" operator="equal">
      <formula>1</formula>
    </cfRule>
  </conditionalFormatting>
  <conditionalFormatting sqref="CB78:CB85">
    <cfRule type="cellIs" dxfId="587" priority="312" operator="equal">
      <formula>1</formula>
    </cfRule>
  </conditionalFormatting>
  <conditionalFormatting sqref="AO78:AO85">
    <cfRule type="expression" dxfId="586" priority="311">
      <formula>AO78=MAX($AO78:$AT78)</formula>
    </cfRule>
  </conditionalFormatting>
  <conditionalFormatting sqref="AO78:AO85">
    <cfRule type="expression" dxfId="585" priority="310">
      <formula>AO78=MIN($AO78:$AT78)</formula>
    </cfRule>
  </conditionalFormatting>
  <conditionalFormatting sqref="AP78:AT85">
    <cfRule type="expression" dxfId="584" priority="309">
      <formula>AP78=MAX($AO78:$AT78)</formula>
    </cfRule>
  </conditionalFormatting>
  <conditionalFormatting sqref="AP78:AT85">
    <cfRule type="expression" dxfId="583" priority="308">
      <formula>AP78=MIN($AO78:$AT78)</formula>
    </cfRule>
  </conditionalFormatting>
  <conditionalFormatting sqref="AU78:AU85">
    <cfRule type="expression" dxfId="582" priority="307">
      <formula>AU78=MAX($AU78:$AZ78)</formula>
    </cfRule>
  </conditionalFormatting>
  <conditionalFormatting sqref="AU78:AU85">
    <cfRule type="expression" dxfId="581" priority="306">
      <formula>AU78=MIN($AU78:$AZ78)</formula>
    </cfRule>
  </conditionalFormatting>
  <conditionalFormatting sqref="AV78:AZ85">
    <cfRule type="expression" dxfId="580" priority="305">
      <formula>AV78=MAX($AO78:$AT78)</formula>
    </cfRule>
  </conditionalFormatting>
  <conditionalFormatting sqref="AV78:AZ85">
    <cfRule type="expression" dxfId="579" priority="304">
      <formula>AV78=MIN($AO78:$AT78)</formula>
    </cfRule>
  </conditionalFormatting>
  <conditionalFormatting sqref="AV78:AZ85">
    <cfRule type="expression" dxfId="578" priority="303">
      <formula>AV78=MAX($AO78:$AT78)</formula>
    </cfRule>
  </conditionalFormatting>
  <conditionalFormatting sqref="AV78:AZ85">
    <cfRule type="expression" dxfId="577" priority="302">
      <formula>AV78=MIN($AO78:$AT78)</formula>
    </cfRule>
  </conditionalFormatting>
  <conditionalFormatting sqref="AV78:AV85">
    <cfRule type="expression" dxfId="576" priority="301">
      <formula>AV78=MAX($AU78:$AZ78)</formula>
    </cfRule>
  </conditionalFormatting>
  <conditionalFormatting sqref="AV78:AV85">
    <cfRule type="expression" dxfId="575" priority="300">
      <formula>AV78=MIN($AU78:$AZ78)</formula>
    </cfRule>
  </conditionalFormatting>
  <conditionalFormatting sqref="AW78:AW85">
    <cfRule type="expression" dxfId="574" priority="299">
      <formula>AW78=MAX($AU78:$AZ78)</formula>
    </cfRule>
  </conditionalFormatting>
  <conditionalFormatting sqref="AW78:AW85">
    <cfRule type="expression" dxfId="573" priority="298">
      <formula>AW78=MIN($AU78:$AZ78)</formula>
    </cfRule>
  </conditionalFormatting>
  <conditionalFormatting sqref="AX78:AX85">
    <cfRule type="expression" dxfId="572" priority="297">
      <formula>AX78=MAX($AU78:$AZ78)</formula>
    </cfRule>
  </conditionalFormatting>
  <conditionalFormatting sqref="AX78:AX85">
    <cfRule type="expression" dxfId="571" priority="296">
      <formula>AX78=MIN($AU78:$AZ78)</formula>
    </cfRule>
  </conditionalFormatting>
  <conditionalFormatting sqref="AY78:AY85">
    <cfRule type="expression" dxfId="570" priority="295">
      <formula>AY78=MAX($AU78:$AZ78)</formula>
    </cfRule>
  </conditionalFormatting>
  <conditionalFormatting sqref="AY78:AY85">
    <cfRule type="expression" dxfId="569" priority="294">
      <formula>AY78=MIN($AU78:$AZ78)</formula>
    </cfRule>
  </conditionalFormatting>
  <conditionalFormatting sqref="AZ78:AZ85">
    <cfRule type="expression" dxfId="568" priority="293">
      <formula>AZ78=MAX($AU78:$AZ78)</formula>
    </cfRule>
  </conditionalFormatting>
  <conditionalFormatting sqref="AZ78:AZ85">
    <cfRule type="expression" dxfId="567" priority="292">
      <formula>AZ78=MIN($AU78:$AZ78)</formula>
    </cfRule>
  </conditionalFormatting>
  <conditionalFormatting sqref="BH78:BH85">
    <cfRule type="cellIs" dxfId="566" priority="291" operator="equal">
      <formula>1</formula>
    </cfRule>
  </conditionalFormatting>
  <conditionalFormatting sqref="BH78:BH85">
    <cfRule type="cellIs" dxfId="565" priority="290" operator="equal">
      <formula>1</formula>
    </cfRule>
  </conditionalFormatting>
  <conditionalFormatting sqref="BH78:BH85">
    <cfRule type="cellIs" dxfId="564" priority="289" operator="equal">
      <formula>1</formula>
    </cfRule>
  </conditionalFormatting>
  <conditionalFormatting sqref="CD78:CD85">
    <cfRule type="cellIs" dxfId="563" priority="288" operator="equal">
      <formula>1</formula>
    </cfRule>
  </conditionalFormatting>
  <conditionalFormatting sqref="CD78:CD85">
    <cfRule type="cellIs" dxfId="562" priority="287" operator="equal">
      <formula>1</formula>
    </cfRule>
  </conditionalFormatting>
  <conditionalFormatting sqref="CD78:CD85">
    <cfRule type="cellIs" dxfId="561" priority="286" operator="equal">
      <formula>1</formula>
    </cfRule>
  </conditionalFormatting>
  <conditionalFormatting sqref="BJ78:BJ85">
    <cfRule type="cellIs" dxfId="560" priority="285" operator="equal">
      <formula>1</formula>
    </cfRule>
  </conditionalFormatting>
  <conditionalFormatting sqref="BJ78:BJ85">
    <cfRule type="cellIs" dxfId="559" priority="284" operator="equal">
      <formula>1</formula>
    </cfRule>
  </conditionalFormatting>
  <conditionalFormatting sqref="BJ78:BJ85">
    <cfRule type="cellIs" dxfId="558" priority="283" operator="equal">
      <formula>1</formula>
    </cfRule>
  </conditionalFormatting>
  <conditionalFormatting sqref="BD86:BD93">
    <cfRule type="cellIs" dxfId="557" priority="281" operator="equal">
      <formula>1</formula>
    </cfRule>
  </conditionalFormatting>
  <conditionalFormatting sqref="BB86:BB93">
    <cfRule type="cellIs" dxfId="556" priority="282" operator="equal">
      <formula>1</formula>
    </cfRule>
  </conditionalFormatting>
  <conditionalFormatting sqref="BZ86:BZ93">
    <cfRule type="cellIs" dxfId="555" priority="275" operator="equal">
      <formula>1</formula>
    </cfRule>
  </conditionalFormatting>
  <conditionalFormatting sqref="BF86:BF93">
    <cfRule type="cellIs" dxfId="554" priority="280" operator="equal">
      <formula>1</formula>
    </cfRule>
  </conditionalFormatting>
  <conditionalFormatting sqref="BR86:BR93">
    <cfRule type="cellIs" dxfId="553" priority="279" operator="equal">
      <formula>1</formula>
    </cfRule>
  </conditionalFormatting>
  <conditionalFormatting sqref="BT86:BT93">
    <cfRule type="cellIs" dxfId="552" priority="278" operator="equal">
      <formula>1</formula>
    </cfRule>
  </conditionalFormatting>
  <conditionalFormatting sqref="BV86:BV93">
    <cfRule type="cellIs" dxfId="551" priority="277" operator="equal">
      <formula>1</formula>
    </cfRule>
  </conditionalFormatting>
  <conditionalFormatting sqref="BX86:BX93">
    <cfRule type="cellIs" dxfId="550" priority="276" operator="equal">
      <formula>1</formula>
    </cfRule>
  </conditionalFormatting>
  <conditionalFormatting sqref="CB86:CB93">
    <cfRule type="cellIs" dxfId="549" priority="274" operator="equal">
      <formula>1</formula>
    </cfRule>
  </conditionalFormatting>
  <conditionalFormatting sqref="BD86:BD93">
    <cfRule type="cellIs" dxfId="548" priority="272" operator="equal">
      <formula>1</formula>
    </cfRule>
  </conditionalFormatting>
  <conditionalFormatting sqref="BB86:BB93">
    <cfRule type="cellIs" dxfId="547" priority="273" operator="equal">
      <formula>1</formula>
    </cfRule>
  </conditionalFormatting>
  <conditionalFormatting sqref="BZ86:BZ93">
    <cfRule type="cellIs" dxfId="546" priority="266" operator="equal">
      <formula>1</formula>
    </cfRule>
  </conditionalFormatting>
  <conditionalFormatting sqref="BF86:BF93">
    <cfRule type="cellIs" dxfId="545" priority="271" operator="equal">
      <formula>1</formula>
    </cfRule>
  </conditionalFormatting>
  <conditionalFormatting sqref="BR86:BR93">
    <cfRule type="cellIs" dxfId="544" priority="270" operator="equal">
      <formula>1</formula>
    </cfRule>
  </conditionalFormatting>
  <conditionalFormatting sqref="BT86:BT93">
    <cfRule type="cellIs" dxfId="543" priority="269" operator="equal">
      <formula>1</formula>
    </cfRule>
  </conditionalFormatting>
  <conditionalFormatting sqref="BV86:BV93">
    <cfRule type="cellIs" dxfId="542" priority="268" operator="equal">
      <formula>1</formula>
    </cfRule>
  </conditionalFormatting>
  <conditionalFormatting sqref="BX86:BX93">
    <cfRule type="cellIs" dxfId="541" priority="267" operator="equal">
      <formula>1</formula>
    </cfRule>
  </conditionalFormatting>
  <conditionalFormatting sqref="CB86:CB93">
    <cfRule type="cellIs" dxfId="540" priority="265" operator="equal">
      <formula>1</formula>
    </cfRule>
  </conditionalFormatting>
  <conditionalFormatting sqref="BB86:BB93">
    <cfRule type="cellIs" dxfId="539" priority="264" operator="equal">
      <formula>1</formula>
    </cfRule>
  </conditionalFormatting>
  <conditionalFormatting sqref="BD86:BD93">
    <cfRule type="cellIs" dxfId="538" priority="263" operator="equal">
      <formula>1</formula>
    </cfRule>
  </conditionalFormatting>
  <conditionalFormatting sqref="BF86:BF93">
    <cfRule type="cellIs" dxfId="537" priority="262" operator="equal">
      <formula>1</formula>
    </cfRule>
  </conditionalFormatting>
  <conditionalFormatting sqref="BR86:BR93">
    <cfRule type="cellIs" dxfId="536" priority="261" operator="equal">
      <formula>1</formula>
    </cfRule>
  </conditionalFormatting>
  <conditionalFormatting sqref="BT86:BT93">
    <cfRule type="cellIs" dxfId="535" priority="260" operator="equal">
      <formula>1</formula>
    </cfRule>
  </conditionalFormatting>
  <conditionalFormatting sqref="BV86:BV93">
    <cfRule type="cellIs" dxfId="534" priority="259" operator="equal">
      <formula>1</formula>
    </cfRule>
  </conditionalFormatting>
  <conditionalFormatting sqref="BX86:BX93">
    <cfRule type="cellIs" dxfId="533" priority="258" operator="equal">
      <formula>1</formula>
    </cfRule>
  </conditionalFormatting>
  <conditionalFormatting sqref="BZ86:BZ93">
    <cfRule type="cellIs" dxfId="532" priority="257" operator="equal">
      <formula>1</formula>
    </cfRule>
  </conditionalFormatting>
  <conditionalFormatting sqref="CB86:CB93">
    <cfRule type="cellIs" dxfId="531" priority="256" operator="equal">
      <formula>1</formula>
    </cfRule>
  </conditionalFormatting>
  <conditionalFormatting sqref="AO86:AO93">
    <cfRule type="expression" dxfId="530" priority="255">
      <formula>AO86=MAX($AO86:$AT86)</formula>
    </cfRule>
  </conditionalFormatting>
  <conditionalFormatting sqref="AO86:AO93">
    <cfRule type="expression" dxfId="529" priority="254">
      <formula>AO86=MIN($AO86:$AT86)</formula>
    </cfRule>
  </conditionalFormatting>
  <conditionalFormatting sqref="AP86:AT93">
    <cfRule type="expression" dxfId="528" priority="253">
      <formula>AP86=MAX($AO86:$AT86)</formula>
    </cfRule>
  </conditionalFormatting>
  <conditionalFormatting sqref="AP86:AT93">
    <cfRule type="expression" dxfId="527" priority="252">
      <formula>AP86=MIN($AO86:$AT86)</formula>
    </cfRule>
  </conditionalFormatting>
  <conditionalFormatting sqref="AU86:AU93">
    <cfRule type="expression" dxfId="526" priority="251">
      <formula>AU86=MAX($AU86:$AZ86)</formula>
    </cfRule>
  </conditionalFormatting>
  <conditionalFormatting sqref="AU86:AU93">
    <cfRule type="expression" dxfId="525" priority="250">
      <formula>AU86=MIN($AU86:$AZ86)</formula>
    </cfRule>
  </conditionalFormatting>
  <conditionalFormatting sqref="AV86:AZ93">
    <cfRule type="expression" dxfId="524" priority="249">
      <formula>AV86=MAX($AO86:$AT86)</formula>
    </cfRule>
  </conditionalFormatting>
  <conditionalFormatting sqref="AV86:AZ93">
    <cfRule type="expression" dxfId="523" priority="248">
      <formula>AV86=MIN($AO86:$AT86)</formula>
    </cfRule>
  </conditionalFormatting>
  <conditionalFormatting sqref="AV86:AZ93">
    <cfRule type="expression" dxfId="522" priority="247">
      <formula>AV86=MAX($AO86:$AT86)</formula>
    </cfRule>
  </conditionalFormatting>
  <conditionalFormatting sqref="AV86:AZ93">
    <cfRule type="expression" dxfId="521" priority="246">
      <formula>AV86=MIN($AO86:$AT86)</formula>
    </cfRule>
  </conditionalFormatting>
  <conditionalFormatting sqref="AV86:AV93">
    <cfRule type="expression" dxfId="520" priority="245">
      <formula>AV86=MAX($AU86:$AZ86)</formula>
    </cfRule>
  </conditionalFormatting>
  <conditionalFormatting sqref="AV86:AV93">
    <cfRule type="expression" dxfId="519" priority="244">
      <formula>AV86=MIN($AU86:$AZ86)</formula>
    </cfRule>
  </conditionalFormatting>
  <conditionalFormatting sqref="AW86:AW93">
    <cfRule type="expression" dxfId="518" priority="243">
      <formula>AW86=MAX($AU86:$AZ86)</formula>
    </cfRule>
  </conditionalFormatting>
  <conditionalFormatting sqref="AW86:AW93">
    <cfRule type="expression" dxfId="517" priority="242">
      <formula>AW86=MIN($AU86:$AZ86)</formula>
    </cfRule>
  </conditionalFormatting>
  <conditionalFormatting sqref="AX86:AX93">
    <cfRule type="expression" dxfId="516" priority="241">
      <formula>AX86=MAX($AU86:$AZ86)</formula>
    </cfRule>
  </conditionalFormatting>
  <conditionalFormatting sqref="AX86:AX93">
    <cfRule type="expression" dxfId="515" priority="240">
      <formula>AX86=MIN($AU86:$AZ86)</formula>
    </cfRule>
  </conditionalFormatting>
  <conditionalFormatting sqref="AY86:AY93">
    <cfRule type="expression" dxfId="514" priority="239">
      <formula>AY86=MAX($AU86:$AZ86)</formula>
    </cfRule>
  </conditionalFormatting>
  <conditionalFormatting sqref="AY86:AY93">
    <cfRule type="expression" dxfId="513" priority="238">
      <formula>AY86=MIN($AU86:$AZ86)</formula>
    </cfRule>
  </conditionalFormatting>
  <conditionalFormatting sqref="AZ86:AZ93">
    <cfRule type="expression" dxfId="512" priority="237">
      <formula>AZ86=MAX($AU86:$AZ86)</formula>
    </cfRule>
  </conditionalFormatting>
  <conditionalFormatting sqref="AZ86:AZ93">
    <cfRule type="expression" dxfId="511" priority="236">
      <formula>AZ86=MIN($AU86:$AZ86)</formula>
    </cfRule>
  </conditionalFormatting>
  <conditionalFormatting sqref="BH86:BH93">
    <cfRule type="cellIs" dxfId="510" priority="235" operator="equal">
      <formula>1</formula>
    </cfRule>
  </conditionalFormatting>
  <conditionalFormatting sqref="BH86:BH93">
    <cfRule type="cellIs" dxfId="509" priority="234" operator="equal">
      <formula>1</formula>
    </cfRule>
  </conditionalFormatting>
  <conditionalFormatting sqref="BH86:BH93">
    <cfRule type="cellIs" dxfId="508" priority="233" operator="equal">
      <formula>1</formula>
    </cfRule>
  </conditionalFormatting>
  <conditionalFormatting sqref="CD86:CD93">
    <cfRule type="cellIs" dxfId="507" priority="232" operator="equal">
      <formula>1</formula>
    </cfRule>
  </conditionalFormatting>
  <conditionalFormatting sqref="CD86:CD93">
    <cfRule type="cellIs" dxfId="506" priority="231" operator="equal">
      <formula>1</formula>
    </cfRule>
  </conditionalFormatting>
  <conditionalFormatting sqref="CD86:CD93">
    <cfRule type="cellIs" dxfId="505" priority="230" operator="equal">
      <formula>1</formula>
    </cfRule>
  </conditionalFormatting>
  <conditionalFormatting sqref="BJ86:BJ93">
    <cfRule type="cellIs" dxfId="504" priority="229" operator="equal">
      <formula>1</formula>
    </cfRule>
  </conditionalFormatting>
  <conditionalFormatting sqref="BJ86:BJ93">
    <cfRule type="cellIs" dxfId="503" priority="228" operator="equal">
      <formula>1</formula>
    </cfRule>
  </conditionalFormatting>
  <conditionalFormatting sqref="BJ86:BJ93">
    <cfRule type="cellIs" dxfId="502" priority="227" operator="equal">
      <formula>1</formula>
    </cfRule>
  </conditionalFormatting>
  <conditionalFormatting sqref="BD94:BD101">
    <cfRule type="cellIs" dxfId="501" priority="225" operator="equal">
      <formula>1</formula>
    </cfRule>
  </conditionalFormatting>
  <conditionalFormatting sqref="BB94:BB101">
    <cfRule type="cellIs" dxfId="500" priority="226" operator="equal">
      <formula>1</formula>
    </cfRule>
  </conditionalFormatting>
  <conditionalFormatting sqref="BZ94:BZ101">
    <cfRule type="cellIs" dxfId="499" priority="219" operator="equal">
      <formula>1</formula>
    </cfRule>
  </conditionalFormatting>
  <conditionalFormatting sqref="BF94:BF101">
    <cfRule type="cellIs" dxfId="498" priority="224" operator="equal">
      <formula>1</formula>
    </cfRule>
  </conditionalFormatting>
  <conditionalFormatting sqref="BR94:BR101">
    <cfRule type="cellIs" dxfId="497" priority="223" operator="equal">
      <formula>1</formula>
    </cfRule>
  </conditionalFormatting>
  <conditionalFormatting sqref="BT94:BT101">
    <cfRule type="cellIs" dxfId="496" priority="222" operator="equal">
      <formula>1</formula>
    </cfRule>
  </conditionalFormatting>
  <conditionalFormatting sqref="BV94:BV101">
    <cfRule type="cellIs" dxfId="495" priority="221" operator="equal">
      <formula>1</formula>
    </cfRule>
  </conditionalFormatting>
  <conditionalFormatting sqref="BX94:BX101">
    <cfRule type="cellIs" dxfId="494" priority="220" operator="equal">
      <formula>1</formula>
    </cfRule>
  </conditionalFormatting>
  <conditionalFormatting sqref="CB94:CB101">
    <cfRule type="cellIs" dxfId="493" priority="218" operator="equal">
      <formula>1</formula>
    </cfRule>
  </conditionalFormatting>
  <conditionalFormatting sqref="BD94:BD101">
    <cfRule type="cellIs" dxfId="492" priority="216" operator="equal">
      <formula>1</formula>
    </cfRule>
  </conditionalFormatting>
  <conditionalFormatting sqref="BB94:BB101">
    <cfRule type="cellIs" dxfId="491" priority="217" operator="equal">
      <formula>1</formula>
    </cfRule>
  </conditionalFormatting>
  <conditionalFormatting sqref="BZ94:BZ101">
    <cfRule type="cellIs" dxfId="490" priority="210" operator="equal">
      <formula>1</formula>
    </cfRule>
  </conditionalFormatting>
  <conditionalFormatting sqref="BF94:BF101">
    <cfRule type="cellIs" dxfId="489" priority="215" operator="equal">
      <formula>1</formula>
    </cfRule>
  </conditionalFormatting>
  <conditionalFormatting sqref="BR94:BR101">
    <cfRule type="cellIs" dxfId="488" priority="214" operator="equal">
      <formula>1</formula>
    </cfRule>
  </conditionalFormatting>
  <conditionalFormatting sqref="BT94:BT101">
    <cfRule type="cellIs" dxfId="487" priority="213" operator="equal">
      <formula>1</formula>
    </cfRule>
  </conditionalFormatting>
  <conditionalFormatting sqref="BV94:BV101">
    <cfRule type="cellIs" dxfId="486" priority="212" operator="equal">
      <formula>1</formula>
    </cfRule>
  </conditionalFormatting>
  <conditionalFormatting sqref="BX94:BX101">
    <cfRule type="cellIs" dxfId="485" priority="211" operator="equal">
      <formula>1</formula>
    </cfRule>
  </conditionalFormatting>
  <conditionalFormatting sqref="CB94:CB101">
    <cfRule type="cellIs" dxfId="484" priority="209" operator="equal">
      <formula>1</formula>
    </cfRule>
  </conditionalFormatting>
  <conditionalFormatting sqref="BB94:BB101">
    <cfRule type="cellIs" dxfId="483" priority="208" operator="equal">
      <formula>1</formula>
    </cfRule>
  </conditionalFormatting>
  <conditionalFormatting sqref="BD94:BD101">
    <cfRule type="cellIs" dxfId="482" priority="207" operator="equal">
      <formula>1</formula>
    </cfRule>
  </conditionalFormatting>
  <conditionalFormatting sqref="BF94:BF101">
    <cfRule type="cellIs" dxfId="481" priority="206" operator="equal">
      <formula>1</formula>
    </cfRule>
  </conditionalFormatting>
  <conditionalFormatting sqref="BR94:BR101">
    <cfRule type="cellIs" dxfId="480" priority="205" operator="equal">
      <formula>1</formula>
    </cfRule>
  </conditionalFormatting>
  <conditionalFormatting sqref="BT94:BT101">
    <cfRule type="cellIs" dxfId="479" priority="204" operator="equal">
      <formula>1</formula>
    </cfRule>
  </conditionalFormatting>
  <conditionalFormatting sqref="BV94:BV101">
    <cfRule type="cellIs" dxfId="478" priority="203" operator="equal">
      <formula>1</formula>
    </cfRule>
  </conditionalFormatting>
  <conditionalFormatting sqref="BX94:BX101">
    <cfRule type="cellIs" dxfId="477" priority="202" operator="equal">
      <formula>1</formula>
    </cfRule>
  </conditionalFormatting>
  <conditionalFormatting sqref="BZ94:BZ101">
    <cfRule type="cellIs" dxfId="476" priority="201" operator="equal">
      <formula>1</formula>
    </cfRule>
  </conditionalFormatting>
  <conditionalFormatting sqref="CB94:CB101">
    <cfRule type="cellIs" dxfId="475" priority="200" operator="equal">
      <formula>1</formula>
    </cfRule>
  </conditionalFormatting>
  <conditionalFormatting sqref="AO94:AO101">
    <cfRule type="expression" dxfId="474" priority="199">
      <formula>AO94=MAX($AO94:$AT94)</formula>
    </cfRule>
  </conditionalFormatting>
  <conditionalFormatting sqref="AO94:AO101">
    <cfRule type="expression" dxfId="473" priority="198">
      <formula>AO94=MIN($AO94:$AT94)</formula>
    </cfRule>
  </conditionalFormatting>
  <conditionalFormatting sqref="AP94:AT101">
    <cfRule type="expression" dxfId="472" priority="197">
      <formula>AP94=MAX($AO94:$AT94)</formula>
    </cfRule>
  </conditionalFormatting>
  <conditionalFormatting sqref="AP94:AT101">
    <cfRule type="expression" dxfId="471" priority="196">
      <formula>AP94=MIN($AO94:$AT94)</formula>
    </cfRule>
  </conditionalFormatting>
  <conditionalFormatting sqref="AU94:AU101">
    <cfRule type="expression" dxfId="470" priority="195">
      <formula>AU94=MAX($AU94:$AZ94)</formula>
    </cfRule>
  </conditionalFormatting>
  <conditionalFormatting sqref="AU94:AU101">
    <cfRule type="expression" dxfId="469" priority="194">
      <formula>AU94=MIN($AU94:$AZ94)</formula>
    </cfRule>
  </conditionalFormatting>
  <conditionalFormatting sqref="AV94:AZ101">
    <cfRule type="expression" dxfId="468" priority="193">
      <formula>AV94=MAX($AO94:$AT94)</formula>
    </cfRule>
  </conditionalFormatting>
  <conditionalFormatting sqref="AV94:AZ101">
    <cfRule type="expression" dxfId="467" priority="192">
      <formula>AV94=MIN($AO94:$AT94)</formula>
    </cfRule>
  </conditionalFormatting>
  <conditionalFormatting sqref="AV94:AZ101">
    <cfRule type="expression" dxfId="466" priority="191">
      <formula>AV94=MAX($AO94:$AT94)</formula>
    </cfRule>
  </conditionalFormatting>
  <conditionalFormatting sqref="AV94:AZ101">
    <cfRule type="expression" dxfId="465" priority="190">
      <formula>AV94=MIN($AO94:$AT94)</formula>
    </cfRule>
  </conditionalFormatting>
  <conditionalFormatting sqref="AV94:AV101">
    <cfRule type="expression" dxfId="464" priority="189">
      <formula>AV94=MAX($AU94:$AZ94)</formula>
    </cfRule>
  </conditionalFormatting>
  <conditionalFormatting sqref="AV94:AV101">
    <cfRule type="expression" dxfId="463" priority="188">
      <formula>AV94=MIN($AU94:$AZ94)</formula>
    </cfRule>
  </conditionalFormatting>
  <conditionalFormatting sqref="AW94:AW101">
    <cfRule type="expression" dxfId="462" priority="187">
      <formula>AW94=MAX($AU94:$AZ94)</formula>
    </cfRule>
  </conditionalFormatting>
  <conditionalFormatting sqref="AW94:AW101">
    <cfRule type="expression" dxfId="461" priority="186">
      <formula>AW94=MIN($AU94:$AZ94)</formula>
    </cfRule>
  </conditionalFormatting>
  <conditionalFormatting sqref="AX94:AX101">
    <cfRule type="expression" dxfId="460" priority="185">
      <formula>AX94=MAX($AU94:$AZ94)</formula>
    </cfRule>
  </conditionalFormatting>
  <conditionalFormatting sqref="AX94:AX101">
    <cfRule type="expression" dxfId="459" priority="184">
      <formula>AX94=MIN($AU94:$AZ94)</formula>
    </cfRule>
  </conditionalFormatting>
  <conditionalFormatting sqref="AY94:AY101">
    <cfRule type="expression" dxfId="458" priority="183">
      <formula>AY94=MAX($AU94:$AZ94)</formula>
    </cfRule>
  </conditionalFormatting>
  <conditionalFormatting sqref="AY94:AY101">
    <cfRule type="expression" dxfId="457" priority="182">
      <formula>AY94=MIN($AU94:$AZ94)</formula>
    </cfRule>
  </conditionalFormatting>
  <conditionalFormatting sqref="AZ94:AZ101">
    <cfRule type="expression" dxfId="456" priority="181">
      <formula>AZ94=MAX($AU94:$AZ94)</formula>
    </cfRule>
  </conditionalFormatting>
  <conditionalFormatting sqref="AZ94:AZ101">
    <cfRule type="expression" dxfId="455" priority="180">
      <formula>AZ94=MIN($AU94:$AZ94)</formula>
    </cfRule>
  </conditionalFormatting>
  <conditionalFormatting sqref="BH94:BH101">
    <cfRule type="cellIs" dxfId="454" priority="179" operator="equal">
      <formula>1</formula>
    </cfRule>
  </conditionalFormatting>
  <conditionalFormatting sqref="BH94:BH101">
    <cfRule type="cellIs" dxfId="453" priority="178" operator="equal">
      <formula>1</formula>
    </cfRule>
  </conditionalFormatting>
  <conditionalFormatting sqref="BH94:BH101">
    <cfRule type="cellIs" dxfId="452" priority="177" operator="equal">
      <formula>1</formula>
    </cfRule>
  </conditionalFormatting>
  <conditionalFormatting sqref="CD94:CD101">
    <cfRule type="cellIs" dxfId="451" priority="176" operator="equal">
      <formula>1</formula>
    </cfRule>
  </conditionalFormatting>
  <conditionalFormatting sqref="CD94:CD101">
    <cfRule type="cellIs" dxfId="450" priority="175" operator="equal">
      <formula>1</formula>
    </cfRule>
  </conditionalFormatting>
  <conditionalFormatting sqref="CD94:CD101">
    <cfRule type="cellIs" dxfId="449" priority="174" operator="equal">
      <formula>1</formula>
    </cfRule>
  </conditionalFormatting>
  <conditionalFormatting sqref="BJ94:BJ101">
    <cfRule type="cellIs" dxfId="448" priority="173" operator="equal">
      <formula>1</formula>
    </cfRule>
  </conditionalFormatting>
  <conditionalFormatting sqref="BJ94:BJ101">
    <cfRule type="cellIs" dxfId="447" priority="172" operator="equal">
      <formula>1</formula>
    </cfRule>
  </conditionalFormatting>
  <conditionalFormatting sqref="BJ94:BJ101">
    <cfRule type="cellIs" dxfId="446" priority="171" operator="equal">
      <formula>1</formula>
    </cfRule>
  </conditionalFormatting>
  <conditionalFormatting sqref="BL64:BL69">
    <cfRule type="cellIs" dxfId="445" priority="158" operator="equal">
      <formula>1</formula>
    </cfRule>
  </conditionalFormatting>
  <conditionalFormatting sqref="BL64:BL69">
    <cfRule type="cellIs" dxfId="444" priority="157" operator="equal">
      <formula>1</formula>
    </cfRule>
  </conditionalFormatting>
  <conditionalFormatting sqref="BL64:BL69">
    <cfRule type="cellIs" dxfId="443" priority="156" operator="equal">
      <formula>1</formula>
    </cfRule>
  </conditionalFormatting>
  <conditionalFormatting sqref="BL70:BL77">
    <cfRule type="cellIs" dxfId="442" priority="155" operator="equal">
      <formula>1</formula>
    </cfRule>
  </conditionalFormatting>
  <conditionalFormatting sqref="BL70:BL77">
    <cfRule type="cellIs" dxfId="441" priority="154" operator="equal">
      <formula>1</formula>
    </cfRule>
  </conditionalFormatting>
  <conditionalFormatting sqref="BL70:BL77">
    <cfRule type="cellIs" dxfId="440" priority="153" operator="equal">
      <formula>1</formula>
    </cfRule>
  </conditionalFormatting>
  <conditionalFormatting sqref="BL78:BL85">
    <cfRule type="cellIs" dxfId="439" priority="152" operator="equal">
      <formula>1</formula>
    </cfRule>
  </conditionalFormatting>
  <conditionalFormatting sqref="BL78:BL85">
    <cfRule type="cellIs" dxfId="438" priority="151" operator="equal">
      <formula>1</formula>
    </cfRule>
  </conditionalFormatting>
  <conditionalFormatting sqref="BL78:BL85">
    <cfRule type="cellIs" dxfId="437" priority="150" operator="equal">
      <formula>1</formula>
    </cfRule>
  </conditionalFormatting>
  <conditionalFormatting sqref="BL86:BL93">
    <cfRule type="cellIs" dxfId="436" priority="149" operator="equal">
      <formula>1</formula>
    </cfRule>
  </conditionalFormatting>
  <conditionalFormatting sqref="BL86:BL93">
    <cfRule type="cellIs" dxfId="435" priority="148" operator="equal">
      <formula>1</formula>
    </cfRule>
  </conditionalFormatting>
  <conditionalFormatting sqref="BL86:BL93">
    <cfRule type="cellIs" dxfId="434" priority="147" operator="equal">
      <formula>1</formula>
    </cfRule>
  </conditionalFormatting>
  <conditionalFormatting sqref="BL94:BL101">
    <cfRule type="cellIs" dxfId="433" priority="146" operator="equal">
      <formula>1</formula>
    </cfRule>
  </conditionalFormatting>
  <conditionalFormatting sqref="BL94:BL101">
    <cfRule type="cellIs" dxfId="432" priority="145" operator="equal">
      <formula>1</formula>
    </cfRule>
  </conditionalFormatting>
  <conditionalFormatting sqref="BL94:BL101">
    <cfRule type="cellIs" dxfId="431" priority="144" operator="equal">
      <formula>1</formula>
    </cfRule>
  </conditionalFormatting>
  <conditionalFormatting sqref="BP64:BP69">
    <cfRule type="cellIs" dxfId="430" priority="137" operator="equal">
      <formula>1</formula>
    </cfRule>
  </conditionalFormatting>
  <conditionalFormatting sqref="BP64:BP69">
    <cfRule type="cellIs" dxfId="429" priority="136" operator="equal">
      <formula>1</formula>
    </cfRule>
  </conditionalFormatting>
  <conditionalFormatting sqref="BP64:BP69">
    <cfRule type="cellIs" dxfId="428" priority="135" operator="equal">
      <formula>1</formula>
    </cfRule>
  </conditionalFormatting>
  <conditionalFormatting sqref="BP70:BP77">
    <cfRule type="cellIs" dxfId="427" priority="134" operator="equal">
      <formula>1</formula>
    </cfRule>
  </conditionalFormatting>
  <conditionalFormatting sqref="BP70:BP77">
    <cfRule type="cellIs" dxfId="426" priority="133" operator="equal">
      <formula>1</formula>
    </cfRule>
  </conditionalFormatting>
  <conditionalFormatting sqref="BP70:BP77">
    <cfRule type="cellIs" dxfId="425" priority="132" operator="equal">
      <formula>1</formula>
    </cfRule>
  </conditionalFormatting>
  <conditionalFormatting sqref="BP78:BP85">
    <cfRule type="cellIs" dxfId="424" priority="131" operator="equal">
      <formula>1</formula>
    </cfRule>
  </conditionalFormatting>
  <conditionalFormatting sqref="BP78:BP85">
    <cfRule type="cellIs" dxfId="423" priority="130" operator="equal">
      <formula>1</formula>
    </cfRule>
  </conditionalFormatting>
  <conditionalFormatting sqref="BP78:BP85">
    <cfRule type="cellIs" dxfId="422" priority="129" operator="equal">
      <formula>1</formula>
    </cfRule>
  </conditionalFormatting>
  <conditionalFormatting sqref="BP86:BP93">
    <cfRule type="cellIs" dxfId="421" priority="128" operator="equal">
      <formula>1</formula>
    </cfRule>
  </conditionalFormatting>
  <conditionalFormatting sqref="BP86:BP93">
    <cfRule type="cellIs" dxfId="420" priority="127" operator="equal">
      <formula>1</formula>
    </cfRule>
  </conditionalFormatting>
  <conditionalFormatting sqref="BP86:BP93">
    <cfRule type="cellIs" dxfId="419" priority="126" operator="equal">
      <formula>1</formula>
    </cfRule>
  </conditionalFormatting>
  <conditionalFormatting sqref="BP94:BP101">
    <cfRule type="cellIs" dxfId="418" priority="125" operator="equal">
      <formula>1</formula>
    </cfRule>
  </conditionalFormatting>
  <conditionalFormatting sqref="BP94:BP101">
    <cfRule type="cellIs" dxfId="417" priority="124" operator="equal">
      <formula>1</formula>
    </cfRule>
  </conditionalFormatting>
  <conditionalFormatting sqref="BP94:BP101">
    <cfRule type="cellIs" dxfId="416" priority="123" operator="equal">
      <formula>1</formula>
    </cfRule>
  </conditionalFormatting>
  <conditionalFormatting sqref="BN64:BN69">
    <cfRule type="cellIs" dxfId="415" priority="96" operator="equal">
      <formula>1</formula>
    </cfRule>
  </conditionalFormatting>
  <conditionalFormatting sqref="BN64:BN69">
    <cfRule type="cellIs" dxfId="414" priority="95" operator="equal">
      <formula>1</formula>
    </cfRule>
  </conditionalFormatting>
  <conditionalFormatting sqref="BN64:BN69">
    <cfRule type="cellIs" dxfId="413" priority="94" operator="equal">
      <formula>1</formula>
    </cfRule>
  </conditionalFormatting>
  <conditionalFormatting sqref="BN70:BN77">
    <cfRule type="cellIs" dxfId="412" priority="93" operator="equal">
      <formula>1</formula>
    </cfRule>
  </conditionalFormatting>
  <conditionalFormatting sqref="BN70:BN77">
    <cfRule type="cellIs" dxfId="411" priority="92" operator="equal">
      <formula>1</formula>
    </cfRule>
  </conditionalFormatting>
  <conditionalFormatting sqref="BN70:BN77">
    <cfRule type="cellIs" dxfId="410" priority="91" operator="equal">
      <formula>1</formula>
    </cfRule>
  </conditionalFormatting>
  <conditionalFormatting sqref="BN78:BN85">
    <cfRule type="cellIs" dxfId="409" priority="90" operator="equal">
      <formula>1</formula>
    </cfRule>
  </conditionalFormatting>
  <conditionalFormatting sqref="BN78:BN85">
    <cfRule type="cellIs" dxfId="408" priority="89" operator="equal">
      <formula>1</formula>
    </cfRule>
  </conditionalFormatting>
  <conditionalFormatting sqref="BN78:BN85">
    <cfRule type="cellIs" dxfId="407" priority="88" operator="equal">
      <formula>1</formula>
    </cfRule>
  </conditionalFormatting>
  <conditionalFormatting sqref="BN86:BN93">
    <cfRule type="cellIs" dxfId="406" priority="87" operator="equal">
      <formula>1</formula>
    </cfRule>
  </conditionalFormatting>
  <conditionalFormatting sqref="BN86:BN93">
    <cfRule type="cellIs" dxfId="405" priority="86" operator="equal">
      <formula>1</formula>
    </cfRule>
  </conditionalFormatting>
  <conditionalFormatting sqref="BN86:BN93">
    <cfRule type="cellIs" dxfId="404" priority="85" operator="equal">
      <formula>1</formula>
    </cfRule>
  </conditionalFormatting>
  <conditionalFormatting sqref="BN94:BN101">
    <cfRule type="cellIs" dxfId="403" priority="84" operator="equal">
      <formula>1</formula>
    </cfRule>
  </conditionalFormatting>
  <conditionalFormatting sqref="BN94:BN101">
    <cfRule type="cellIs" dxfId="402" priority="83" operator="equal">
      <formula>1</formula>
    </cfRule>
  </conditionalFormatting>
  <conditionalFormatting sqref="BN94:BN101">
    <cfRule type="cellIs" dxfId="401" priority="82" operator="equal">
      <formula>1</formula>
    </cfRule>
  </conditionalFormatting>
  <conditionalFormatting sqref="BD10:BD63">
    <cfRule type="cellIs" dxfId="400" priority="80" operator="equal">
      <formula>1</formula>
    </cfRule>
  </conditionalFormatting>
  <conditionalFormatting sqref="BB10:BB63">
    <cfRule type="cellIs" dxfId="399" priority="81" operator="equal">
      <formula>1</formula>
    </cfRule>
  </conditionalFormatting>
  <conditionalFormatting sqref="BZ5:BZ63">
    <cfRule type="cellIs" dxfId="398" priority="74" operator="equal">
      <formula>1</formula>
    </cfRule>
  </conditionalFormatting>
  <conditionalFormatting sqref="BF10:BF63">
    <cfRule type="cellIs" dxfId="397" priority="79" operator="equal">
      <formula>1</formula>
    </cfRule>
  </conditionalFormatting>
  <conditionalFormatting sqref="BR5:BR63">
    <cfRule type="cellIs" dxfId="396" priority="78" operator="equal">
      <formula>1</formula>
    </cfRule>
  </conditionalFormatting>
  <conditionalFormatting sqref="BT5:BT63">
    <cfRule type="cellIs" dxfId="395" priority="77" operator="equal">
      <formula>1</formula>
    </cfRule>
  </conditionalFormatting>
  <conditionalFormatting sqref="BV5:BV63">
    <cfRule type="cellIs" dxfId="394" priority="76" operator="equal">
      <formula>1</formula>
    </cfRule>
  </conditionalFormatting>
  <conditionalFormatting sqref="BX5:BX63">
    <cfRule type="cellIs" dxfId="393" priority="75" operator="equal">
      <formula>1</formula>
    </cfRule>
  </conditionalFormatting>
  <conditionalFormatting sqref="CB5:CB63">
    <cfRule type="cellIs" dxfId="392" priority="73" operator="equal">
      <formula>1</formula>
    </cfRule>
  </conditionalFormatting>
  <conditionalFormatting sqref="BD10:BD63">
    <cfRule type="cellIs" dxfId="391" priority="71" operator="equal">
      <formula>1</formula>
    </cfRule>
  </conditionalFormatting>
  <conditionalFormatting sqref="BB10:BB63">
    <cfRule type="cellIs" dxfId="390" priority="72" operator="equal">
      <formula>1</formula>
    </cfRule>
  </conditionalFormatting>
  <conditionalFormatting sqref="BZ5:BZ63">
    <cfRule type="cellIs" dxfId="389" priority="65" operator="equal">
      <formula>1</formula>
    </cfRule>
  </conditionalFormatting>
  <conditionalFormatting sqref="BF10:BF63">
    <cfRule type="cellIs" dxfId="388" priority="70" operator="equal">
      <formula>1</formula>
    </cfRule>
  </conditionalFormatting>
  <conditionalFormatting sqref="BR5:BR63">
    <cfRule type="cellIs" dxfId="387" priority="69" operator="equal">
      <formula>1</formula>
    </cfRule>
  </conditionalFormatting>
  <conditionalFormatting sqref="BT5:BT63">
    <cfRule type="cellIs" dxfId="386" priority="68" operator="equal">
      <formula>1</formula>
    </cfRule>
  </conditionalFormatting>
  <conditionalFormatting sqref="BV5:BV63">
    <cfRule type="cellIs" dxfId="385" priority="67" operator="equal">
      <formula>1</formula>
    </cfRule>
  </conditionalFormatting>
  <conditionalFormatting sqref="BX5:BX63">
    <cfRule type="cellIs" dxfId="384" priority="66" operator="equal">
      <formula>1</formula>
    </cfRule>
  </conditionalFormatting>
  <conditionalFormatting sqref="CB5:CB63">
    <cfRule type="cellIs" dxfId="383" priority="64" operator="equal">
      <formula>1</formula>
    </cfRule>
  </conditionalFormatting>
  <conditionalFormatting sqref="BB10:BB63">
    <cfRule type="cellIs" dxfId="382" priority="63" operator="equal">
      <formula>1</formula>
    </cfRule>
  </conditionalFormatting>
  <conditionalFormatting sqref="BD10:BD63">
    <cfRule type="cellIs" dxfId="381" priority="62" operator="equal">
      <formula>1</formula>
    </cfRule>
  </conditionalFormatting>
  <conditionalFormatting sqref="BF10:BF63">
    <cfRule type="cellIs" dxfId="380" priority="61" operator="equal">
      <formula>1</formula>
    </cfRule>
  </conditionalFormatting>
  <conditionalFormatting sqref="BR5:BR63">
    <cfRule type="cellIs" dxfId="379" priority="60" operator="equal">
      <formula>1</formula>
    </cfRule>
  </conditionalFormatting>
  <conditionalFormatting sqref="BT5:BT63">
    <cfRule type="cellIs" dxfId="378" priority="59" operator="equal">
      <formula>1</formula>
    </cfRule>
  </conditionalFormatting>
  <conditionalFormatting sqref="BV5:BV63">
    <cfRule type="cellIs" dxfId="377" priority="58" operator="equal">
      <formula>1</formula>
    </cfRule>
  </conditionalFormatting>
  <conditionalFormatting sqref="BX5:BX63">
    <cfRule type="cellIs" dxfId="376" priority="57" operator="equal">
      <formula>1</formula>
    </cfRule>
  </conditionalFormatting>
  <conditionalFormatting sqref="BZ5:BZ63">
    <cfRule type="cellIs" dxfId="375" priority="56" operator="equal">
      <formula>1</formula>
    </cfRule>
  </conditionalFormatting>
  <conditionalFormatting sqref="CB5:CB63">
    <cfRule type="cellIs" dxfId="374" priority="55" operator="equal">
      <formula>1</formula>
    </cfRule>
  </conditionalFormatting>
  <conditionalFormatting sqref="BH10:BH63">
    <cfRule type="cellIs" dxfId="373" priority="54" operator="equal">
      <formula>1</formula>
    </cfRule>
  </conditionalFormatting>
  <conditionalFormatting sqref="BH10:BH63">
    <cfRule type="cellIs" dxfId="372" priority="53" operator="equal">
      <formula>1</formula>
    </cfRule>
  </conditionalFormatting>
  <conditionalFormatting sqref="BH10:BH63">
    <cfRule type="cellIs" dxfId="371" priority="52" operator="equal">
      <formula>1</formula>
    </cfRule>
  </conditionalFormatting>
  <conditionalFormatting sqref="CD5:CD63">
    <cfRule type="cellIs" dxfId="370" priority="51" operator="equal">
      <formula>1</formula>
    </cfRule>
  </conditionalFormatting>
  <conditionalFormatting sqref="CD5:CD63">
    <cfRule type="cellIs" dxfId="369" priority="50" operator="equal">
      <formula>1</formula>
    </cfRule>
  </conditionalFormatting>
  <conditionalFormatting sqref="CD5:CD63">
    <cfRule type="cellIs" dxfId="368" priority="49" operator="equal">
      <formula>1</formula>
    </cfRule>
  </conditionalFormatting>
  <conditionalFormatting sqref="BJ6:BJ63">
    <cfRule type="cellIs" dxfId="367" priority="48" operator="equal">
      <formula>1</formula>
    </cfRule>
  </conditionalFormatting>
  <conditionalFormatting sqref="BJ6:BJ63">
    <cfRule type="cellIs" dxfId="366" priority="47" operator="equal">
      <formula>1</formula>
    </cfRule>
  </conditionalFormatting>
  <conditionalFormatting sqref="BJ6:BJ63">
    <cfRule type="cellIs" dxfId="365" priority="46" operator="equal">
      <formula>1</formula>
    </cfRule>
  </conditionalFormatting>
  <conditionalFormatting sqref="BL6:BL63">
    <cfRule type="cellIs" dxfId="364" priority="45" operator="equal">
      <formula>1</formula>
    </cfRule>
  </conditionalFormatting>
  <conditionalFormatting sqref="BL6:BL63">
    <cfRule type="cellIs" dxfId="363" priority="44" operator="equal">
      <formula>1</formula>
    </cfRule>
  </conditionalFormatting>
  <conditionalFormatting sqref="BL6:BL63">
    <cfRule type="cellIs" dxfId="362" priority="43" operator="equal">
      <formula>1</formula>
    </cfRule>
  </conditionalFormatting>
  <conditionalFormatting sqref="BP6:BP63">
    <cfRule type="cellIs" dxfId="361" priority="42" operator="equal">
      <formula>1</formula>
    </cfRule>
  </conditionalFormatting>
  <conditionalFormatting sqref="BP6:BP63">
    <cfRule type="cellIs" dxfId="360" priority="41" operator="equal">
      <formula>1</formula>
    </cfRule>
  </conditionalFormatting>
  <conditionalFormatting sqref="BP6:BP63">
    <cfRule type="cellIs" dxfId="359" priority="40" operator="equal">
      <formula>1</formula>
    </cfRule>
  </conditionalFormatting>
  <conditionalFormatting sqref="BN6:BN63">
    <cfRule type="cellIs" dxfId="358" priority="39" operator="equal">
      <formula>1</formula>
    </cfRule>
  </conditionalFormatting>
  <conditionalFormatting sqref="BN6:BN63">
    <cfRule type="cellIs" dxfId="357" priority="38" operator="equal">
      <formula>1</formula>
    </cfRule>
  </conditionalFormatting>
  <conditionalFormatting sqref="BN6:BN63">
    <cfRule type="cellIs" dxfId="356" priority="37" operator="equal">
      <formula>1</formula>
    </cfRule>
  </conditionalFormatting>
  <conditionalFormatting sqref="BJ5:BJ9">
    <cfRule type="cellIs" dxfId="355" priority="24" operator="equal">
      <formula>1</formula>
    </cfRule>
  </conditionalFormatting>
  <conditionalFormatting sqref="BJ5:BJ9">
    <cfRule type="cellIs" dxfId="354" priority="23" operator="equal">
      <formula>1</formula>
    </cfRule>
  </conditionalFormatting>
  <conditionalFormatting sqref="BJ5:BJ9">
    <cfRule type="cellIs" dxfId="353" priority="22" operator="equal">
      <formula>1</formula>
    </cfRule>
  </conditionalFormatting>
  <conditionalFormatting sqref="BL5:BL9">
    <cfRule type="cellIs" dxfId="352" priority="21" operator="equal">
      <formula>1</formula>
    </cfRule>
  </conditionalFormatting>
  <conditionalFormatting sqref="BL5:BL9">
    <cfRule type="cellIs" dxfId="351" priority="20" operator="equal">
      <formula>1</formula>
    </cfRule>
  </conditionalFormatting>
  <conditionalFormatting sqref="BL5:BL9">
    <cfRule type="cellIs" dxfId="350" priority="19" operator="equal">
      <formula>1</formula>
    </cfRule>
  </conditionalFormatting>
  <conditionalFormatting sqref="BP5:BP9">
    <cfRule type="cellIs" dxfId="349" priority="18" operator="equal">
      <formula>1</formula>
    </cfRule>
  </conditionalFormatting>
  <conditionalFormatting sqref="BP5:BP9">
    <cfRule type="cellIs" dxfId="348" priority="17" operator="equal">
      <formula>1</formula>
    </cfRule>
  </conditionalFormatting>
  <conditionalFormatting sqref="BP5:BP9">
    <cfRule type="cellIs" dxfId="347" priority="16" operator="equal">
      <formula>1</formula>
    </cfRule>
  </conditionalFormatting>
  <conditionalFormatting sqref="BN5:BN9">
    <cfRule type="cellIs" dxfId="346" priority="15" operator="equal">
      <formula>1</formula>
    </cfRule>
  </conditionalFormatting>
  <conditionalFormatting sqref="BN5:BN9">
    <cfRule type="cellIs" dxfId="345" priority="14" operator="equal">
      <formula>1</formula>
    </cfRule>
  </conditionalFormatting>
  <conditionalFormatting sqref="BN5:BN9">
    <cfRule type="cellIs" dxfId="344" priority="13" operator="equal">
      <formula>1</formula>
    </cfRule>
  </conditionalFormatting>
  <conditionalFormatting sqref="BD6:BD9">
    <cfRule type="cellIs" dxfId="343" priority="11" operator="equal">
      <formula>1</formula>
    </cfRule>
  </conditionalFormatting>
  <conditionalFormatting sqref="BB6:BB9">
    <cfRule type="cellIs" dxfId="342" priority="12" operator="equal">
      <formula>1</formula>
    </cfRule>
  </conditionalFormatting>
  <conditionalFormatting sqref="BF6:BF9">
    <cfRule type="cellIs" dxfId="341" priority="10" operator="equal">
      <formula>1</formula>
    </cfRule>
  </conditionalFormatting>
  <conditionalFormatting sqref="BD5:BD9">
    <cfRule type="cellIs" dxfId="340" priority="8" operator="equal">
      <formula>1</formula>
    </cfRule>
  </conditionalFormatting>
  <conditionalFormatting sqref="BB5:BB9">
    <cfRule type="cellIs" dxfId="339" priority="9" operator="equal">
      <formula>1</formula>
    </cfRule>
  </conditionalFormatting>
  <conditionalFormatting sqref="BF5:BF9">
    <cfRule type="cellIs" dxfId="338" priority="7" operator="equal">
      <formula>1</formula>
    </cfRule>
  </conditionalFormatting>
  <conditionalFormatting sqref="BB5:BB9">
    <cfRule type="cellIs" dxfId="337" priority="6" operator="equal">
      <formula>1</formula>
    </cfRule>
  </conditionalFormatting>
  <conditionalFormatting sqref="BD5:BD9">
    <cfRule type="cellIs" dxfId="336" priority="5" operator="equal">
      <formula>1</formula>
    </cfRule>
  </conditionalFormatting>
  <conditionalFormatting sqref="BF5:BF9">
    <cfRule type="cellIs" dxfId="335" priority="4" operator="equal">
      <formula>1</formula>
    </cfRule>
  </conditionalFormatting>
  <conditionalFormatting sqref="BH5:BH9">
    <cfRule type="cellIs" dxfId="334" priority="3" operator="equal">
      <formula>1</formula>
    </cfRule>
  </conditionalFormatting>
  <conditionalFormatting sqref="BH5:BH9">
    <cfRule type="cellIs" dxfId="333" priority="2" operator="equal">
      <formula>1</formula>
    </cfRule>
  </conditionalFormatting>
  <conditionalFormatting sqref="BH5:BH9">
    <cfRule type="cellIs" dxfId="332" priority="1" operator="equal">
      <formula>1</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B1:EO47"/>
  <sheetViews>
    <sheetView zoomScale="85" zoomScaleNormal="85" workbookViewId="0">
      <selection activeCell="B17" sqref="B17"/>
    </sheetView>
  </sheetViews>
  <sheetFormatPr defaultRowHeight="13.5"/>
  <cols>
    <col min="1" max="1" width="9" style="1"/>
    <col min="2" max="2" width="11.375" style="33" customWidth="1"/>
    <col min="3" max="4" width="9" style="1"/>
    <col min="5" max="5" width="16.125" style="2" bestFit="1" customWidth="1"/>
    <col min="6" max="16" width="9" style="1"/>
    <col min="17" max="28" width="6.125" style="1" customWidth="1"/>
    <col min="29" max="40" width="6.125" style="1" hidden="1" customWidth="1"/>
    <col min="41" max="46" width="6.125" style="1" customWidth="1"/>
    <col min="47" max="52" width="6.125" style="1" hidden="1" customWidth="1"/>
    <col min="53" max="58" width="3.625" style="1" customWidth="1"/>
    <col min="59" max="76" width="3.625" style="1" hidden="1" customWidth="1"/>
    <col min="77" max="80" width="3.625" style="1" customWidth="1"/>
    <col min="81" max="98" width="3.625" style="1" hidden="1" customWidth="1"/>
    <col min="99" max="102" width="3.625" style="1" customWidth="1"/>
    <col min="103" max="120" width="3.625" style="1" hidden="1" customWidth="1"/>
    <col min="121" max="124" width="3.625" style="1" customWidth="1"/>
    <col min="125" max="142" width="3.625" style="1" hidden="1" customWidth="1"/>
    <col min="143" max="144" width="3.625" style="1" customWidth="1"/>
    <col min="145" max="145" width="2" style="1" customWidth="1"/>
    <col min="146" max="16384" width="9" style="1"/>
  </cols>
  <sheetData>
    <row r="1" spans="2:145" ht="14.25" thickBot="1"/>
    <row r="2" spans="2:145" customFormat="1">
      <c r="B2" s="60" t="s">
        <v>63</v>
      </c>
      <c r="C2" s="61"/>
      <c r="D2" s="61"/>
      <c r="E2" s="61"/>
      <c r="F2" s="61"/>
      <c r="G2" s="61"/>
      <c r="H2" s="61"/>
      <c r="I2" s="61"/>
      <c r="J2" s="61"/>
      <c r="K2" s="61"/>
      <c r="L2" s="61"/>
      <c r="M2" s="61"/>
      <c r="N2" s="61"/>
      <c r="O2" s="61"/>
      <c r="P2" s="61"/>
      <c r="Q2" s="61"/>
      <c r="R2" s="61"/>
      <c r="S2" s="61"/>
      <c r="T2" s="61"/>
      <c r="U2" s="61"/>
      <c r="V2" s="61"/>
      <c r="W2" s="61"/>
      <c r="X2" s="61"/>
      <c r="Y2" s="61"/>
      <c r="Z2" s="61"/>
      <c r="AA2" s="61"/>
      <c r="AB2" s="61"/>
      <c r="AC2" s="35"/>
      <c r="AD2" s="35"/>
      <c r="AE2" s="35"/>
      <c r="AF2" s="35"/>
      <c r="AG2" s="35"/>
      <c r="AH2" s="35"/>
      <c r="AI2" s="35"/>
      <c r="AJ2" s="35"/>
      <c r="AK2" s="35"/>
      <c r="AL2" s="35"/>
      <c r="AM2" s="35"/>
      <c r="AN2" s="35"/>
      <c r="AO2" s="62" t="s">
        <v>62</v>
      </c>
      <c r="AP2" s="62"/>
      <c r="AQ2" s="62"/>
      <c r="AR2" s="62"/>
      <c r="AS2" s="62"/>
      <c r="AT2" s="62"/>
      <c r="AU2" s="62" t="s">
        <v>62</v>
      </c>
      <c r="AV2" s="62"/>
      <c r="AW2" s="62"/>
      <c r="AX2" s="62"/>
      <c r="AY2" s="62"/>
      <c r="AZ2" s="62"/>
      <c r="BA2" s="63" t="s">
        <v>61</v>
      </c>
      <c r="BB2" s="64"/>
      <c r="BC2" s="64"/>
      <c r="BD2" s="64"/>
      <c r="BE2" s="64"/>
      <c r="BF2" s="64"/>
      <c r="BG2" s="64"/>
      <c r="BH2" s="64"/>
      <c r="BI2" s="64"/>
      <c r="BJ2" s="64"/>
      <c r="BK2" s="64"/>
      <c r="BL2" s="64"/>
      <c r="BM2" s="64"/>
      <c r="BN2" s="64"/>
      <c r="BO2" s="64"/>
      <c r="BP2" s="64"/>
      <c r="BQ2" s="64"/>
      <c r="BR2" s="64"/>
      <c r="BS2" s="64"/>
      <c r="BT2" s="65"/>
      <c r="BU2" s="65"/>
      <c r="BV2" s="65"/>
      <c r="BW2" s="65"/>
      <c r="BX2" s="65"/>
      <c r="BY2" s="65"/>
      <c r="BZ2" s="65"/>
      <c r="CA2" s="65"/>
      <c r="CB2" s="65"/>
      <c r="CC2" s="65"/>
      <c r="CD2" s="65"/>
      <c r="CE2" s="65"/>
      <c r="CF2" s="65"/>
      <c r="CG2" s="65"/>
      <c r="CH2" s="65"/>
      <c r="CI2" s="65"/>
      <c r="CJ2" s="65"/>
      <c r="CK2" s="65"/>
      <c r="CL2" s="65"/>
      <c r="CM2" s="65"/>
      <c r="CN2" s="65"/>
      <c r="CO2" s="65"/>
      <c r="CP2" s="65"/>
      <c r="CQ2" s="65"/>
      <c r="CR2" s="65"/>
      <c r="CS2" s="65"/>
      <c r="CT2" s="65"/>
      <c r="CU2" s="65"/>
      <c r="CV2" s="65"/>
      <c r="CW2" s="65"/>
      <c r="CX2" s="65"/>
      <c r="CY2" s="65"/>
      <c r="CZ2" s="65"/>
      <c r="DA2" s="65"/>
      <c r="DB2" s="65"/>
      <c r="DC2" s="65"/>
      <c r="DD2" s="65"/>
      <c r="DE2" s="65"/>
      <c r="DF2" s="65"/>
      <c r="DG2" s="65"/>
      <c r="DH2" s="65"/>
      <c r="DI2" s="65"/>
      <c r="DJ2" s="65"/>
      <c r="DK2" s="65"/>
      <c r="DL2" s="65"/>
      <c r="DM2" s="65"/>
      <c r="DN2" s="65"/>
      <c r="DO2" s="65"/>
      <c r="DP2" s="65"/>
      <c r="DQ2" s="65"/>
      <c r="DR2" s="65"/>
      <c r="DS2" s="65"/>
      <c r="DT2" s="65"/>
      <c r="DU2" s="65"/>
      <c r="DV2" s="65"/>
      <c r="DW2" s="65"/>
      <c r="DX2" s="65"/>
      <c r="DY2" s="65"/>
      <c r="DZ2" s="65"/>
      <c r="EA2" s="65"/>
      <c r="EB2" s="65"/>
      <c r="EC2" s="65"/>
      <c r="ED2" s="65"/>
      <c r="EE2" s="65"/>
      <c r="EF2" s="65"/>
      <c r="EG2" s="65"/>
      <c r="EH2" s="65"/>
      <c r="EI2" s="65"/>
      <c r="EJ2" s="65"/>
      <c r="EK2" s="65"/>
      <c r="EL2" s="65"/>
      <c r="EM2" s="65"/>
      <c r="EN2" s="65"/>
      <c r="EO2" s="66"/>
    </row>
    <row r="3" spans="2:145" customFormat="1">
      <c r="B3" s="67" t="s">
        <v>64</v>
      </c>
      <c r="C3" s="68"/>
      <c r="D3" s="68"/>
      <c r="E3" s="68"/>
      <c r="F3" s="68"/>
      <c r="G3" s="68"/>
      <c r="H3" s="68"/>
      <c r="I3" s="68"/>
      <c r="J3" s="68"/>
      <c r="K3" s="68"/>
      <c r="L3" s="68"/>
      <c r="M3" s="68"/>
      <c r="N3" s="68"/>
      <c r="O3" s="68"/>
      <c r="P3" s="70"/>
      <c r="Q3" s="71" t="s">
        <v>45</v>
      </c>
      <c r="R3" s="72"/>
      <c r="S3" s="72"/>
      <c r="T3" s="72"/>
      <c r="U3" s="72"/>
      <c r="V3" s="73"/>
      <c r="W3" s="74" t="s">
        <v>52</v>
      </c>
      <c r="X3" s="75"/>
      <c r="Y3" s="75"/>
      <c r="Z3" s="75"/>
      <c r="AA3" s="75"/>
      <c r="AB3" s="76"/>
      <c r="AC3" s="71" t="s">
        <v>98</v>
      </c>
      <c r="AD3" s="72"/>
      <c r="AE3" s="72"/>
      <c r="AF3" s="72"/>
      <c r="AG3" s="72"/>
      <c r="AH3" s="73"/>
      <c r="AI3" s="74" t="s">
        <v>99</v>
      </c>
      <c r="AJ3" s="75"/>
      <c r="AK3" s="75"/>
      <c r="AL3" s="75"/>
      <c r="AM3" s="75"/>
      <c r="AN3" s="76"/>
      <c r="AO3" s="54" t="s">
        <v>51</v>
      </c>
      <c r="AP3" s="55"/>
      <c r="AQ3" s="55"/>
      <c r="AR3" s="55"/>
      <c r="AS3" s="55"/>
      <c r="AT3" s="56"/>
      <c r="AU3" s="54" t="s">
        <v>100</v>
      </c>
      <c r="AV3" s="55"/>
      <c r="AW3" s="55"/>
      <c r="AX3" s="55"/>
      <c r="AY3" s="55"/>
      <c r="AZ3" s="56"/>
      <c r="BA3" s="57" t="s">
        <v>116</v>
      </c>
      <c r="BB3" s="58"/>
      <c r="BC3" s="58"/>
      <c r="BD3" s="58"/>
      <c r="BE3" s="58"/>
      <c r="BF3" s="58"/>
      <c r="BG3" s="58"/>
      <c r="BH3" s="58"/>
      <c r="BI3" s="58"/>
      <c r="BJ3" s="58"/>
      <c r="BK3" s="58"/>
      <c r="BL3" s="58"/>
      <c r="BM3" s="58"/>
      <c r="BN3" s="58"/>
      <c r="BO3" s="58"/>
      <c r="BP3" s="58"/>
      <c r="BQ3" s="58"/>
      <c r="BR3" s="58"/>
      <c r="BS3" s="58"/>
      <c r="BT3" s="58"/>
      <c r="BU3" s="58"/>
      <c r="BV3" s="58"/>
      <c r="BW3" s="58"/>
      <c r="BX3" s="58"/>
      <c r="BY3" s="58"/>
      <c r="BZ3" s="58"/>
      <c r="CA3" s="58"/>
      <c r="CB3" s="58"/>
      <c r="CC3" s="58"/>
      <c r="CD3" s="58"/>
      <c r="CE3" s="58"/>
      <c r="CF3" s="58"/>
      <c r="CG3" s="58"/>
      <c r="CH3" s="58"/>
      <c r="CI3" s="58"/>
      <c r="CJ3" s="58"/>
      <c r="CK3" s="58"/>
      <c r="CL3" s="58"/>
      <c r="CM3" s="58"/>
      <c r="CN3" s="58"/>
      <c r="CO3" s="58"/>
      <c r="CP3" s="58"/>
      <c r="CQ3" s="58"/>
      <c r="CR3" s="58"/>
      <c r="CS3" s="58"/>
      <c r="CT3" s="58"/>
      <c r="CU3" s="58"/>
      <c r="CV3" s="58"/>
      <c r="CW3" s="58"/>
      <c r="CX3" s="58"/>
      <c r="CY3" s="58"/>
      <c r="CZ3" s="58"/>
      <c r="DA3" s="58"/>
      <c r="DB3" s="58"/>
      <c r="DC3" s="58"/>
      <c r="DD3" s="58"/>
      <c r="DE3" s="58"/>
      <c r="DF3" s="58"/>
      <c r="DG3" s="58"/>
      <c r="DH3" s="58"/>
      <c r="DI3" s="58"/>
      <c r="DJ3" s="58"/>
      <c r="DK3" s="58"/>
      <c r="DL3" s="58"/>
      <c r="DM3" s="58"/>
      <c r="DN3" s="58"/>
      <c r="DO3" s="58"/>
      <c r="DP3" s="58"/>
      <c r="DQ3" s="58"/>
      <c r="DR3" s="58"/>
      <c r="DS3" s="58"/>
      <c r="DT3" s="58"/>
      <c r="DU3" s="58"/>
      <c r="DV3" s="58"/>
      <c r="DW3" s="58"/>
      <c r="DX3" s="58"/>
      <c r="DY3" s="58"/>
      <c r="DZ3" s="58"/>
      <c r="EA3" s="58"/>
      <c r="EB3" s="58"/>
      <c r="EC3" s="58"/>
      <c r="ED3" s="58"/>
      <c r="EE3" s="58"/>
      <c r="EF3" s="58"/>
      <c r="EG3" s="58"/>
      <c r="EH3" s="58"/>
      <c r="EI3" s="58"/>
      <c r="EJ3" s="58"/>
      <c r="EK3" s="58"/>
      <c r="EL3" s="58"/>
      <c r="EM3" s="58"/>
      <c r="EN3" s="58"/>
      <c r="EO3" s="59"/>
    </row>
    <row r="4" spans="2:145" customFormat="1">
      <c r="B4" s="19" t="s">
        <v>34</v>
      </c>
      <c r="C4" s="5" t="s">
        <v>35</v>
      </c>
      <c r="D4" s="5" t="s">
        <v>36</v>
      </c>
      <c r="E4" s="4" t="s">
        <v>37</v>
      </c>
      <c r="F4" s="5" t="s">
        <v>38</v>
      </c>
      <c r="G4" s="5" t="s">
        <v>39</v>
      </c>
      <c r="H4" s="5" t="s">
        <v>38</v>
      </c>
      <c r="I4" s="5" t="s">
        <v>39</v>
      </c>
      <c r="J4" s="7" t="s">
        <v>46</v>
      </c>
      <c r="K4" s="7" t="s">
        <v>47</v>
      </c>
      <c r="L4" s="7" t="s">
        <v>48</v>
      </c>
      <c r="M4" s="11" t="s">
        <v>41</v>
      </c>
      <c r="N4" s="11" t="s">
        <v>42</v>
      </c>
      <c r="O4" s="11" t="s">
        <v>43</v>
      </c>
      <c r="P4" s="29" t="s">
        <v>44</v>
      </c>
      <c r="Q4" s="14" t="s">
        <v>46</v>
      </c>
      <c r="R4" s="14" t="s">
        <v>47</v>
      </c>
      <c r="S4" s="14" t="s">
        <v>48</v>
      </c>
      <c r="T4" s="14" t="s">
        <v>40</v>
      </c>
      <c r="U4" s="14" t="s">
        <v>49</v>
      </c>
      <c r="V4" s="14" t="s">
        <v>50</v>
      </c>
      <c r="W4" s="12" t="s">
        <v>46</v>
      </c>
      <c r="X4" s="12" t="s">
        <v>47</v>
      </c>
      <c r="Y4" s="12" t="s">
        <v>48</v>
      </c>
      <c r="Z4" s="12" t="s">
        <v>40</v>
      </c>
      <c r="AA4" s="12" t="s">
        <v>49</v>
      </c>
      <c r="AB4" s="12" t="s">
        <v>50</v>
      </c>
      <c r="AC4" s="14" t="s">
        <v>46</v>
      </c>
      <c r="AD4" s="14" t="s">
        <v>47</v>
      </c>
      <c r="AE4" s="14" t="s">
        <v>48</v>
      </c>
      <c r="AF4" s="14" t="s">
        <v>40</v>
      </c>
      <c r="AG4" s="14" t="s">
        <v>49</v>
      </c>
      <c r="AH4" s="14" t="s">
        <v>50</v>
      </c>
      <c r="AI4" s="12" t="s">
        <v>46</v>
      </c>
      <c r="AJ4" s="12" t="s">
        <v>47</v>
      </c>
      <c r="AK4" s="12" t="s">
        <v>48</v>
      </c>
      <c r="AL4" s="12" t="s">
        <v>40</v>
      </c>
      <c r="AM4" s="12" t="s">
        <v>49</v>
      </c>
      <c r="AN4" s="12" t="s">
        <v>50</v>
      </c>
      <c r="AO4" s="17" t="s">
        <v>46</v>
      </c>
      <c r="AP4" s="17" t="s">
        <v>47</v>
      </c>
      <c r="AQ4" s="17" t="s">
        <v>48</v>
      </c>
      <c r="AR4" s="17" t="s">
        <v>40</v>
      </c>
      <c r="AS4" s="17" t="s">
        <v>49</v>
      </c>
      <c r="AT4" s="17" t="s">
        <v>50</v>
      </c>
      <c r="AU4" s="17" t="s">
        <v>46</v>
      </c>
      <c r="AV4" s="17" t="s">
        <v>47</v>
      </c>
      <c r="AW4" s="17" t="s">
        <v>48</v>
      </c>
      <c r="AX4" s="17" t="s">
        <v>40</v>
      </c>
      <c r="AY4" s="17" t="s">
        <v>49</v>
      </c>
      <c r="AZ4" s="17" t="s">
        <v>50</v>
      </c>
      <c r="BA4" s="8" t="s">
        <v>54</v>
      </c>
      <c r="BB4" s="8"/>
      <c r="BC4" s="8" t="s">
        <v>55</v>
      </c>
      <c r="BD4" s="8"/>
      <c r="BE4" s="8" t="s">
        <v>131</v>
      </c>
      <c r="BF4" s="8"/>
      <c r="BG4" s="8" t="s">
        <v>131</v>
      </c>
      <c r="BH4" s="8"/>
      <c r="BI4" s="8" t="s">
        <v>56</v>
      </c>
      <c r="BJ4" s="8"/>
      <c r="BK4" s="8" t="s">
        <v>68</v>
      </c>
      <c r="BL4" s="8"/>
      <c r="BM4" s="8" t="s">
        <v>57</v>
      </c>
      <c r="BN4" s="8"/>
      <c r="BO4" s="8" t="s">
        <v>58</v>
      </c>
      <c r="BP4" s="8"/>
      <c r="BQ4" s="8" t="s">
        <v>59</v>
      </c>
      <c r="BR4" s="8"/>
      <c r="BS4" s="8" t="s">
        <v>60</v>
      </c>
      <c r="BT4" s="31"/>
      <c r="BU4" s="8" t="s">
        <v>13</v>
      </c>
      <c r="BV4" s="8"/>
      <c r="BW4" s="8" t="s">
        <v>55</v>
      </c>
      <c r="BX4" s="8"/>
      <c r="BY4" s="8" t="s">
        <v>648</v>
      </c>
      <c r="BZ4" s="8"/>
      <c r="CA4" s="8" t="s">
        <v>649</v>
      </c>
      <c r="CB4" s="8"/>
      <c r="CC4" s="8" t="s">
        <v>131</v>
      </c>
      <c r="CD4" s="8"/>
      <c r="CE4" s="8" t="s">
        <v>56</v>
      </c>
      <c r="CF4" s="8"/>
      <c r="CG4" s="8" t="s">
        <v>68</v>
      </c>
      <c r="CH4" s="8"/>
      <c r="CI4" s="8" t="s">
        <v>57</v>
      </c>
      <c r="CJ4" s="8"/>
      <c r="CK4" s="8" t="s">
        <v>58</v>
      </c>
      <c r="CL4" s="8"/>
      <c r="CM4" s="8" t="s">
        <v>59</v>
      </c>
      <c r="CN4" s="8"/>
      <c r="CO4" s="8" t="s">
        <v>60</v>
      </c>
      <c r="CP4" s="31"/>
      <c r="CQ4" s="8" t="s">
        <v>13</v>
      </c>
      <c r="CR4" s="8"/>
      <c r="CS4" s="8" t="s">
        <v>55</v>
      </c>
      <c r="CT4" s="8"/>
      <c r="CU4" s="8" t="s">
        <v>650</v>
      </c>
      <c r="CV4" s="8"/>
      <c r="CW4" s="8" t="s">
        <v>651</v>
      </c>
      <c r="CX4" s="8"/>
      <c r="CY4" s="8" t="s">
        <v>131</v>
      </c>
      <c r="CZ4" s="8"/>
      <c r="DA4" s="8" t="s">
        <v>56</v>
      </c>
      <c r="DB4" s="8"/>
      <c r="DC4" s="8" t="s">
        <v>68</v>
      </c>
      <c r="DD4" s="8"/>
      <c r="DE4" s="8" t="s">
        <v>57</v>
      </c>
      <c r="DF4" s="8"/>
      <c r="DG4" s="8" t="s">
        <v>58</v>
      </c>
      <c r="DH4" s="8"/>
      <c r="DI4" s="8" t="s">
        <v>59</v>
      </c>
      <c r="DJ4" s="8"/>
      <c r="DK4" s="8" t="s">
        <v>60</v>
      </c>
      <c r="DL4" s="31"/>
      <c r="DM4" s="8" t="s">
        <v>13</v>
      </c>
      <c r="DN4" s="8"/>
      <c r="DO4" s="8" t="s">
        <v>55</v>
      </c>
      <c r="DP4" s="8"/>
      <c r="DQ4" s="8" t="s">
        <v>652</v>
      </c>
      <c r="DR4" s="8"/>
      <c r="DS4" s="8" t="s">
        <v>645</v>
      </c>
      <c r="DT4" s="8"/>
      <c r="DU4" s="8" t="s">
        <v>131</v>
      </c>
      <c r="DV4" s="8"/>
      <c r="DW4" s="8" t="s">
        <v>56</v>
      </c>
      <c r="DX4" s="8"/>
      <c r="DY4" s="8" t="s">
        <v>68</v>
      </c>
      <c r="DZ4" s="8"/>
      <c r="EA4" s="8" t="s">
        <v>57</v>
      </c>
      <c r="EB4" s="8"/>
      <c r="EC4" s="8" t="s">
        <v>58</v>
      </c>
      <c r="ED4" s="8"/>
      <c r="EE4" s="8" t="s">
        <v>59</v>
      </c>
      <c r="EF4" s="8"/>
      <c r="EG4" s="8" t="s">
        <v>60</v>
      </c>
      <c r="EH4" s="31"/>
      <c r="EI4" s="8" t="s">
        <v>13</v>
      </c>
      <c r="EJ4" s="8"/>
      <c r="EK4" s="8" t="s">
        <v>55</v>
      </c>
      <c r="EL4" s="8"/>
      <c r="EM4" s="8" t="s">
        <v>653</v>
      </c>
      <c r="EN4" s="8"/>
      <c r="EO4" s="18"/>
    </row>
    <row r="5" spans="2:145" customFormat="1">
      <c r="B5" s="19">
        <v>42371</v>
      </c>
      <c r="C5" s="3">
        <v>31</v>
      </c>
      <c r="D5" s="3" t="s">
        <v>14</v>
      </c>
      <c r="E5" s="4">
        <v>42371.958333333336</v>
      </c>
      <c r="F5" s="3" t="s">
        <v>66</v>
      </c>
      <c r="G5" s="3" t="s">
        <v>67</v>
      </c>
      <c r="H5" s="3" t="s">
        <v>66</v>
      </c>
      <c r="I5" s="3" t="s">
        <v>67</v>
      </c>
      <c r="J5" s="6">
        <v>2.14</v>
      </c>
      <c r="K5" s="6">
        <v>3.2</v>
      </c>
      <c r="L5" s="6">
        <v>2.9</v>
      </c>
      <c r="M5" s="10">
        <v>4.55</v>
      </c>
      <c r="N5" s="10">
        <v>3.9</v>
      </c>
      <c r="O5" s="10">
        <v>1.53</v>
      </c>
      <c r="P5" s="15">
        <v>-1</v>
      </c>
      <c r="Q5" s="13">
        <v>0</v>
      </c>
      <c r="R5" s="13">
        <v>3</v>
      </c>
      <c r="S5" s="13">
        <v>3</v>
      </c>
      <c r="T5" s="13">
        <v>1</v>
      </c>
      <c r="U5" s="13">
        <v>-2</v>
      </c>
      <c r="V5" s="13">
        <v>2</v>
      </c>
      <c r="W5" s="9">
        <v>-2</v>
      </c>
      <c r="X5" s="9">
        <v>4</v>
      </c>
      <c r="Y5" s="9">
        <v>-1</v>
      </c>
      <c r="Z5" s="9">
        <v>1</v>
      </c>
      <c r="AA5" s="9">
        <v>-2</v>
      </c>
      <c r="AB5" s="9">
        <v>4</v>
      </c>
      <c r="AC5" s="13"/>
      <c r="AD5" s="13"/>
      <c r="AE5" s="13"/>
      <c r="AF5" s="13"/>
      <c r="AG5" s="13"/>
      <c r="AH5" s="13"/>
      <c r="AI5" s="9"/>
      <c r="AJ5" s="9"/>
      <c r="AK5" s="9"/>
      <c r="AL5" s="9"/>
      <c r="AM5" s="9"/>
      <c r="AN5" s="9"/>
      <c r="AO5" s="16">
        <f>Q5*参数!$D$3+W5</f>
        <v>-2</v>
      </c>
      <c r="AP5" s="16">
        <f>R5*参数!$D$3+X5</f>
        <v>4</v>
      </c>
      <c r="AQ5" s="16">
        <f>S5*参数!$D$3+Y5</f>
        <v>-1</v>
      </c>
      <c r="AR5" s="16">
        <f>T5*参数!$D$3+Z5</f>
        <v>1</v>
      </c>
      <c r="AS5" s="16">
        <f>U5*参数!$D$3+AA5</f>
        <v>-2</v>
      </c>
      <c r="AT5" s="16">
        <f>V5*参数!$D$3+AB5</f>
        <v>4</v>
      </c>
      <c r="AU5" s="16">
        <f>AC5*参数!$D$3+AI5</f>
        <v>0</v>
      </c>
      <c r="AV5" s="16">
        <f>AD5*参数!$D$3+AJ5</f>
        <v>0</v>
      </c>
      <c r="AW5" s="16">
        <f>AE5*参数!$D$3+AK5</f>
        <v>0</v>
      </c>
      <c r="AX5" s="16">
        <f>AF5*参数!$D$3+AL5</f>
        <v>0</v>
      </c>
      <c r="AY5" s="16">
        <f>AG5*参数!$D$3+AM5</f>
        <v>0</v>
      </c>
      <c r="AZ5" s="16">
        <f>AH5*参数!$D$3+AN5</f>
        <v>0</v>
      </c>
      <c r="BA5" s="8">
        <v>40</v>
      </c>
      <c r="BB5" s="8"/>
      <c r="BC5" s="8">
        <v>40</v>
      </c>
      <c r="BD5" s="8"/>
      <c r="BE5" s="8"/>
      <c r="BF5" s="8"/>
      <c r="BG5" s="8"/>
      <c r="BH5" s="8"/>
      <c r="BI5" s="8">
        <v>1</v>
      </c>
      <c r="BJ5" s="8"/>
      <c r="BK5" s="8">
        <v>40</v>
      </c>
      <c r="BL5" s="8"/>
      <c r="BM5" s="8">
        <v>3</v>
      </c>
      <c r="BN5" s="8"/>
      <c r="BO5" s="8">
        <v>40</v>
      </c>
      <c r="BP5" s="8"/>
      <c r="BQ5" s="8">
        <v>0</v>
      </c>
      <c r="BR5" s="8"/>
      <c r="BS5" s="8">
        <v>43</v>
      </c>
      <c r="BT5" s="31"/>
      <c r="BU5" s="8">
        <v>3</v>
      </c>
      <c r="BV5" s="8"/>
      <c r="BW5" s="8">
        <v>40</v>
      </c>
      <c r="BX5" s="8"/>
      <c r="BY5" s="8"/>
      <c r="BZ5" s="8"/>
      <c r="CA5" s="8"/>
      <c r="CB5" s="8"/>
      <c r="CC5" s="8"/>
      <c r="CD5" s="8"/>
      <c r="CE5" s="8">
        <v>1</v>
      </c>
      <c r="CF5" s="8"/>
      <c r="CG5" s="8">
        <v>40</v>
      </c>
      <c r="CH5" s="8"/>
      <c r="CI5" s="8">
        <v>3</v>
      </c>
      <c r="CJ5" s="8"/>
      <c r="CK5" s="8">
        <v>40</v>
      </c>
      <c r="CL5" s="8"/>
      <c r="CM5" s="8">
        <v>0</v>
      </c>
      <c r="CN5" s="8"/>
      <c r="CO5" s="8">
        <v>43</v>
      </c>
      <c r="CP5" s="31"/>
      <c r="CQ5" s="8">
        <v>3</v>
      </c>
      <c r="CR5" s="8"/>
      <c r="CS5" s="8">
        <v>40</v>
      </c>
      <c r="CT5" s="8"/>
      <c r="CU5" s="8"/>
      <c r="CV5" s="8"/>
      <c r="CW5" s="8"/>
      <c r="CX5" s="8"/>
      <c r="CY5" s="8"/>
      <c r="CZ5" s="8"/>
      <c r="DA5" s="8">
        <v>1</v>
      </c>
      <c r="DB5" s="8"/>
      <c r="DC5" s="8">
        <v>40</v>
      </c>
      <c r="DD5" s="8"/>
      <c r="DE5" s="8">
        <v>3</v>
      </c>
      <c r="DF5" s="8"/>
      <c r="DG5" s="8">
        <v>40</v>
      </c>
      <c r="DH5" s="8"/>
      <c r="DI5" s="8">
        <v>0</v>
      </c>
      <c r="DJ5" s="8"/>
      <c r="DK5" s="8">
        <v>43</v>
      </c>
      <c r="DL5" s="31"/>
      <c r="DM5" s="8">
        <v>3</v>
      </c>
      <c r="DN5" s="8"/>
      <c r="DO5" s="8">
        <v>40</v>
      </c>
      <c r="DP5" s="8"/>
      <c r="DQ5" s="8"/>
      <c r="DR5" s="8"/>
      <c r="DS5" s="8"/>
      <c r="DT5" s="8"/>
      <c r="DU5" s="8"/>
      <c r="DV5" s="8"/>
      <c r="DW5" s="8">
        <v>1</v>
      </c>
      <c r="DX5" s="8"/>
      <c r="DY5" s="8">
        <v>40</v>
      </c>
      <c r="DZ5" s="8"/>
      <c r="EA5" s="8">
        <v>3</v>
      </c>
      <c r="EB5" s="8"/>
      <c r="EC5" s="8">
        <v>40</v>
      </c>
      <c r="ED5" s="8"/>
      <c r="EE5" s="8">
        <v>0</v>
      </c>
      <c r="EF5" s="8"/>
      <c r="EG5" s="8">
        <v>43</v>
      </c>
      <c r="EH5" s="31"/>
      <c r="EI5" s="8">
        <v>3</v>
      </c>
      <c r="EJ5" s="8"/>
      <c r="EK5" s="8">
        <v>40</v>
      </c>
      <c r="EL5" s="8"/>
      <c r="EM5" s="8"/>
      <c r="EN5" s="8"/>
      <c r="EO5" s="18"/>
    </row>
    <row r="6" spans="2:145" customFormat="1">
      <c r="B6" s="19">
        <v>42371</v>
      </c>
      <c r="C6" s="3">
        <v>32</v>
      </c>
      <c r="D6" s="3" t="s">
        <v>14</v>
      </c>
      <c r="E6" s="4">
        <v>42371.958333333336</v>
      </c>
      <c r="F6" s="3" t="s">
        <v>70</v>
      </c>
      <c r="G6" s="3" t="s">
        <v>71</v>
      </c>
      <c r="H6" s="3" t="s">
        <v>70</v>
      </c>
      <c r="I6" s="3" t="s">
        <v>71</v>
      </c>
      <c r="J6" s="6">
        <v>1.95</v>
      </c>
      <c r="K6" s="6">
        <v>3.25</v>
      </c>
      <c r="L6" s="6">
        <v>3.3</v>
      </c>
      <c r="M6" s="10">
        <v>4.05</v>
      </c>
      <c r="N6" s="10">
        <v>3.7</v>
      </c>
      <c r="O6" s="10">
        <v>1.64</v>
      </c>
      <c r="P6" s="15">
        <v>-1</v>
      </c>
      <c r="Q6" s="13">
        <v>4</v>
      </c>
      <c r="R6" s="13">
        <v>15</v>
      </c>
      <c r="S6" s="13">
        <v>9</v>
      </c>
      <c r="T6" s="13">
        <v>-1</v>
      </c>
      <c r="U6" s="13">
        <v>-1</v>
      </c>
      <c r="V6" s="13">
        <v>-3</v>
      </c>
      <c r="W6" s="9">
        <v>-1</v>
      </c>
      <c r="X6" s="9">
        <v>4</v>
      </c>
      <c r="Y6" s="9">
        <v>0</v>
      </c>
      <c r="Z6" s="9">
        <v>2</v>
      </c>
      <c r="AA6" s="9">
        <v>1</v>
      </c>
      <c r="AB6" s="9">
        <v>0</v>
      </c>
      <c r="AC6" s="13"/>
      <c r="AD6" s="13"/>
      <c r="AE6" s="13"/>
      <c r="AF6" s="13"/>
      <c r="AG6" s="13"/>
      <c r="AH6" s="13"/>
      <c r="AI6" s="9"/>
      <c r="AJ6" s="9"/>
      <c r="AK6" s="9"/>
      <c r="AL6" s="9"/>
      <c r="AM6" s="9"/>
      <c r="AN6" s="9"/>
      <c r="AO6" s="16">
        <f>Q6*参数!$D$3+W6</f>
        <v>-1</v>
      </c>
      <c r="AP6" s="16">
        <f>R6*参数!$D$3+X6</f>
        <v>4</v>
      </c>
      <c r="AQ6" s="16">
        <f>S6*参数!$D$3+Y6</f>
        <v>0</v>
      </c>
      <c r="AR6" s="16">
        <f>T6*参数!$D$3+Z6</f>
        <v>2</v>
      </c>
      <c r="AS6" s="16">
        <f>U6*参数!$D$3+AA6</f>
        <v>1</v>
      </c>
      <c r="AT6" s="16">
        <f>V6*参数!$D$3+AB6</f>
        <v>0</v>
      </c>
      <c r="AU6" s="16">
        <f>AC6*参数!$D$3+AI6</f>
        <v>0</v>
      </c>
      <c r="AV6" s="16">
        <f>AD6*参数!$D$3+AJ6</f>
        <v>0</v>
      </c>
      <c r="AW6" s="16">
        <f>AE6*参数!$D$3+AK6</f>
        <v>0</v>
      </c>
      <c r="AX6" s="16">
        <f>AF6*参数!$D$3+AL6</f>
        <v>0</v>
      </c>
      <c r="AY6" s="16">
        <f>AG6*参数!$D$3+AM6</f>
        <v>0</v>
      </c>
      <c r="AZ6" s="16">
        <f>AH6*参数!$D$3+AN6</f>
        <v>0</v>
      </c>
      <c r="BA6" s="8">
        <v>0</v>
      </c>
      <c r="BB6" s="8">
        <f>IF(BA6&lt;10,IF(BA6=$T6,1,0),IF(MOD(BA6,10)=$U6,1,0))</f>
        <v>0</v>
      </c>
      <c r="BC6" s="8">
        <v>40</v>
      </c>
      <c r="BD6" s="8">
        <f>IF(BC6&lt;10,IF(BC6=$T6,1,0),IF(MOD(BC6,10)=$U6,1,0))</f>
        <v>0</v>
      </c>
      <c r="BE6" s="8"/>
      <c r="BF6" s="8">
        <f>IF(BE6&lt;10,IF(BE6=$T6,1,0),IF(MOD(BE6,10)=$U6,1,0))</f>
        <v>0</v>
      </c>
      <c r="BG6" s="8"/>
      <c r="BH6" s="8"/>
      <c r="BI6" s="8">
        <v>1</v>
      </c>
      <c r="BJ6" s="8">
        <f>IF(BI6&lt;10,IF(BI6=$T6,1,0),IF(MOD(BI6,10)=$U6,1,0))</f>
        <v>0</v>
      </c>
      <c r="BK6" s="8">
        <v>0</v>
      </c>
      <c r="BL6" s="8">
        <f>IF(BK6&lt;10,IF(BK6=$T6,1,0),IF(MOD(BK6,10)=$U6,1,0))</f>
        <v>0</v>
      </c>
      <c r="BM6" s="8">
        <v>3</v>
      </c>
      <c r="BN6" s="8">
        <f>IF(BM6&lt;10,IF(BM6=$T6,1,0),IF(MOD(BM6,10)=$U6,1,0))</f>
        <v>0</v>
      </c>
      <c r="BO6" s="8">
        <v>40</v>
      </c>
      <c r="BP6" s="8">
        <f>IF(BO6&lt;10,IF(BO6=$T6,1,0),IF(MOD(BO6,10)=$U6,1,0))</f>
        <v>0</v>
      </c>
      <c r="BQ6" s="8">
        <v>0</v>
      </c>
      <c r="BR6" s="8">
        <f>IF(BQ6&lt;10,IF(BQ6=$T6,1,0),IF(MOD(BQ6,10)=$U6,1,0))</f>
        <v>0</v>
      </c>
      <c r="BS6" s="8">
        <v>43</v>
      </c>
      <c r="BT6" s="8">
        <f>IF(BS6&lt;10,IF(BS6=$T6,1,0),IF(MOD(BS6,10)=$U6,1,0))</f>
        <v>0</v>
      </c>
      <c r="BU6" s="8">
        <v>3</v>
      </c>
      <c r="BV6" s="8">
        <f>IF(BU6&lt;10,IF(BU6=$T6,1,0),IF(MOD(BU6,10)=$U6,1,0))</f>
        <v>0</v>
      </c>
      <c r="BW6" s="8">
        <v>40</v>
      </c>
      <c r="BX6" s="8">
        <f>IF(BW6&lt;10,IF(BW6=$T6,1,0),IF(MOD(BW6,10)=$U6,1,0))</f>
        <v>0</v>
      </c>
      <c r="BY6" s="8"/>
      <c r="BZ6" s="8">
        <f>IF(BY6&lt;10,IF(BY6=$T6,1,0),IF(MOD(BY6,10)=$U6,1,0))</f>
        <v>0</v>
      </c>
      <c r="CA6" s="8"/>
      <c r="CB6" s="8">
        <f>IF(CA6&lt;10,IF(CA6=$T6,1,0),IF(MOD(CA6,10)=$U6,1,0))</f>
        <v>0</v>
      </c>
      <c r="CC6" s="8"/>
      <c r="CD6" s="8"/>
      <c r="CE6" s="8">
        <v>1</v>
      </c>
      <c r="CF6" s="8">
        <f>IF(CE6&lt;10,IF(CE6=$T6,1,0),IF(MOD(CE6,10)=$U6,1,0))</f>
        <v>0</v>
      </c>
      <c r="CG6" s="8">
        <v>0</v>
      </c>
      <c r="CH6" s="8">
        <f>IF(CG6&lt;10,IF(CG6=$T6,1,0),IF(MOD(CG6,10)=$U6,1,0))</f>
        <v>0</v>
      </c>
      <c r="CI6" s="8">
        <v>3</v>
      </c>
      <c r="CJ6" s="8">
        <f>IF(CI6&lt;10,IF(CI6=$T6,1,0),IF(MOD(CI6,10)=$U6,1,0))</f>
        <v>0</v>
      </c>
      <c r="CK6" s="8">
        <v>40</v>
      </c>
      <c r="CL6" s="8">
        <f>IF(CK6&lt;10,IF(CK6=$T6,1,0),IF(MOD(CK6,10)=$U6,1,0))</f>
        <v>0</v>
      </c>
      <c r="CM6" s="8">
        <v>0</v>
      </c>
      <c r="CN6" s="8">
        <f>IF(CM6&lt;10,IF(CM6=$T6,1,0),IF(MOD(CM6,10)=$U6,1,0))</f>
        <v>0</v>
      </c>
      <c r="CO6" s="8">
        <v>43</v>
      </c>
      <c r="CP6" s="8">
        <f>IF(CO6&lt;10,IF(CO6=$T6,1,0),IF(MOD(CO6,10)=$U6,1,0))</f>
        <v>0</v>
      </c>
      <c r="CQ6" s="8">
        <v>3</v>
      </c>
      <c r="CR6" s="8">
        <f>IF(CQ6&lt;10,IF(CQ6=$T6,1,0),IF(MOD(CQ6,10)=$U6,1,0))</f>
        <v>0</v>
      </c>
      <c r="CS6" s="8">
        <v>40</v>
      </c>
      <c r="CT6" s="8">
        <f>IF(CS6&lt;10,IF(CS6=$T6,1,0),IF(MOD(CS6,10)=$U6,1,0))</f>
        <v>0</v>
      </c>
      <c r="CU6" s="8"/>
      <c r="CV6" s="8">
        <f>IF(CU6&lt;10,IF(CU6=$T6,1,0),IF(MOD(CU6,10)=$U6,1,0))</f>
        <v>0</v>
      </c>
      <c r="CW6" s="8"/>
      <c r="CX6" s="8">
        <f>IF(CW6&lt;10,IF(CW6=$T6,1,0),IF(MOD(CW6,10)=$U6,1,0))</f>
        <v>0</v>
      </c>
      <c r="CY6" s="8"/>
      <c r="CZ6" s="8"/>
      <c r="DA6" s="8">
        <v>1</v>
      </c>
      <c r="DB6" s="8">
        <f>IF(DA6&lt;10,IF(DA6=$T6,1,0),IF(MOD(DA6,10)=$U6,1,0))</f>
        <v>0</v>
      </c>
      <c r="DC6" s="8">
        <v>0</v>
      </c>
      <c r="DD6" s="8">
        <f>IF(DC6&lt;10,IF(DC6=$T6,1,0),IF(MOD(DC6,10)=$U6,1,0))</f>
        <v>0</v>
      </c>
      <c r="DE6" s="8">
        <v>3</v>
      </c>
      <c r="DF6" s="8">
        <f>IF(DE6&lt;10,IF(DE6=$T6,1,0),IF(MOD(DE6,10)=$U6,1,0))</f>
        <v>0</v>
      </c>
      <c r="DG6" s="8">
        <v>40</v>
      </c>
      <c r="DH6" s="8">
        <f>IF(DG6&lt;10,IF(DG6=$T6,1,0),IF(MOD(DG6,10)=$U6,1,0))</f>
        <v>0</v>
      </c>
      <c r="DI6" s="8">
        <v>0</v>
      </c>
      <c r="DJ6" s="8">
        <f>IF(DI6&lt;10,IF(DI6=$T6,1,0),IF(MOD(DI6,10)=$U6,1,0))</f>
        <v>0</v>
      </c>
      <c r="DK6" s="8">
        <v>43</v>
      </c>
      <c r="DL6" s="8">
        <f>IF(DK6&lt;10,IF(DK6=$T6,1,0),IF(MOD(DK6,10)=$U6,1,0))</f>
        <v>0</v>
      </c>
      <c r="DM6" s="8">
        <v>3</v>
      </c>
      <c r="DN6" s="8">
        <f>IF(DM6&lt;10,IF(DM6=$T6,1,0),IF(MOD(DM6,10)=$U6,1,0))</f>
        <v>0</v>
      </c>
      <c r="DO6" s="8">
        <v>40</v>
      </c>
      <c r="DP6" s="8">
        <f>IF(DO6&lt;10,IF(DO6=$T6,1,0),IF(MOD(DO6,10)=$U6,1,0))</f>
        <v>0</v>
      </c>
      <c r="DQ6" s="8"/>
      <c r="DR6" s="8">
        <f>IF(DQ6&lt;10,IF(DQ6=$T6,1,0),IF(MOD(DQ6,10)=$U6,1,0))</f>
        <v>0</v>
      </c>
      <c r="DS6" s="8"/>
      <c r="DT6" s="8">
        <f>IF(DS6&lt;10,IF(DS6=$T6,1,0),IF(MOD(DS6,10)=$U6,1,0))</f>
        <v>0</v>
      </c>
      <c r="DU6" s="8"/>
      <c r="DV6" s="8"/>
      <c r="DW6" s="8">
        <v>1</v>
      </c>
      <c r="DX6" s="8">
        <f>IF(DW6&lt;10,IF(DW6=$T6,1,0),IF(MOD(DW6,10)=$U6,1,0))</f>
        <v>0</v>
      </c>
      <c r="DY6" s="8">
        <v>0</v>
      </c>
      <c r="DZ6" s="8">
        <f>IF(DY6&lt;10,IF(DY6=$T6,1,0),IF(MOD(DY6,10)=$U6,1,0))</f>
        <v>0</v>
      </c>
      <c r="EA6" s="8">
        <v>3</v>
      </c>
      <c r="EB6" s="8">
        <f>IF(EA6&lt;10,IF(EA6=$T6,1,0),IF(MOD(EA6,10)=$U6,1,0))</f>
        <v>0</v>
      </c>
      <c r="EC6" s="8">
        <v>40</v>
      </c>
      <c r="ED6" s="8">
        <f>IF(EC6&lt;10,IF(EC6=$T6,1,0),IF(MOD(EC6,10)=$U6,1,0))</f>
        <v>0</v>
      </c>
      <c r="EE6" s="8">
        <v>0</v>
      </c>
      <c r="EF6" s="8">
        <f>IF(EE6&lt;10,IF(EE6=$T6,1,0),IF(MOD(EE6,10)=$U6,1,0))</f>
        <v>0</v>
      </c>
      <c r="EG6" s="8">
        <v>43</v>
      </c>
      <c r="EH6" s="8">
        <f>IF(EG6&lt;10,IF(EG6=$T6,1,0),IF(MOD(EG6,10)=$U6,1,0))</f>
        <v>0</v>
      </c>
      <c r="EI6" s="8">
        <v>3</v>
      </c>
      <c r="EJ6" s="8">
        <f>IF(EI6&lt;10,IF(EI6=$T6,1,0),IF(MOD(EI6,10)=$U6,1,0))</f>
        <v>0</v>
      </c>
      <c r="EK6" s="8">
        <v>40</v>
      </c>
      <c r="EL6" s="8">
        <f>IF(EK6&lt;10,IF(EK6=$T6,1,0),IF(MOD(EK6,10)=$U6,1,0))</f>
        <v>0</v>
      </c>
      <c r="EM6" s="8"/>
      <c r="EN6" s="8">
        <f>IF(EM6&lt;10,IF(EM6=$T6,1,0),IF(MOD(EM6,10)=$U6,1,0))</f>
        <v>0</v>
      </c>
      <c r="EO6" s="18"/>
    </row>
    <row r="7" spans="2:145" customFormat="1">
      <c r="B7" s="19">
        <v>42371</v>
      </c>
      <c r="C7" s="3">
        <v>34</v>
      </c>
      <c r="D7" s="3" t="s">
        <v>2</v>
      </c>
      <c r="E7" s="4">
        <v>42371.958333333336</v>
      </c>
      <c r="F7" s="3" t="s">
        <v>72</v>
      </c>
      <c r="G7" s="3" t="s">
        <v>73</v>
      </c>
      <c r="H7" s="3" t="s">
        <v>72</v>
      </c>
      <c r="I7" s="3" t="s">
        <v>73</v>
      </c>
      <c r="J7" s="6">
        <v>1.1499999999999999</v>
      </c>
      <c r="K7" s="6">
        <v>5.75</v>
      </c>
      <c r="L7" s="6">
        <v>12.5</v>
      </c>
      <c r="M7" s="10">
        <v>1.63</v>
      </c>
      <c r="N7" s="10">
        <v>3.8</v>
      </c>
      <c r="O7" s="10">
        <v>3.95</v>
      </c>
      <c r="P7" s="15">
        <v>-1</v>
      </c>
      <c r="Q7" s="13">
        <v>1</v>
      </c>
      <c r="R7" s="13">
        <v>-7</v>
      </c>
      <c r="S7" s="13">
        <v>-1</v>
      </c>
      <c r="T7" s="13">
        <v>4</v>
      </c>
      <c r="U7" s="13">
        <v>-2</v>
      </c>
      <c r="V7" s="13">
        <v>-1</v>
      </c>
      <c r="W7" s="9">
        <v>1</v>
      </c>
      <c r="X7" s="9">
        <v>5</v>
      </c>
      <c r="Y7" s="9">
        <v>-1</v>
      </c>
      <c r="Z7" s="9">
        <v>-2</v>
      </c>
      <c r="AA7" s="9">
        <v>-2</v>
      </c>
      <c r="AB7" s="9">
        <v>0</v>
      </c>
      <c r="AC7" s="13"/>
      <c r="AD7" s="13"/>
      <c r="AE7" s="13"/>
      <c r="AF7" s="13"/>
      <c r="AG7" s="13"/>
      <c r="AH7" s="13"/>
      <c r="AI7" s="9"/>
      <c r="AJ7" s="9"/>
      <c r="AK7" s="9"/>
      <c r="AL7" s="9"/>
      <c r="AM7" s="9"/>
      <c r="AN7" s="9"/>
      <c r="AO7" s="16">
        <f>Q7*参数!$D$3+W7</f>
        <v>1</v>
      </c>
      <c r="AP7" s="16">
        <f>R7*参数!$D$3+X7</f>
        <v>5</v>
      </c>
      <c r="AQ7" s="16">
        <f>S7*参数!$D$3+Y7</f>
        <v>-1</v>
      </c>
      <c r="AR7" s="16">
        <f>T7*参数!$D$3+Z7</f>
        <v>-2</v>
      </c>
      <c r="AS7" s="16">
        <f>U7*参数!$D$3+AA7</f>
        <v>-2</v>
      </c>
      <c r="AT7" s="16">
        <f>V7*参数!$D$3+AB7</f>
        <v>0</v>
      </c>
      <c r="AU7" s="16">
        <f>AC7*参数!$D$3+AI7</f>
        <v>0</v>
      </c>
      <c r="AV7" s="16">
        <f>AD7*参数!$D$3+AJ7</f>
        <v>0</v>
      </c>
      <c r="AW7" s="16">
        <f>AE7*参数!$D$3+AK7</f>
        <v>0</v>
      </c>
      <c r="AX7" s="16">
        <f>AF7*参数!$D$3+AL7</f>
        <v>0</v>
      </c>
      <c r="AY7" s="16">
        <f>AG7*参数!$D$3+AM7</f>
        <v>0</v>
      </c>
      <c r="AZ7" s="16">
        <f>AH7*参数!$D$3+AN7</f>
        <v>0</v>
      </c>
      <c r="BA7" s="8">
        <v>43</v>
      </c>
      <c r="BB7" s="8">
        <f>IF(BA7&lt;10,IF(BA7=$T7,1,0),IF(MOD(BA7,10)=$U7,1,0))</f>
        <v>0</v>
      </c>
      <c r="BC7" s="8">
        <v>3</v>
      </c>
      <c r="BD7" s="8">
        <f>IF(BC7&lt;10,IF(BC7=$T7,1,0),IF(MOD(BC7,10)=$U7,1,0))</f>
        <v>0</v>
      </c>
      <c r="BE7" s="8"/>
      <c r="BF7" s="8">
        <f>IF(BE7&lt;10,IF(BE7=$T7,1,0),IF(MOD(BE7,10)=$U7,1,0))</f>
        <v>0</v>
      </c>
      <c r="BG7" s="8"/>
      <c r="BH7" s="8"/>
      <c r="BI7" s="8">
        <v>43</v>
      </c>
      <c r="BJ7" s="8">
        <f>IF(BI7&lt;10,IF(BI7=$T7,1,0),IF(MOD(BI7,10)=$U7,1,0))</f>
        <v>0</v>
      </c>
      <c r="BK7" s="8">
        <v>43</v>
      </c>
      <c r="BL7" s="8">
        <f>IF(BK7&lt;10,IF(BK7=$T7,1,0),IF(MOD(BK7,10)=$U7,1,0))</f>
        <v>0</v>
      </c>
      <c r="BM7" s="8">
        <v>3</v>
      </c>
      <c r="BN7" s="8">
        <f>IF(BM7&lt;10,IF(BM7=$T7,1,0),IF(MOD(BM7,10)=$U7,1,0))</f>
        <v>0</v>
      </c>
      <c r="BO7" s="8">
        <v>3</v>
      </c>
      <c r="BP7" s="8">
        <f>IF(BO7&lt;10,IF(BO7=$T7,1,0),IF(MOD(BO7,10)=$U7,1,0))</f>
        <v>0</v>
      </c>
      <c r="BQ7" s="8">
        <v>43</v>
      </c>
      <c r="BR7" s="8">
        <f>IF(BQ7&lt;10,IF(BQ7=$T7,1,0),IF(MOD(BQ7,10)=$U7,1,0))</f>
        <v>0</v>
      </c>
      <c r="BS7" s="8">
        <v>43</v>
      </c>
      <c r="BT7" s="8">
        <f>IF(BS7&lt;10,IF(BS7=$T7,1,0),IF(MOD(BS7,10)=$U7,1,0))</f>
        <v>0</v>
      </c>
      <c r="BU7" s="8">
        <v>3</v>
      </c>
      <c r="BV7" s="8">
        <f>IF(BU7&lt;10,IF(BU7=$T7,1,0),IF(MOD(BU7,10)=$U7,1,0))</f>
        <v>0</v>
      </c>
      <c r="BW7" s="8">
        <v>3</v>
      </c>
      <c r="BX7" s="8">
        <f>IF(BW7&lt;10,IF(BW7=$T7,1,0),IF(MOD(BW7,10)=$U7,1,0))</f>
        <v>0</v>
      </c>
      <c r="BY7" s="8"/>
      <c r="BZ7" s="8">
        <f>IF(BY7&lt;10,IF(BY7=$T7,1,0),IF(MOD(BY7,10)=$U7,1,0))</f>
        <v>0</v>
      </c>
      <c r="CA7" s="8"/>
      <c r="CB7" s="8">
        <f>IF(CA7&lt;10,IF(CA7=$T7,1,0),IF(MOD(CA7,10)=$U7,1,0))</f>
        <v>0</v>
      </c>
      <c r="CC7" s="8"/>
      <c r="CD7" s="8"/>
      <c r="CE7" s="8">
        <v>43</v>
      </c>
      <c r="CF7" s="8">
        <f>IF(CE7&lt;10,IF(CE7=$T7,1,0),IF(MOD(CE7,10)=$U7,1,0))</f>
        <v>0</v>
      </c>
      <c r="CG7" s="8">
        <v>43</v>
      </c>
      <c r="CH7" s="8">
        <f>IF(CG7&lt;10,IF(CG7=$T7,1,0),IF(MOD(CG7,10)=$U7,1,0))</f>
        <v>0</v>
      </c>
      <c r="CI7" s="8">
        <v>3</v>
      </c>
      <c r="CJ7" s="8">
        <f>IF(CI7&lt;10,IF(CI7=$T7,1,0),IF(MOD(CI7,10)=$U7,1,0))</f>
        <v>0</v>
      </c>
      <c r="CK7" s="8">
        <v>3</v>
      </c>
      <c r="CL7" s="8">
        <f>IF(CK7&lt;10,IF(CK7=$T7,1,0),IF(MOD(CK7,10)=$U7,1,0))</f>
        <v>0</v>
      </c>
      <c r="CM7" s="8">
        <v>43</v>
      </c>
      <c r="CN7" s="8">
        <f>IF(CM7&lt;10,IF(CM7=$T7,1,0),IF(MOD(CM7,10)=$U7,1,0))</f>
        <v>0</v>
      </c>
      <c r="CO7" s="8">
        <v>43</v>
      </c>
      <c r="CP7" s="8">
        <f>IF(CO7&lt;10,IF(CO7=$T7,1,0),IF(MOD(CO7,10)=$U7,1,0))</f>
        <v>0</v>
      </c>
      <c r="CQ7" s="8">
        <v>3</v>
      </c>
      <c r="CR7" s="8">
        <f>IF(CQ7&lt;10,IF(CQ7=$T7,1,0),IF(MOD(CQ7,10)=$U7,1,0))</f>
        <v>0</v>
      </c>
      <c r="CS7" s="8">
        <v>3</v>
      </c>
      <c r="CT7" s="8">
        <f>IF(CS7&lt;10,IF(CS7=$T7,1,0),IF(MOD(CS7,10)=$U7,1,0))</f>
        <v>0</v>
      </c>
      <c r="CU7" s="8"/>
      <c r="CV7" s="8">
        <f>IF(CU7&lt;10,IF(CU7=$T7,1,0),IF(MOD(CU7,10)=$U7,1,0))</f>
        <v>0</v>
      </c>
      <c r="CW7" s="8"/>
      <c r="CX7" s="8">
        <f>IF(CW7&lt;10,IF(CW7=$T7,1,0),IF(MOD(CW7,10)=$U7,1,0))</f>
        <v>0</v>
      </c>
      <c r="CY7" s="8"/>
      <c r="CZ7" s="8"/>
      <c r="DA7" s="8">
        <v>43</v>
      </c>
      <c r="DB7" s="8">
        <f>IF(DA7&lt;10,IF(DA7=$T7,1,0),IF(MOD(DA7,10)=$U7,1,0))</f>
        <v>0</v>
      </c>
      <c r="DC7" s="8">
        <v>43</v>
      </c>
      <c r="DD7" s="8">
        <f>IF(DC7&lt;10,IF(DC7=$T7,1,0),IF(MOD(DC7,10)=$U7,1,0))</f>
        <v>0</v>
      </c>
      <c r="DE7" s="8">
        <v>3</v>
      </c>
      <c r="DF7" s="8">
        <f>IF(DE7&lt;10,IF(DE7=$T7,1,0),IF(MOD(DE7,10)=$U7,1,0))</f>
        <v>0</v>
      </c>
      <c r="DG7" s="8">
        <v>3</v>
      </c>
      <c r="DH7" s="8">
        <f>IF(DG7&lt;10,IF(DG7=$T7,1,0),IF(MOD(DG7,10)=$U7,1,0))</f>
        <v>0</v>
      </c>
      <c r="DI7" s="8">
        <v>43</v>
      </c>
      <c r="DJ7" s="8">
        <f>IF(DI7&lt;10,IF(DI7=$T7,1,0),IF(MOD(DI7,10)=$U7,1,0))</f>
        <v>0</v>
      </c>
      <c r="DK7" s="8">
        <v>43</v>
      </c>
      <c r="DL7" s="8">
        <f>IF(DK7&lt;10,IF(DK7=$T7,1,0),IF(MOD(DK7,10)=$U7,1,0))</f>
        <v>0</v>
      </c>
      <c r="DM7" s="8">
        <v>3</v>
      </c>
      <c r="DN7" s="8">
        <f>IF(DM7&lt;10,IF(DM7=$T7,1,0),IF(MOD(DM7,10)=$U7,1,0))</f>
        <v>0</v>
      </c>
      <c r="DO7" s="8">
        <v>3</v>
      </c>
      <c r="DP7" s="8">
        <f>IF(DO7&lt;10,IF(DO7=$T7,1,0),IF(MOD(DO7,10)=$U7,1,0))</f>
        <v>0</v>
      </c>
      <c r="DQ7" s="8"/>
      <c r="DR7" s="8">
        <f>IF(DQ7&lt;10,IF(DQ7=$T7,1,0),IF(MOD(DQ7,10)=$U7,1,0))</f>
        <v>0</v>
      </c>
      <c r="DS7" s="8"/>
      <c r="DT7" s="8">
        <f>IF(DS7&lt;10,IF(DS7=$T7,1,0),IF(MOD(DS7,10)=$U7,1,0))</f>
        <v>0</v>
      </c>
      <c r="DU7" s="8"/>
      <c r="DV7" s="8"/>
      <c r="DW7" s="8">
        <v>43</v>
      </c>
      <c r="DX7" s="8">
        <f>IF(DW7&lt;10,IF(DW7=$T7,1,0),IF(MOD(DW7,10)=$U7,1,0))</f>
        <v>0</v>
      </c>
      <c r="DY7" s="8">
        <v>43</v>
      </c>
      <c r="DZ7" s="8">
        <f>IF(DY7&lt;10,IF(DY7=$T7,1,0),IF(MOD(DY7,10)=$U7,1,0))</f>
        <v>0</v>
      </c>
      <c r="EA7" s="8">
        <v>3</v>
      </c>
      <c r="EB7" s="8">
        <f>IF(EA7&lt;10,IF(EA7=$T7,1,0),IF(MOD(EA7,10)=$U7,1,0))</f>
        <v>0</v>
      </c>
      <c r="EC7" s="8">
        <v>3</v>
      </c>
      <c r="ED7" s="8">
        <f>IF(EC7&lt;10,IF(EC7=$T7,1,0),IF(MOD(EC7,10)=$U7,1,0))</f>
        <v>0</v>
      </c>
      <c r="EE7" s="8">
        <v>43</v>
      </c>
      <c r="EF7" s="8">
        <f>IF(EE7&lt;10,IF(EE7=$T7,1,0),IF(MOD(EE7,10)=$U7,1,0))</f>
        <v>0</v>
      </c>
      <c r="EG7" s="8">
        <v>43</v>
      </c>
      <c r="EH7" s="8">
        <f>IF(EG7&lt;10,IF(EG7=$T7,1,0),IF(MOD(EG7,10)=$U7,1,0))</f>
        <v>0</v>
      </c>
      <c r="EI7" s="8">
        <v>3</v>
      </c>
      <c r="EJ7" s="8">
        <f>IF(EI7&lt;10,IF(EI7=$T7,1,0),IF(MOD(EI7,10)=$U7,1,0))</f>
        <v>0</v>
      </c>
      <c r="EK7" s="8">
        <v>3</v>
      </c>
      <c r="EL7" s="8">
        <f>IF(EK7&lt;10,IF(EK7=$T7,1,0),IF(MOD(EK7,10)=$U7,1,0))</f>
        <v>0</v>
      </c>
      <c r="EM7" s="8"/>
      <c r="EN7" s="8">
        <f>IF(EM7&lt;10,IF(EM7=$T7,1,0),IF(MOD(EM7,10)=$U7,1,0))</f>
        <v>0</v>
      </c>
      <c r="EO7" s="18"/>
    </row>
    <row r="8" spans="2:145" customFormat="1">
      <c r="B8" s="19">
        <v>42371</v>
      </c>
      <c r="C8" s="3">
        <v>35</v>
      </c>
      <c r="D8" s="3" t="s">
        <v>2</v>
      </c>
      <c r="E8" s="4">
        <v>42371.958333333336</v>
      </c>
      <c r="F8" s="3" t="s">
        <v>74</v>
      </c>
      <c r="G8" s="3" t="s">
        <v>75</v>
      </c>
      <c r="H8" s="3" t="s">
        <v>76</v>
      </c>
      <c r="I8" s="3" t="s">
        <v>75</v>
      </c>
      <c r="J8" s="6">
        <v>2.63</v>
      </c>
      <c r="K8" s="6">
        <v>3.2</v>
      </c>
      <c r="L8" s="6">
        <v>2.3199999999999998</v>
      </c>
      <c r="M8" s="10">
        <v>1.45</v>
      </c>
      <c r="N8" s="10">
        <v>4.0999999999999996</v>
      </c>
      <c r="O8" s="10">
        <v>5.0999999999999996</v>
      </c>
      <c r="P8" s="15">
        <v>1</v>
      </c>
      <c r="Q8" s="13">
        <v>0</v>
      </c>
      <c r="R8" s="13">
        <v>3</v>
      </c>
      <c r="S8" s="13">
        <v>-5</v>
      </c>
      <c r="T8" s="13">
        <v>7</v>
      </c>
      <c r="U8" s="13">
        <v>-1</v>
      </c>
      <c r="V8" s="13">
        <v>-2</v>
      </c>
      <c r="W8" s="9">
        <v>0</v>
      </c>
      <c r="X8" s="9">
        <v>3</v>
      </c>
      <c r="Y8" s="9">
        <v>-5</v>
      </c>
      <c r="Z8" s="9">
        <v>7</v>
      </c>
      <c r="AA8" s="9">
        <v>-1</v>
      </c>
      <c r="AB8" s="9">
        <v>-2</v>
      </c>
      <c r="AC8" s="13"/>
      <c r="AD8" s="13"/>
      <c r="AE8" s="13"/>
      <c r="AF8" s="13"/>
      <c r="AG8" s="13"/>
      <c r="AH8" s="13"/>
      <c r="AI8" s="9"/>
      <c r="AJ8" s="9"/>
      <c r="AK8" s="9"/>
      <c r="AL8" s="9"/>
      <c r="AM8" s="9"/>
      <c r="AN8" s="9"/>
      <c r="AO8" s="16">
        <f>Q8*参数!$D$3+W8</f>
        <v>0</v>
      </c>
      <c r="AP8" s="16">
        <f>R8*参数!$D$3+X8</f>
        <v>3</v>
      </c>
      <c r="AQ8" s="16">
        <f>S8*参数!$D$3+Y8</f>
        <v>-5</v>
      </c>
      <c r="AR8" s="16">
        <f>T8*参数!$D$3+Z8</f>
        <v>7</v>
      </c>
      <c r="AS8" s="16">
        <f>U8*参数!$D$3+AA8</f>
        <v>-1</v>
      </c>
      <c r="AT8" s="16">
        <f>V8*参数!$D$3+AB8</f>
        <v>-2</v>
      </c>
      <c r="AU8" s="16">
        <f>AC8*参数!$D$3+AI8</f>
        <v>0</v>
      </c>
      <c r="AV8" s="16">
        <f>AD8*参数!$D$3+AJ8</f>
        <v>0</v>
      </c>
      <c r="AW8" s="16">
        <f>AE8*参数!$D$3+AK8</f>
        <v>0</v>
      </c>
      <c r="AX8" s="16">
        <f>AF8*参数!$D$3+AL8</f>
        <v>0</v>
      </c>
      <c r="AY8" s="16">
        <f>AG8*参数!$D$3+AM8</f>
        <v>0</v>
      </c>
      <c r="AZ8" s="16">
        <f>AH8*参数!$D$3+AN8</f>
        <v>0</v>
      </c>
      <c r="BA8" s="8">
        <v>43</v>
      </c>
      <c r="BB8" s="8">
        <f>IF(BA8&lt;10,IF(BA8=$T8,1,0),IF(MOD(BA8,10)=$U8,1,0))</f>
        <v>0</v>
      </c>
      <c r="BC8" s="8">
        <v>43</v>
      </c>
      <c r="BD8" s="8">
        <f>IF(BC8&lt;10,IF(BC8=$T8,1,0),IF(MOD(BC8,10)=$U8,1,0))</f>
        <v>0</v>
      </c>
      <c r="BE8" s="8"/>
      <c r="BF8" s="8">
        <f>IF(BE8&lt;10,IF(BE8=$T8,1,0),IF(MOD(BE8,10)=$U8,1,0))</f>
        <v>0</v>
      </c>
      <c r="BG8" s="8"/>
      <c r="BH8" s="8"/>
      <c r="BI8" s="8">
        <v>43</v>
      </c>
      <c r="BJ8" s="8">
        <f>IF(BI8&lt;10,IF(BI8=$T8,1,0),IF(MOD(BI8,10)=$U8,1,0))</f>
        <v>0</v>
      </c>
      <c r="BK8" s="8">
        <v>43</v>
      </c>
      <c r="BL8" s="8">
        <f>IF(BK8&lt;10,IF(BK8=$T8,1,0),IF(MOD(BK8,10)=$U8,1,0))</f>
        <v>0</v>
      </c>
      <c r="BM8" s="8"/>
      <c r="BN8" s="8">
        <f>IF(BM8&lt;10,IF(BM8=$T8,1,0),IF(MOD(BM8,10)=$U8,1,0))</f>
        <v>0</v>
      </c>
      <c r="BO8" s="8"/>
      <c r="BP8" s="8">
        <f>IF(BO8&lt;10,IF(BO8=$T8,1,0),IF(MOD(BO8,10)=$U8,1,0))</f>
        <v>0</v>
      </c>
      <c r="BQ8" s="8"/>
      <c r="BR8" s="8">
        <f>IF(BQ8&lt;10,IF(BQ8=$T8,1,0),IF(MOD(BQ8,10)=$U8,1,0))</f>
        <v>0</v>
      </c>
      <c r="BS8" s="8"/>
      <c r="BT8" s="8">
        <f>IF(BS8&lt;10,IF(BS8=$T8,1,0),IF(MOD(BS8,10)=$U8,1,0))</f>
        <v>0</v>
      </c>
      <c r="BU8" s="8"/>
      <c r="BV8" s="8">
        <f>IF(BU8&lt;10,IF(BU8=$T8,1,0),IF(MOD(BU8,10)=$U8,1,0))</f>
        <v>0</v>
      </c>
      <c r="BW8" s="8">
        <v>43</v>
      </c>
      <c r="BX8" s="8">
        <f>IF(BW8&lt;10,IF(BW8=$T8,1,0),IF(MOD(BW8,10)=$U8,1,0))</f>
        <v>0</v>
      </c>
      <c r="BY8" s="8"/>
      <c r="BZ8" s="8">
        <f>IF(BY8&lt;10,IF(BY8=$T8,1,0),IF(MOD(BY8,10)=$U8,1,0))</f>
        <v>0</v>
      </c>
      <c r="CA8" s="8"/>
      <c r="CB8" s="8">
        <f>IF(CA8&lt;10,IF(CA8=$T8,1,0),IF(MOD(CA8,10)=$U8,1,0))</f>
        <v>0</v>
      </c>
      <c r="CC8" s="8"/>
      <c r="CD8" s="8"/>
      <c r="CE8" s="8">
        <v>43</v>
      </c>
      <c r="CF8" s="8">
        <f>IF(CE8&lt;10,IF(CE8=$T8,1,0),IF(MOD(CE8,10)=$U8,1,0))</f>
        <v>0</v>
      </c>
      <c r="CG8" s="8">
        <v>43</v>
      </c>
      <c r="CH8" s="8">
        <f>IF(CG8&lt;10,IF(CG8=$T8,1,0),IF(MOD(CG8,10)=$U8,1,0))</f>
        <v>0</v>
      </c>
      <c r="CI8" s="8"/>
      <c r="CJ8" s="8">
        <f>IF(CI8&lt;10,IF(CI8=$T8,1,0),IF(MOD(CI8,10)=$U8,1,0))</f>
        <v>0</v>
      </c>
      <c r="CK8" s="8"/>
      <c r="CL8" s="8">
        <f>IF(CK8&lt;10,IF(CK8=$T8,1,0),IF(MOD(CK8,10)=$U8,1,0))</f>
        <v>0</v>
      </c>
      <c r="CM8" s="8"/>
      <c r="CN8" s="8">
        <f>IF(CM8&lt;10,IF(CM8=$T8,1,0),IF(MOD(CM8,10)=$U8,1,0))</f>
        <v>0</v>
      </c>
      <c r="CO8" s="8"/>
      <c r="CP8" s="8">
        <f>IF(CO8&lt;10,IF(CO8=$T8,1,0),IF(MOD(CO8,10)=$U8,1,0))</f>
        <v>0</v>
      </c>
      <c r="CQ8" s="8"/>
      <c r="CR8" s="8">
        <f>IF(CQ8&lt;10,IF(CQ8=$T8,1,0),IF(MOD(CQ8,10)=$U8,1,0))</f>
        <v>0</v>
      </c>
      <c r="CS8" s="8">
        <v>43</v>
      </c>
      <c r="CT8" s="8">
        <f>IF(CS8&lt;10,IF(CS8=$T8,1,0),IF(MOD(CS8,10)=$U8,1,0))</f>
        <v>0</v>
      </c>
      <c r="CU8" s="8"/>
      <c r="CV8" s="8">
        <f>IF(CU8&lt;10,IF(CU8=$T8,1,0),IF(MOD(CU8,10)=$U8,1,0))</f>
        <v>0</v>
      </c>
      <c r="CW8" s="8"/>
      <c r="CX8" s="8">
        <f>IF(CW8&lt;10,IF(CW8=$T8,1,0),IF(MOD(CW8,10)=$U8,1,0))</f>
        <v>0</v>
      </c>
      <c r="CY8" s="8"/>
      <c r="CZ8" s="8"/>
      <c r="DA8" s="8">
        <v>43</v>
      </c>
      <c r="DB8" s="8">
        <f>IF(DA8&lt;10,IF(DA8=$T8,1,0),IF(MOD(DA8,10)=$U8,1,0))</f>
        <v>0</v>
      </c>
      <c r="DC8" s="8">
        <v>43</v>
      </c>
      <c r="DD8" s="8">
        <f>IF(DC8&lt;10,IF(DC8=$T8,1,0),IF(MOD(DC8,10)=$U8,1,0))</f>
        <v>0</v>
      </c>
      <c r="DE8" s="8"/>
      <c r="DF8" s="8">
        <f>IF(DE8&lt;10,IF(DE8=$T8,1,0),IF(MOD(DE8,10)=$U8,1,0))</f>
        <v>0</v>
      </c>
      <c r="DG8" s="8"/>
      <c r="DH8" s="8">
        <f>IF(DG8&lt;10,IF(DG8=$T8,1,0),IF(MOD(DG8,10)=$U8,1,0))</f>
        <v>0</v>
      </c>
      <c r="DI8" s="8"/>
      <c r="DJ8" s="8">
        <f>IF(DI8&lt;10,IF(DI8=$T8,1,0),IF(MOD(DI8,10)=$U8,1,0))</f>
        <v>0</v>
      </c>
      <c r="DK8" s="8"/>
      <c r="DL8" s="8">
        <f>IF(DK8&lt;10,IF(DK8=$T8,1,0),IF(MOD(DK8,10)=$U8,1,0))</f>
        <v>0</v>
      </c>
      <c r="DM8" s="8"/>
      <c r="DN8" s="8">
        <f>IF(DM8&lt;10,IF(DM8=$T8,1,0),IF(MOD(DM8,10)=$U8,1,0))</f>
        <v>0</v>
      </c>
      <c r="DO8" s="8">
        <v>43</v>
      </c>
      <c r="DP8" s="8">
        <f>IF(DO8&lt;10,IF(DO8=$T8,1,0),IF(MOD(DO8,10)=$U8,1,0))</f>
        <v>0</v>
      </c>
      <c r="DQ8" s="8"/>
      <c r="DR8" s="8">
        <f>IF(DQ8&lt;10,IF(DQ8=$T8,1,0),IF(MOD(DQ8,10)=$U8,1,0))</f>
        <v>0</v>
      </c>
      <c r="DS8" s="8"/>
      <c r="DT8" s="8">
        <f>IF(DS8&lt;10,IF(DS8=$T8,1,0),IF(MOD(DS8,10)=$U8,1,0))</f>
        <v>0</v>
      </c>
      <c r="DU8" s="8"/>
      <c r="DV8" s="8"/>
      <c r="DW8" s="8">
        <v>43</v>
      </c>
      <c r="DX8" s="8">
        <f>IF(DW8&lt;10,IF(DW8=$T8,1,0),IF(MOD(DW8,10)=$U8,1,0))</f>
        <v>0</v>
      </c>
      <c r="DY8" s="8">
        <v>43</v>
      </c>
      <c r="DZ8" s="8">
        <f>IF(DY8&lt;10,IF(DY8=$T8,1,0),IF(MOD(DY8,10)=$U8,1,0))</f>
        <v>0</v>
      </c>
      <c r="EA8" s="8"/>
      <c r="EB8" s="8">
        <f>IF(EA8&lt;10,IF(EA8=$T8,1,0),IF(MOD(EA8,10)=$U8,1,0))</f>
        <v>0</v>
      </c>
      <c r="EC8" s="8"/>
      <c r="ED8" s="8">
        <f>IF(EC8&lt;10,IF(EC8=$T8,1,0),IF(MOD(EC8,10)=$U8,1,0))</f>
        <v>0</v>
      </c>
      <c r="EE8" s="8"/>
      <c r="EF8" s="8">
        <f>IF(EE8&lt;10,IF(EE8=$T8,1,0),IF(MOD(EE8,10)=$U8,1,0))</f>
        <v>0</v>
      </c>
      <c r="EG8" s="8"/>
      <c r="EH8" s="8">
        <f>IF(EG8&lt;10,IF(EG8=$T8,1,0),IF(MOD(EG8,10)=$U8,1,0))</f>
        <v>0</v>
      </c>
      <c r="EI8" s="8"/>
      <c r="EJ8" s="8">
        <f>IF(EI8&lt;10,IF(EI8=$T8,1,0),IF(MOD(EI8,10)=$U8,1,0))</f>
        <v>0</v>
      </c>
      <c r="EK8" s="8">
        <v>43</v>
      </c>
      <c r="EL8" s="8">
        <f>IF(EK8&lt;10,IF(EK8=$T8,1,0),IF(MOD(EK8,10)=$U8,1,0))</f>
        <v>0</v>
      </c>
      <c r="EM8" s="8"/>
      <c r="EN8" s="8">
        <f>IF(EM8&lt;10,IF(EM8=$T8,1,0),IF(MOD(EM8,10)=$U8,1,0))</f>
        <v>0</v>
      </c>
      <c r="EO8" s="18"/>
    </row>
    <row r="9" spans="2:145" customFormat="1">
      <c r="B9" s="19">
        <v>42371</v>
      </c>
      <c r="C9" s="3">
        <v>36</v>
      </c>
      <c r="D9" s="3" t="s">
        <v>2</v>
      </c>
      <c r="E9" s="4">
        <v>42371.958333333336</v>
      </c>
      <c r="F9" s="3" t="s">
        <v>77</v>
      </c>
      <c r="G9" s="3" t="s">
        <v>78</v>
      </c>
      <c r="H9" s="3" t="s">
        <v>79</v>
      </c>
      <c r="I9" s="3" t="s">
        <v>78</v>
      </c>
      <c r="J9" s="6">
        <v>4.3</v>
      </c>
      <c r="K9" s="6">
        <v>3.75</v>
      </c>
      <c r="L9" s="6">
        <v>1.6</v>
      </c>
      <c r="M9" s="10">
        <v>2.0099999999999998</v>
      </c>
      <c r="N9" s="10">
        <v>3.65</v>
      </c>
      <c r="O9" s="10">
        <v>2.8</v>
      </c>
      <c r="P9" s="15">
        <v>1</v>
      </c>
      <c r="Q9" s="13">
        <v>4</v>
      </c>
      <c r="R9" s="13">
        <v>5</v>
      </c>
      <c r="S9" s="13">
        <v>15</v>
      </c>
      <c r="T9" s="13">
        <v>-5</v>
      </c>
      <c r="U9" s="13">
        <v>2</v>
      </c>
      <c r="V9" s="13">
        <v>9</v>
      </c>
      <c r="W9" s="9">
        <v>4</v>
      </c>
      <c r="X9" s="9">
        <v>1</v>
      </c>
      <c r="Y9" s="9">
        <v>8</v>
      </c>
      <c r="Z9" s="9">
        <v>5</v>
      </c>
      <c r="AA9" s="9">
        <v>2</v>
      </c>
      <c r="AB9" s="9">
        <v>0</v>
      </c>
      <c r="AC9" s="13"/>
      <c r="AD9" s="13"/>
      <c r="AE9" s="13"/>
      <c r="AF9" s="13"/>
      <c r="AG9" s="13"/>
      <c r="AH9" s="13"/>
      <c r="AI9" s="9"/>
      <c r="AJ9" s="9"/>
      <c r="AK9" s="9"/>
      <c r="AL9" s="9"/>
      <c r="AM9" s="9"/>
      <c r="AN9" s="9"/>
      <c r="AO9" s="16">
        <f>Q9*参数!$D$3+W9</f>
        <v>4</v>
      </c>
      <c r="AP9" s="16">
        <f>R9*参数!$D$3+X9</f>
        <v>1</v>
      </c>
      <c r="AQ9" s="16">
        <f>S9*参数!$D$3+Y9</f>
        <v>8</v>
      </c>
      <c r="AR9" s="16">
        <f>T9*参数!$D$3+Z9</f>
        <v>5</v>
      </c>
      <c r="AS9" s="16">
        <f>U9*参数!$D$3+AA9</f>
        <v>2</v>
      </c>
      <c r="AT9" s="16">
        <f>V9*参数!$D$3+AB9</f>
        <v>0</v>
      </c>
      <c r="AU9" s="16">
        <f>AC9*参数!$D$3+AI9</f>
        <v>0</v>
      </c>
      <c r="AV9" s="16">
        <f>AD9*参数!$D$3+AJ9</f>
        <v>0</v>
      </c>
      <c r="AW9" s="16">
        <f>AE9*参数!$D$3+AK9</f>
        <v>0</v>
      </c>
      <c r="AX9" s="16">
        <f>AF9*参数!$D$3+AL9</f>
        <v>0</v>
      </c>
      <c r="AY9" s="16">
        <f>AG9*参数!$D$3+AM9</f>
        <v>0</v>
      </c>
      <c r="AZ9" s="16">
        <f>AH9*参数!$D$3+AN9</f>
        <v>0</v>
      </c>
      <c r="BA9" s="8">
        <v>0</v>
      </c>
      <c r="BB9" s="8">
        <f t="shared" ref="BB9:BB45" si="0">IF(BA9&lt;10,IF(BA9=$T9,1,0),IF(MOD(BA9,10)=$U9,1,0))</f>
        <v>0</v>
      </c>
      <c r="BC9" s="8">
        <v>0</v>
      </c>
      <c r="BD9" s="8">
        <f t="shared" ref="BD9:BD45" si="1">IF(BC9&lt;10,IF(BC9=$T9,1,0),IF(MOD(BC9,10)=$U9,1,0))</f>
        <v>0</v>
      </c>
      <c r="BE9" s="8"/>
      <c r="BF9" s="8">
        <f t="shared" ref="BF9:BF45" si="2">IF(BE9&lt;10,IF(BE9=$T9,1,0),IF(MOD(BE9,10)=$U9,1,0))</f>
        <v>0</v>
      </c>
      <c r="BG9" s="8"/>
      <c r="BH9" s="8"/>
      <c r="BI9" s="8">
        <v>0</v>
      </c>
      <c r="BJ9" s="8">
        <f t="shared" ref="BJ9:BJ45" si="3">IF(BI9&lt;10,IF(BI9=$T9,1,0),IF(MOD(BI9,10)=$U9,1,0))</f>
        <v>0</v>
      </c>
      <c r="BK9" s="8">
        <v>0</v>
      </c>
      <c r="BL9" s="8">
        <f t="shared" ref="BL9:BL45" si="4">IF(BK9&lt;10,IF(BK9=$T9,1,0),IF(MOD(BK9,10)=$U9,1,0))</f>
        <v>0</v>
      </c>
      <c r="BM9" s="8">
        <v>43</v>
      </c>
      <c r="BN9" s="8">
        <f t="shared" ref="BN9:BN45" si="5">IF(BM9&lt;10,IF(BM9=$T9,1,0),IF(MOD(BM9,10)=$U9,1,0))</f>
        <v>0</v>
      </c>
      <c r="BO9" s="8">
        <v>43</v>
      </c>
      <c r="BP9" s="8">
        <f t="shared" ref="BP9:BP45" si="6">IF(BO9&lt;10,IF(BO9=$T9,1,0),IF(MOD(BO9,10)=$U9,1,0))</f>
        <v>0</v>
      </c>
      <c r="BQ9" s="8">
        <v>3</v>
      </c>
      <c r="BR9" s="8">
        <f t="shared" ref="BR9:BR45" si="7">IF(BQ9&lt;10,IF(BQ9=$T9,1,0),IF(MOD(BQ9,10)=$U9,1,0))</f>
        <v>0</v>
      </c>
      <c r="BS9" s="8">
        <v>3</v>
      </c>
      <c r="BT9" s="8">
        <f t="shared" ref="BT9:BT45" si="8">IF(BS9&lt;10,IF(BS9=$T9,1,0),IF(MOD(BS9,10)=$U9,1,0))</f>
        <v>0</v>
      </c>
      <c r="BU9" s="8">
        <v>43</v>
      </c>
      <c r="BV9" s="8">
        <f t="shared" ref="BV9:BV45" si="9">IF(BU9&lt;10,IF(BU9=$T9,1,0),IF(MOD(BU9,10)=$U9,1,0))</f>
        <v>0</v>
      </c>
      <c r="BW9" s="8">
        <v>0</v>
      </c>
      <c r="BX9" s="8">
        <f t="shared" ref="BX9:BX45" si="10">IF(BW9&lt;10,IF(BW9=$T9,1,0),IF(MOD(BW9,10)=$U9,1,0))</f>
        <v>0</v>
      </c>
      <c r="BY9" s="8"/>
      <c r="BZ9" s="8">
        <f t="shared" ref="BZ9:BZ45" si="11">IF(BY9&lt;10,IF(BY9=$T9,1,0),IF(MOD(BY9,10)=$U9,1,0))</f>
        <v>0</v>
      </c>
      <c r="CA9" s="8"/>
      <c r="CB9" s="8">
        <f t="shared" ref="CB9:CB45" si="12">IF(CA9&lt;10,IF(CA9=$T9,1,0),IF(MOD(CA9,10)=$U9,1,0))</f>
        <v>0</v>
      </c>
      <c r="CC9" s="8"/>
      <c r="CD9" s="8"/>
      <c r="CE9" s="8">
        <v>0</v>
      </c>
      <c r="CF9" s="8">
        <f t="shared" ref="CF9:CF45" si="13">IF(CE9&lt;10,IF(CE9=$T9,1,0),IF(MOD(CE9,10)=$U9,1,0))</f>
        <v>0</v>
      </c>
      <c r="CG9" s="8">
        <v>0</v>
      </c>
      <c r="CH9" s="8">
        <f t="shared" ref="CH9:CH45" si="14">IF(CG9&lt;10,IF(CG9=$T9,1,0),IF(MOD(CG9,10)=$U9,1,0))</f>
        <v>0</v>
      </c>
      <c r="CI9" s="8">
        <v>43</v>
      </c>
      <c r="CJ9" s="8">
        <f t="shared" ref="CJ9:CJ45" si="15">IF(CI9&lt;10,IF(CI9=$T9,1,0),IF(MOD(CI9,10)=$U9,1,0))</f>
        <v>0</v>
      </c>
      <c r="CK9" s="8">
        <v>43</v>
      </c>
      <c r="CL9" s="8">
        <f t="shared" ref="CL9:CL45" si="16">IF(CK9&lt;10,IF(CK9=$T9,1,0),IF(MOD(CK9,10)=$U9,1,0))</f>
        <v>0</v>
      </c>
      <c r="CM9" s="8">
        <v>3</v>
      </c>
      <c r="CN9" s="8">
        <f t="shared" ref="CN9:CN45" si="17">IF(CM9&lt;10,IF(CM9=$T9,1,0),IF(MOD(CM9,10)=$U9,1,0))</f>
        <v>0</v>
      </c>
      <c r="CO9" s="8">
        <v>3</v>
      </c>
      <c r="CP9" s="8">
        <f t="shared" ref="CP9:CP45" si="18">IF(CO9&lt;10,IF(CO9=$T9,1,0),IF(MOD(CO9,10)=$U9,1,0))</f>
        <v>0</v>
      </c>
      <c r="CQ9" s="8">
        <v>43</v>
      </c>
      <c r="CR9" s="8">
        <f t="shared" ref="CR9:CR45" si="19">IF(CQ9&lt;10,IF(CQ9=$T9,1,0),IF(MOD(CQ9,10)=$U9,1,0))</f>
        <v>0</v>
      </c>
      <c r="CS9" s="8">
        <v>0</v>
      </c>
      <c r="CT9" s="8">
        <f t="shared" ref="CT9:CT45" si="20">IF(CS9&lt;10,IF(CS9=$T9,1,0),IF(MOD(CS9,10)=$U9,1,0))</f>
        <v>0</v>
      </c>
      <c r="CU9" s="8"/>
      <c r="CV9" s="8">
        <f t="shared" ref="CV9:CV45" si="21">IF(CU9&lt;10,IF(CU9=$T9,1,0),IF(MOD(CU9,10)=$U9,1,0))</f>
        <v>0</v>
      </c>
      <c r="CW9" s="8"/>
      <c r="CX9" s="8">
        <f t="shared" ref="CX9:CX45" si="22">IF(CW9&lt;10,IF(CW9=$T9,1,0),IF(MOD(CW9,10)=$U9,1,0))</f>
        <v>0</v>
      </c>
      <c r="CY9" s="8"/>
      <c r="CZ9" s="8"/>
      <c r="DA9" s="8">
        <v>0</v>
      </c>
      <c r="DB9" s="8">
        <f t="shared" ref="DB9:DB45" si="23">IF(DA9&lt;10,IF(DA9=$T9,1,0),IF(MOD(DA9,10)=$U9,1,0))</f>
        <v>0</v>
      </c>
      <c r="DC9" s="8">
        <v>0</v>
      </c>
      <c r="DD9" s="8">
        <f t="shared" ref="DD9:DD45" si="24">IF(DC9&lt;10,IF(DC9=$T9,1,0),IF(MOD(DC9,10)=$U9,1,0))</f>
        <v>0</v>
      </c>
      <c r="DE9" s="8">
        <v>43</v>
      </c>
      <c r="DF9" s="8">
        <f t="shared" ref="DF9:DF45" si="25">IF(DE9&lt;10,IF(DE9=$T9,1,0),IF(MOD(DE9,10)=$U9,1,0))</f>
        <v>0</v>
      </c>
      <c r="DG9" s="8">
        <v>43</v>
      </c>
      <c r="DH9" s="8">
        <f t="shared" ref="DH9:DH45" si="26">IF(DG9&lt;10,IF(DG9=$T9,1,0),IF(MOD(DG9,10)=$U9,1,0))</f>
        <v>0</v>
      </c>
      <c r="DI9" s="8">
        <v>3</v>
      </c>
      <c r="DJ9" s="8">
        <f t="shared" ref="DJ9:DJ45" si="27">IF(DI9&lt;10,IF(DI9=$T9,1,0),IF(MOD(DI9,10)=$U9,1,0))</f>
        <v>0</v>
      </c>
      <c r="DK9" s="8">
        <v>3</v>
      </c>
      <c r="DL9" s="8">
        <f t="shared" ref="DL9:DL45" si="28">IF(DK9&lt;10,IF(DK9=$T9,1,0),IF(MOD(DK9,10)=$U9,1,0))</f>
        <v>0</v>
      </c>
      <c r="DM9" s="8">
        <v>43</v>
      </c>
      <c r="DN9" s="8">
        <f t="shared" ref="DN9:DN45" si="29">IF(DM9&lt;10,IF(DM9=$T9,1,0),IF(MOD(DM9,10)=$U9,1,0))</f>
        <v>0</v>
      </c>
      <c r="DO9" s="8">
        <v>0</v>
      </c>
      <c r="DP9" s="8">
        <f t="shared" ref="DP9:DP45" si="30">IF(DO9&lt;10,IF(DO9=$T9,1,0),IF(MOD(DO9,10)=$U9,1,0))</f>
        <v>0</v>
      </c>
      <c r="DQ9" s="8"/>
      <c r="DR9" s="8">
        <f t="shared" ref="DR9:DR45" si="31">IF(DQ9&lt;10,IF(DQ9=$T9,1,0),IF(MOD(DQ9,10)=$U9,1,0))</f>
        <v>0</v>
      </c>
      <c r="DS9" s="8"/>
      <c r="DT9" s="8">
        <f t="shared" ref="DT9:DT45" si="32">IF(DS9&lt;10,IF(DS9=$T9,1,0),IF(MOD(DS9,10)=$U9,1,0))</f>
        <v>0</v>
      </c>
      <c r="DU9" s="8"/>
      <c r="DV9" s="8"/>
      <c r="DW9" s="8">
        <v>0</v>
      </c>
      <c r="DX9" s="8">
        <f t="shared" ref="DX9:DX45" si="33">IF(DW9&lt;10,IF(DW9=$T9,1,0),IF(MOD(DW9,10)=$U9,1,0))</f>
        <v>0</v>
      </c>
      <c r="DY9" s="8">
        <v>0</v>
      </c>
      <c r="DZ9" s="8">
        <f t="shared" ref="DZ9:DZ45" si="34">IF(DY9&lt;10,IF(DY9=$T9,1,0),IF(MOD(DY9,10)=$U9,1,0))</f>
        <v>0</v>
      </c>
      <c r="EA9" s="8">
        <v>43</v>
      </c>
      <c r="EB9" s="8">
        <f t="shared" ref="EB9:EB45" si="35">IF(EA9&lt;10,IF(EA9=$T9,1,0),IF(MOD(EA9,10)=$U9,1,0))</f>
        <v>0</v>
      </c>
      <c r="EC9" s="8">
        <v>43</v>
      </c>
      <c r="ED9" s="8">
        <f t="shared" ref="ED9:ED45" si="36">IF(EC9&lt;10,IF(EC9=$T9,1,0),IF(MOD(EC9,10)=$U9,1,0))</f>
        <v>0</v>
      </c>
      <c r="EE9" s="8">
        <v>3</v>
      </c>
      <c r="EF9" s="8">
        <f t="shared" ref="EF9:EF45" si="37">IF(EE9&lt;10,IF(EE9=$T9,1,0),IF(MOD(EE9,10)=$U9,1,0))</f>
        <v>0</v>
      </c>
      <c r="EG9" s="8">
        <v>3</v>
      </c>
      <c r="EH9" s="8">
        <f t="shared" ref="EH9:EH45" si="38">IF(EG9&lt;10,IF(EG9=$T9,1,0),IF(MOD(EG9,10)=$U9,1,0))</f>
        <v>0</v>
      </c>
      <c r="EI9" s="8">
        <v>43</v>
      </c>
      <c r="EJ9" s="8">
        <f t="shared" ref="EJ9:EJ45" si="39">IF(EI9&lt;10,IF(EI9=$T9,1,0),IF(MOD(EI9,10)=$U9,1,0))</f>
        <v>0</v>
      </c>
      <c r="EK9" s="8">
        <v>0</v>
      </c>
      <c r="EL9" s="8">
        <f t="shared" ref="EL9:EL45" si="40">IF(EK9&lt;10,IF(EK9=$T9,1,0),IF(MOD(EK9,10)=$U9,1,0))</f>
        <v>0</v>
      </c>
      <c r="EM9" s="8"/>
      <c r="EN9" s="8">
        <f t="shared" ref="EN9:EN45" si="41">IF(EM9&lt;10,IF(EM9=$T9,1,0),IF(MOD(EM9,10)=$U9,1,0))</f>
        <v>0</v>
      </c>
      <c r="EO9" s="18"/>
    </row>
    <row r="10" spans="2:145" customFormat="1">
      <c r="B10" s="19">
        <v>42371</v>
      </c>
      <c r="C10" s="3">
        <v>37</v>
      </c>
      <c r="D10" s="3" t="s">
        <v>2</v>
      </c>
      <c r="E10" s="4">
        <v>42371.958333333336</v>
      </c>
      <c r="F10" s="3" t="s">
        <v>80</v>
      </c>
      <c r="G10" s="3" t="s">
        <v>81</v>
      </c>
      <c r="H10" s="3" t="s">
        <v>80</v>
      </c>
      <c r="I10" s="3" t="s">
        <v>81</v>
      </c>
      <c r="J10" s="6">
        <v>2.0499999999999998</v>
      </c>
      <c r="K10" s="6">
        <v>3.3</v>
      </c>
      <c r="L10" s="6">
        <v>3</v>
      </c>
      <c r="M10" s="10">
        <v>4.3</v>
      </c>
      <c r="N10" s="10">
        <v>3.8</v>
      </c>
      <c r="O10" s="10">
        <v>1.58</v>
      </c>
      <c r="P10" s="15">
        <v>-1</v>
      </c>
      <c r="Q10" s="13">
        <v>2</v>
      </c>
      <c r="R10" s="13">
        <v>0</v>
      </c>
      <c r="S10" s="13">
        <v>0</v>
      </c>
      <c r="T10" s="13">
        <v>-2</v>
      </c>
      <c r="U10" s="13">
        <v>-2</v>
      </c>
      <c r="V10" s="13">
        <v>2</v>
      </c>
      <c r="W10" s="9">
        <v>2</v>
      </c>
      <c r="X10" s="9">
        <v>0</v>
      </c>
      <c r="Y10" s="9">
        <v>2</v>
      </c>
      <c r="Z10" s="9">
        <v>-3</v>
      </c>
      <c r="AA10" s="9">
        <v>-2</v>
      </c>
      <c r="AB10" s="9">
        <v>0</v>
      </c>
      <c r="AC10" s="13"/>
      <c r="AD10" s="13"/>
      <c r="AE10" s="13"/>
      <c r="AF10" s="13"/>
      <c r="AG10" s="13"/>
      <c r="AH10" s="13"/>
      <c r="AI10" s="9"/>
      <c r="AJ10" s="9"/>
      <c r="AK10" s="9"/>
      <c r="AL10" s="9"/>
      <c r="AM10" s="9"/>
      <c r="AN10" s="9"/>
      <c r="AO10" s="16">
        <f>Q10*参数!$D$3+W10</f>
        <v>2</v>
      </c>
      <c r="AP10" s="16">
        <f>R10*参数!$D$3+X10</f>
        <v>0</v>
      </c>
      <c r="AQ10" s="16">
        <f>S10*参数!$D$3+Y10</f>
        <v>2</v>
      </c>
      <c r="AR10" s="16">
        <f>T10*参数!$D$3+Z10</f>
        <v>-3</v>
      </c>
      <c r="AS10" s="16">
        <f>U10*参数!$D$3+AA10</f>
        <v>-2</v>
      </c>
      <c r="AT10" s="16">
        <f>V10*参数!$D$3+AB10</f>
        <v>0</v>
      </c>
      <c r="AU10" s="16">
        <f>AC10*参数!$D$3+AI10</f>
        <v>0</v>
      </c>
      <c r="AV10" s="16">
        <f>AD10*参数!$D$3+AJ10</f>
        <v>0</v>
      </c>
      <c r="AW10" s="16">
        <f>AE10*参数!$D$3+AK10</f>
        <v>0</v>
      </c>
      <c r="AX10" s="16">
        <f>AF10*参数!$D$3+AL10</f>
        <v>0</v>
      </c>
      <c r="AY10" s="16">
        <f>AG10*参数!$D$3+AM10</f>
        <v>0</v>
      </c>
      <c r="AZ10" s="16">
        <f>AH10*参数!$D$3+AN10</f>
        <v>0</v>
      </c>
      <c r="BA10" s="8">
        <v>40</v>
      </c>
      <c r="BB10" s="8">
        <f t="shared" si="0"/>
        <v>0</v>
      </c>
      <c r="BC10" s="8">
        <v>40</v>
      </c>
      <c r="BD10" s="8">
        <f t="shared" si="1"/>
        <v>0</v>
      </c>
      <c r="BE10" s="8"/>
      <c r="BF10" s="8">
        <f t="shared" si="2"/>
        <v>0</v>
      </c>
      <c r="BG10" s="8"/>
      <c r="BH10" s="8"/>
      <c r="BI10" s="8">
        <v>3</v>
      </c>
      <c r="BJ10" s="8">
        <f t="shared" si="3"/>
        <v>0</v>
      </c>
      <c r="BK10" s="8">
        <v>3</v>
      </c>
      <c r="BL10" s="8">
        <f t="shared" si="4"/>
        <v>0</v>
      </c>
      <c r="BM10" s="8"/>
      <c r="BN10" s="8">
        <f t="shared" si="5"/>
        <v>0</v>
      </c>
      <c r="BO10" s="8"/>
      <c r="BP10" s="8">
        <f t="shared" si="6"/>
        <v>0</v>
      </c>
      <c r="BQ10" s="8"/>
      <c r="BR10" s="8">
        <f t="shared" si="7"/>
        <v>0</v>
      </c>
      <c r="BS10" s="8"/>
      <c r="BT10" s="8">
        <f t="shared" si="8"/>
        <v>0</v>
      </c>
      <c r="BU10" s="8"/>
      <c r="BV10" s="8">
        <f t="shared" si="9"/>
        <v>0</v>
      </c>
      <c r="BW10" s="8">
        <v>40</v>
      </c>
      <c r="BX10" s="8">
        <f t="shared" si="10"/>
        <v>0</v>
      </c>
      <c r="BY10" s="8"/>
      <c r="BZ10" s="8">
        <f t="shared" si="11"/>
        <v>0</v>
      </c>
      <c r="CA10" s="8"/>
      <c r="CB10" s="8">
        <f t="shared" si="12"/>
        <v>0</v>
      </c>
      <c r="CC10" s="8"/>
      <c r="CD10" s="8"/>
      <c r="CE10" s="8">
        <v>3</v>
      </c>
      <c r="CF10" s="8">
        <f t="shared" si="13"/>
        <v>0</v>
      </c>
      <c r="CG10" s="8">
        <v>3</v>
      </c>
      <c r="CH10" s="8">
        <f t="shared" si="14"/>
        <v>0</v>
      </c>
      <c r="CI10" s="8"/>
      <c r="CJ10" s="8">
        <f t="shared" si="15"/>
        <v>0</v>
      </c>
      <c r="CK10" s="8"/>
      <c r="CL10" s="8">
        <f t="shared" si="16"/>
        <v>0</v>
      </c>
      <c r="CM10" s="8"/>
      <c r="CN10" s="8">
        <f t="shared" si="17"/>
        <v>0</v>
      </c>
      <c r="CO10" s="8"/>
      <c r="CP10" s="8">
        <f t="shared" si="18"/>
        <v>0</v>
      </c>
      <c r="CQ10" s="8"/>
      <c r="CR10" s="8">
        <f t="shared" si="19"/>
        <v>0</v>
      </c>
      <c r="CS10" s="8">
        <v>40</v>
      </c>
      <c r="CT10" s="8">
        <f t="shared" si="20"/>
        <v>0</v>
      </c>
      <c r="CU10" s="8"/>
      <c r="CV10" s="8">
        <f t="shared" si="21"/>
        <v>0</v>
      </c>
      <c r="CW10" s="8"/>
      <c r="CX10" s="8">
        <f t="shared" si="22"/>
        <v>0</v>
      </c>
      <c r="CY10" s="8"/>
      <c r="CZ10" s="8"/>
      <c r="DA10" s="8">
        <v>3</v>
      </c>
      <c r="DB10" s="8">
        <f t="shared" si="23"/>
        <v>0</v>
      </c>
      <c r="DC10" s="8">
        <v>3</v>
      </c>
      <c r="DD10" s="8">
        <f t="shared" si="24"/>
        <v>0</v>
      </c>
      <c r="DE10" s="8"/>
      <c r="DF10" s="8">
        <f t="shared" si="25"/>
        <v>0</v>
      </c>
      <c r="DG10" s="8"/>
      <c r="DH10" s="8">
        <f t="shared" si="26"/>
        <v>0</v>
      </c>
      <c r="DI10" s="8"/>
      <c r="DJ10" s="8">
        <f t="shared" si="27"/>
        <v>0</v>
      </c>
      <c r="DK10" s="8"/>
      <c r="DL10" s="8">
        <f t="shared" si="28"/>
        <v>0</v>
      </c>
      <c r="DM10" s="8"/>
      <c r="DN10" s="8">
        <f t="shared" si="29"/>
        <v>0</v>
      </c>
      <c r="DO10" s="8">
        <v>40</v>
      </c>
      <c r="DP10" s="8">
        <f t="shared" si="30"/>
        <v>0</v>
      </c>
      <c r="DQ10" s="8"/>
      <c r="DR10" s="8">
        <f t="shared" si="31"/>
        <v>0</v>
      </c>
      <c r="DS10" s="8"/>
      <c r="DT10" s="8">
        <f t="shared" si="32"/>
        <v>0</v>
      </c>
      <c r="DU10" s="8"/>
      <c r="DV10" s="8"/>
      <c r="DW10" s="8">
        <v>3</v>
      </c>
      <c r="DX10" s="8">
        <f t="shared" si="33"/>
        <v>0</v>
      </c>
      <c r="DY10" s="8">
        <v>3</v>
      </c>
      <c r="DZ10" s="8">
        <f t="shared" si="34"/>
        <v>0</v>
      </c>
      <c r="EA10" s="8"/>
      <c r="EB10" s="8">
        <f t="shared" si="35"/>
        <v>0</v>
      </c>
      <c r="EC10" s="8"/>
      <c r="ED10" s="8">
        <f t="shared" si="36"/>
        <v>0</v>
      </c>
      <c r="EE10" s="8"/>
      <c r="EF10" s="8">
        <f t="shared" si="37"/>
        <v>0</v>
      </c>
      <c r="EG10" s="8"/>
      <c r="EH10" s="8">
        <f t="shared" si="38"/>
        <v>0</v>
      </c>
      <c r="EI10" s="8"/>
      <c r="EJ10" s="8">
        <f t="shared" si="39"/>
        <v>0</v>
      </c>
      <c r="EK10" s="8">
        <v>40</v>
      </c>
      <c r="EL10" s="8">
        <f t="shared" si="40"/>
        <v>0</v>
      </c>
      <c r="EM10" s="8"/>
      <c r="EN10" s="8">
        <f t="shared" si="41"/>
        <v>0</v>
      </c>
      <c r="EO10" s="18"/>
    </row>
    <row r="11" spans="2:145" customFormat="1">
      <c r="B11" s="19">
        <v>42371</v>
      </c>
      <c r="C11" s="3">
        <v>38</v>
      </c>
      <c r="D11" s="3" t="s">
        <v>82</v>
      </c>
      <c r="E11" s="4">
        <v>42372</v>
      </c>
      <c r="F11" s="3" t="s">
        <v>83</v>
      </c>
      <c r="G11" s="3" t="s">
        <v>84</v>
      </c>
      <c r="H11" s="3" t="s">
        <v>83</v>
      </c>
      <c r="I11" s="3" t="s">
        <v>84</v>
      </c>
      <c r="J11" s="6">
        <v>2.14</v>
      </c>
      <c r="K11" s="6">
        <v>2.9</v>
      </c>
      <c r="L11" s="6">
        <v>3.2</v>
      </c>
      <c r="M11" s="10">
        <v>5.05</v>
      </c>
      <c r="N11" s="10">
        <v>3.6</v>
      </c>
      <c r="O11" s="10">
        <v>1.53</v>
      </c>
      <c r="P11" s="15">
        <v>-1</v>
      </c>
      <c r="Q11" s="13">
        <v>-4</v>
      </c>
      <c r="R11" s="13">
        <v>4</v>
      </c>
      <c r="S11" s="13">
        <v>-13</v>
      </c>
      <c r="T11" s="13">
        <v>2</v>
      </c>
      <c r="U11" s="13">
        <v>-1</v>
      </c>
      <c r="V11" s="13">
        <v>5</v>
      </c>
      <c r="W11" s="9">
        <v>-4</v>
      </c>
      <c r="X11" s="9">
        <v>4</v>
      </c>
      <c r="Y11" s="9">
        <v>-13</v>
      </c>
      <c r="Z11" s="9">
        <v>2</v>
      </c>
      <c r="AA11" s="9">
        <v>-1</v>
      </c>
      <c r="AB11" s="9">
        <v>5</v>
      </c>
      <c r="AC11" s="13"/>
      <c r="AD11" s="13"/>
      <c r="AE11" s="13"/>
      <c r="AF11" s="13"/>
      <c r="AG11" s="13"/>
      <c r="AH11" s="13"/>
      <c r="AI11" s="9"/>
      <c r="AJ11" s="9"/>
      <c r="AK11" s="9"/>
      <c r="AL11" s="9"/>
      <c r="AM11" s="9"/>
      <c r="AN11" s="9"/>
      <c r="AO11" s="16">
        <f>Q11*参数!$D$3+W11</f>
        <v>-4</v>
      </c>
      <c r="AP11" s="16">
        <f>R11*参数!$D$3+X11</f>
        <v>4</v>
      </c>
      <c r="AQ11" s="16">
        <f>S11*参数!$D$3+Y11</f>
        <v>-13</v>
      </c>
      <c r="AR11" s="16">
        <f>T11*参数!$D$3+Z11</f>
        <v>2</v>
      </c>
      <c r="AS11" s="16">
        <f>U11*参数!$D$3+AA11</f>
        <v>-1</v>
      </c>
      <c r="AT11" s="16">
        <f>V11*参数!$D$3+AB11</f>
        <v>5</v>
      </c>
      <c r="AU11" s="16">
        <f>AC11*参数!$D$3+AI11</f>
        <v>0</v>
      </c>
      <c r="AV11" s="16">
        <f>AD11*参数!$D$3+AJ11</f>
        <v>0</v>
      </c>
      <c r="AW11" s="16">
        <f>AE11*参数!$D$3+AK11</f>
        <v>0</v>
      </c>
      <c r="AX11" s="16">
        <f>AF11*参数!$D$3+AL11</f>
        <v>0</v>
      </c>
      <c r="AY11" s="16">
        <f>AG11*参数!$D$3+AM11</f>
        <v>0</v>
      </c>
      <c r="AZ11" s="16">
        <f>AH11*参数!$D$3+AN11</f>
        <v>0</v>
      </c>
      <c r="BA11" s="8">
        <v>3</v>
      </c>
      <c r="BB11" s="8">
        <f t="shared" si="0"/>
        <v>0</v>
      </c>
      <c r="BC11" s="8">
        <v>3</v>
      </c>
      <c r="BD11" s="8">
        <f t="shared" si="1"/>
        <v>0</v>
      </c>
      <c r="BE11" s="8"/>
      <c r="BF11" s="8">
        <f t="shared" si="2"/>
        <v>0</v>
      </c>
      <c r="BG11" s="8"/>
      <c r="BH11" s="8"/>
      <c r="BI11" s="8">
        <v>1</v>
      </c>
      <c r="BJ11" s="8">
        <f t="shared" si="3"/>
        <v>0</v>
      </c>
      <c r="BK11" s="8">
        <v>43</v>
      </c>
      <c r="BL11" s="8">
        <f t="shared" si="4"/>
        <v>0</v>
      </c>
      <c r="BM11" s="8"/>
      <c r="BN11" s="8">
        <f t="shared" si="5"/>
        <v>0</v>
      </c>
      <c r="BO11" s="8"/>
      <c r="BP11" s="8">
        <f t="shared" si="6"/>
        <v>0</v>
      </c>
      <c r="BQ11" s="8"/>
      <c r="BR11" s="8">
        <f t="shared" si="7"/>
        <v>0</v>
      </c>
      <c r="BS11" s="8"/>
      <c r="BT11" s="8">
        <f t="shared" si="8"/>
        <v>0</v>
      </c>
      <c r="BU11" s="8"/>
      <c r="BV11" s="8">
        <f t="shared" si="9"/>
        <v>0</v>
      </c>
      <c r="BW11" s="8">
        <v>3</v>
      </c>
      <c r="BX11" s="8">
        <f t="shared" si="10"/>
        <v>0</v>
      </c>
      <c r="BY11" s="8"/>
      <c r="BZ11" s="8">
        <f t="shared" si="11"/>
        <v>0</v>
      </c>
      <c r="CA11" s="8"/>
      <c r="CB11" s="8">
        <f t="shared" si="12"/>
        <v>0</v>
      </c>
      <c r="CC11" s="8"/>
      <c r="CD11" s="8"/>
      <c r="CE11" s="8">
        <v>1</v>
      </c>
      <c r="CF11" s="8">
        <f t="shared" si="13"/>
        <v>0</v>
      </c>
      <c r="CG11" s="8">
        <v>43</v>
      </c>
      <c r="CH11" s="8">
        <f t="shared" si="14"/>
        <v>0</v>
      </c>
      <c r="CI11" s="8"/>
      <c r="CJ11" s="8">
        <f t="shared" si="15"/>
        <v>0</v>
      </c>
      <c r="CK11" s="8"/>
      <c r="CL11" s="8">
        <f t="shared" si="16"/>
        <v>0</v>
      </c>
      <c r="CM11" s="8"/>
      <c r="CN11" s="8">
        <f t="shared" si="17"/>
        <v>0</v>
      </c>
      <c r="CO11" s="8"/>
      <c r="CP11" s="8">
        <f t="shared" si="18"/>
        <v>0</v>
      </c>
      <c r="CQ11" s="8"/>
      <c r="CR11" s="8">
        <f t="shared" si="19"/>
        <v>0</v>
      </c>
      <c r="CS11" s="8">
        <v>3</v>
      </c>
      <c r="CT11" s="8">
        <f t="shared" si="20"/>
        <v>0</v>
      </c>
      <c r="CU11" s="8"/>
      <c r="CV11" s="8">
        <f t="shared" si="21"/>
        <v>0</v>
      </c>
      <c r="CW11" s="8"/>
      <c r="CX11" s="8">
        <f t="shared" si="22"/>
        <v>0</v>
      </c>
      <c r="CY11" s="8"/>
      <c r="CZ11" s="8"/>
      <c r="DA11" s="8">
        <v>1</v>
      </c>
      <c r="DB11" s="8">
        <f t="shared" si="23"/>
        <v>0</v>
      </c>
      <c r="DC11" s="8">
        <v>43</v>
      </c>
      <c r="DD11" s="8">
        <f t="shared" si="24"/>
        <v>0</v>
      </c>
      <c r="DE11" s="8"/>
      <c r="DF11" s="8">
        <f t="shared" si="25"/>
        <v>0</v>
      </c>
      <c r="DG11" s="8"/>
      <c r="DH11" s="8">
        <f t="shared" si="26"/>
        <v>0</v>
      </c>
      <c r="DI11" s="8"/>
      <c r="DJ11" s="8">
        <f t="shared" si="27"/>
        <v>0</v>
      </c>
      <c r="DK11" s="8"/>
      <c r="DL11" s="8">
        <f t="shared" si="28"/>
        <v>0</v>
      </c>
      <c r="DM11" s="8"/>
      <c r="DN11" s="8">
        <f t="shared" si="29"/>
        <v>0</v>
      </c>
      <c r="DO11" s="8">
        <v>3</v>
      </c>
      <c r="DP11" s="8">
        <f t="shared" si="30"/>
        <v>0</v>
      </c>
      <c r="DQ11" s="8"/>
      <c r="DR11" s="8">
        <f t="shared" si="31"/>
        <v>0</v>
      </c>
      <c r="DS11" s="8"/>
      <c r="DT11" s="8">
        <f t="shared" si="32"/>
        <v>0</v>
      </c>
      <c r="DU11" s="8"/>
      <c r="DV11" s="8"/>
      <c r="DW11" s="8">
        <v>1</v>
      </c>
      <c r="DX11" s="8">
        <f t="shared" si="33"/>
        <v>0</v>
      </c>
      <c r="DY11" s="8">
        <v>43</v>
      </c>
      <c r="DZ11" s="8">
        <f t="shared" si="34"/>
        <v>0</v>
      </c>
      <c r="EA11" s="8"/>
      <c r="EB11" s="8">
        <f t="shared" si="35"/>
        <v>0</v>
      </c>
      <c r="EC11" s="8"/>
      <c r="ED11" s="8">
        <f t="shared" si="36"/>
        <v>0</v>
      </c>
      <c r="EE11" s="8"/>
      <c r="EF11" s="8">
        <f t="shared" si="37"/>
        <v>0</v>
      </c>
      <c r="EG11" s="8"/>
      <c r="EH11" s="8">
        <f t="shared" si="38"/>
        <v>0</v>
      </c>
      <c r="EI11" s="8"/>
      <c r="EJ11" s="8">
        <f t="shared" si="39"/>
        <v>0</v>
      </c>
      <c r="EK11" s="8">
        <v>3</v>
      </c>
      <c r="EL11" s="8">
        <f t="shared" si="40"/>
        <v>0</v>
      </c>
      <c r="EM11" s="8"/>
      <c r="EN11" s="8">
        <f t="shared" si="41"/>
        <v>0</v>
      </c>
      <c r="EO11" s="18"/>
    </row>
    <row r="12" spans="2:145" customFormat="1">
      <c r="B12" s="19">
        <v>42371</v>
      </c>
      <c r="C12" s="3">
        <v>39</v>
      </c>
      <c r="D12" s="3" t="s">
        <v>82</v>
      </c>
      <c r="E12" s="4">
        <v>42372</v>
      </c>
      <c r="F12" s="3" t="s">
        <v>85</v>
      </c>
      <c r="G12" s="3" t="s">
        <v>86</v>
      </c>
      <c r="H12" s="3" t="s">
        <v>85</v>
      </c>
      <c r="I12" s="3" t="s">
        <v>87</v>
      </c>
      <c r="J12" s="6">
        <v>2.31</v>
      </c>
      <c r="K12" s="6">
        <v>2.8</v>
      </c>
      <c r="L12" s="6">
        <v>3</v>
      </c>
      <c r="M12" s="10">
        <v>5.8</v>
      </c>
      <c r="N12" s="10">
        <v>3.75</v>
      </c>
      <c r="O12" s="10">
        <v>1.45</v>
      </c>
      <c r="P12" s="15">
        <v>-1</v>
      </c>
      <c r="Q12" s="13">
        <v>2</v>
      </c>
      <c r="R12" s="13">
        <v>6</v>
      </c>
      <c r="S12" s="13">
        <v>-1</v>
      </c>
      <c r="T12" s="13">
        <v>1</v>
      </c>
      <c r="U12" s="13">
        <v>-3</v>
      </c>
      <c r="V12" s="13">
        <v>-1</v>
      </c>
      <c r="W12" s="9">
        <v>-1</v>
      </c>
      <c r="X12" s="9">
        <v>6</v>
      </c>
      <c r="Y12" s="9">
        <v>1</v>
      </c>
      <c r="Z12" s="9">
        <v>1</v>
      </c>
      <c r="AA12" s="9">
        <v>-3</v>
      </c>
      <c r="AB12" s="9">
        <v>1</v>
      </c>
      <c r="AC12" s="13"/>
      <c r="AD12" s="13"/>
      <c r="AE12" s="13"/>
      <c r="AF12" s="13"/>
      <c r="AG12" s="13"/>
      <c r="AH12" s="13"/>
      <c r="AI12" s="9"/>
      <c r="AJ12" s="9"/>
      <c r="AK12" s="9"/>
      <c r="AL12" s="9"/>
      <c r="AM12" s="9"/>
      <c r="AN12" s="9"/>
      <c r="AO12" s="16">
        <f>Q12*参数!$D$3+W12</f>
        <v>-1</v>
      </c>
      <c r="AP12" s="16">
        <f>R12*参数!$D$3+X12</f>
        <v>6</v>
      </c>
      <c r="AQ12" s="16">
        <f>S12*参数!$D$3+Y12</f>
        <v>1</v>
      </c>
      <c r="AR12" s="16">
        <f>T12*参数!$D$3+Z12</f>
        <v>1</v>
      </c>
      <c r="AS12" s="16">
        <f>U12*参数!$D$3+AA12</f>
        <v>-3</v>
      </c>
      <c r="AT12" s="16">
        <f>V12*参数!$D$3+AB12</f>
        <v>1</v>
      </c>
      <c r="AU12" s="16">
        <f>AC12*参数!$D$3+AI12</f>
        <v>0</v>
      </c>
      <c r="AV12" s="16">
        <f>AD12*参数!$D$3+AJ12</f>
        <v>0</v>
      </c>
      <c r="AW12" s="16">
        <f>AE12*参数!$D$3+AK12</f>
        <v>0</v>
      </c>
      <c r="AX12" s="16">
        <f>AF12*参数!$D$3+AL12</f>
        <v>0</v>
      </c>
      <c r="AY12" s="16">
        <f>AG12*参数!$D$3+AM12</f>
        <v>0</v>
      </c>
      <c r="AZ12" s="16">
        <f>AH12*参数!$D$3+AN12</f>
        <v>0</v>
      </c>
      <c r="BA12" s="8">
        <v>3</v>
      </c>
      <c r="BB12" s="8">
        <f t="shared" si="0"/>
        <v>0</v>
      </c>
      <c r="BC12" s="8">
        <v>3</v>
      </c>
      <c r="BD12" s="8">
        <f t="shared" si="1"/>
        <v>0</v>
      </c>
      <c r="BE12" s="8"/>
      <c r="BF12" s="8">
        <f t="shared" si="2"/>
        <v>0</v>
      </c>
      <c r="BG12" s="8"/>
      <c r="BH12" s="8"/>
      <c r="BI12" s="8">
        <v>1</v>
      </c>
      <c r="BJ12" s="8">
        <f t="shared" si="3"/>
        <v>1</v>
      </c>
      <c r="BK12" s="8">
        <v>3</v>
      </c>
      <c r="BL12" s="8">
        <f t="shared" si="4"/>
        <v>0</v>
      </c>
      <c r="BM12" s="8"/>
      <c r="BN12" s="8">
        <f t="shared" si="5"/>
        <v>0</v>
      </c>
      <c r="BO12" s="8"/>
      <c r="BP12" s="8">
        <f t="shared" si="6"/>
        <v>0</v>
      </c>
      <c r="BQ12" s="8"/>
      <c r="BR12" s="8">
        <f t="shared" si="7"/>
        <v>0</v>
      </c>
      <c r="BS12" s="8"/>
      <c r="BT12" s="8">
        <f t="shared" si="8"/>
        <v>0</v>
      </c>
      <c r="BU12" s="8"/>
      <c r="BV12" s="8">
        <f t="shared" si="9"/>
        <v>0</v>
      </c>
      <c r="BW12" s="8">
        <v>3</v>
      </c>
      <c r="BX12" s="8">
        <f t="shared" si="10"/>
        <v>0</v>
      </c>
      <c r="BY12" s="8"/>
      <c r="BZ12" s="8">
        <f t="shared" si="11"/>
        <v>0</v>
      </c>
      <c r="CA12" s="8"/>
      <c r="CB12" s="8">
        <f t="shared" si="12"/>
        <v>0</v>
      </c>
      <c r="CC12" s="8"/>
      <c r="CD12" s="8"/>
      <c r="CE12" s="8">
        <v>1</v>
      </c>
      <c r="CF12" s="8">
        <f t="shared" si="13"/>
        <v>1</v>
      </c>
      <c r="CG12" s="8">
        <v>3</v>
      </c>
      <c r="CH12" s="8">
        <f t="shared" si="14"/>
        <v>0</v>
      </c>
      <c r="CI12" s="8"/>
      <c r="CJ12" s="8">
        <f t="shared" si="15"/>
        <v>0</v>
      </c>
      <c r="CK12" s="8"/>
      <c r="CL12" s="8">
        <f t="shared" si="16"/>
        <v>0</v>
      </c>
      <c r="CM12" s="8"/>
      <c r="CN12" s="8">
        <f t="shared" si="17"/>
        <v>0</v>
      </c>
      <c r="CO12" s="8"/>
      <c r="CP12" s="8">
        <f t="shared" si="18"/>
        <v>0</v>
      </c>
      <c r="CQ12" s="8"/>
      <c r="CR12" s="8">
        <f t="shared" si="19"/>
        <v>0</v>
      </c>
      <c r="CS12" s="8">
        <v>3</v>
      </c>
      <c r="CT12" s="8">
        <f t="shared" si="20"/>
        <v>0</v>
      </c>
      <c r="CU12" s="8"/>
      <c r="CV12" s="8">
        <f t="shared" si="21"/>
        <v>0</v>
      </c>
      <c r="CW12" s="8"/>
      <c r="CX12" s="8">
        <f t="shared" si="22"/>
        <v>0</v>
      </c>
      <c r="CY12" s="8"/>
      <c r="CZ12" s="8"/>
      <c r="DA12" s="8">
        <v>1</v>
      </c>
      <c r="DB12" s="8">
        <f t="shared" si="23"/>
        <v>1</v>
      </c>
      <c r="DC12" s="8">
        <v>3</v>
      </c>
      <c r="DD12" s="8">
        <f t="shared" si="24"/>
        <v>0</v>
      </c>
      <c r="DE12" s="8"/>
      <c r="DF12" s="8">
        <f t="shared" si="25"/>
        <v>0</v>
      </c>
      <c r="DG12" s="8"/>
      <c r="DH12" s="8">
        <f t="shared" si="26"/>
        <v>0</v>
      </c>
      <c r="DI12" s="8"/>
      <c r="DJ12" s="8">
        <f t="shared" si="27"/>
        <v>0</v>
      </c>
      <c r="DK12" s="8"/>
      <c r="DL12" s="8">
        <f t="shared" si="28"/>
        <v>0</v>
      </c>
      <c r="DM12" s="8"/>
      <c r="DN12" s="8">
        <f t="shared" si="29"/>
        <v>0</v>
      </c>
      <c r="DO12" s="8">
        <v>3</v>
      </c>
      <c r="DP12" s="8">
        <f t="shared" si="30"/>
        <v>0</v>
      </c>
      <c r="DQ12" s="8"/>
      <c r="DR12" s="8">
        <f t="shared" si="31"/>
        <v>0</v>
      </c>
      <c r="DS12" s="8"/>
      <c r="DT12" s="8">
        <f t="shared" si="32"/>
        <v>0</v>
      </c>
      <c r="DU12" s="8"/>
      <c r="DV12" s="8"/>
      <c r="DW12" s="8">
        <v>1</v>
      </c>
      <c r="DX12" s="8">
        <f t="shared" si="33"/>
        <v>1</v>
      </c>
      <c r="DY12" s="8">
        <v>3</v>
      </c>
      <c r="DZ12" s="8">
        <f t="shared" si="34"/>
        <v>0</v>
      </c>
      <c r="EA12" s="8"/>
      <c r="EB12" s="8">
        <f t="shared" si="35"/>
        <v>0</v>
      </c>
      <c r="EC12" s="8"/>
      <c r="ED12" s="8">
        <f t="shared" si="36"/>
        <v>0</v>
      </c>
      <c r="EE12" s="8"/>
      <c r="EF12" s="8">
        <f t="shared" si="37"/>
        <v>0</v>
      </c>
      <c r="EG12" s="8"/>
      <c r="EH12" s="8">
        <f t="shared" si="38"/>
        <v>0</v>
      </c>
      <c r="EI12" s="8"/>
      <c r="EJ12" s="8">
        <f t="shared" si="39"/>
        <v>0</v>
      </c>
      <c r="EK12" s="8">
        <v>3</v>
      </c>
      <c r="EL12" s="8">
        <f t="shared" si="40"/>
        <v>0</v>
      </c>
      <c r="EM12" s="8"/>
      <c r="EN12" s="8">
        <f t="shared" si="41"/>
        <v>0</v>
      </c>
      <c r="EO12" s="18"/>
    </row>
    <row r="13" spans="2:145" customFormat="1">
      <c r="B13" s="19">
        <v>42371</v>
      </c>
      <c r="C13" s="3">
        <v>40</v>
      </c>
      <c r="D13" s="3" t="s">
        <v>82</v>
      </c>
      <c r="E13" s="4">
        <v>42372</v>
      </c>
      <c r="F13" s="3" t="s">
        <v>88</v>
      </c>
      <c r="G13" s="3" t="s">
        <v>89</v>
      </c>
      <c r="H13" s="3" t="s">
        <v>90</v>
      </c>
      <c r="I13" s="3" t="s">
        <v>91</v>
      </c>
      <c r="J13" s="6">
        <v>1.85</v>
      </c>
      <c r="K13" s="6">
        <v>3.15</v>
      </c>
      <c r="L13" s="6">
        <v>3.75</v>
      </c>
      <c r="M13" s="10">
        <v>3.85</v>
      </c>
      <c r="N13" s="10">
        <v>3.5</v>
      </c>
      <c r="O13" s="10">
        <v>1.72</v>
      </c>
      <c r="P13" s="15">
        <v>-1</v>
      </c>
      <c r="Q13" s="13">
        <v>2</v>
      </c>
      <c r="R13" s="13">
        <v>2</v>
      </c>
      <c r="S13" s="13">
        <v>-2</v>
      </c>
      <c r="T13" s="13">
        <v>2</v>
      </c>
      <c r="U13" s="13">
        <v>3</v>
      </c>
      <c r="V13" s="13">
        <v>-7</v>
      </c>
      <c r="W13" s="9">
        <v>-2</v>
      </c>
      <c r="X13" s="9">
        <v>1</v>
      </c>
      <c r="Y13" s="9">
        <v>1</v>
      </c>
      <c r="Z13" s="9">
        <v>0</v>
      </c>
      <c r="AA13" s="9">
        <v>1</v>
      </c>
      <c r="AB13" s="9">
        <v>0</v>
      </c>
      <c r="AC13" s="13"/>
      <c r="AD13" s="13"/>
      <c r="AE13" s="13"/>
      <c r="AF13" s="13"/>
      <c r="AG13" s="13"/>
      <c r="AH13" s="13"/>
      <c r="AI13" s="9"/>
      <c r="AJ13" s="9"/>
      <c r="AK13" s="9"/>
      <c r="AL13" s="9"/>
      <c r="AM13" s="9"/>
      <c r="AN13" s="9"/>
      <c r="AO13" s="16">
        <f>Q13*参数!$D$3+W13</f>
        <v>-2</v>
      </c>
      <c r="AP13" s="16">
        <f>R13*参数!$D$3+X13</f>
        <v>1</v>
      </c>
      <c r="AQ13" s="16">
        <f>S13*参数!$D$3+Y13</f>
        <v>1</v>
      </c>
      <c r="AR13" s="16">
        <f>T13*参数!$D$3+Z13</f>
        <v>0</v>
      </c>
      <c r="AS13" s="16">
        <f>U13*参数!$D$3+AA13</f>
        <v>1</v>
      </c>
      <c r="AT13" s="16">
        <f>V13*参数!$D$3+AB13</f>
        <v>0</v>
      </c>
      <c r="AU13" s="16">
        <f>AC13*参数!$D$3+AI13</f>
        <v>0</v>
      </c>
      <c r="AV13" s="16">
        <f>AD13*参数!$D$3+AJ13</f>
        <v>0</v>
      </c>
      <c r="AW13" s="16">
        <f>AE13*参数!$D$3+AK13</f>
        <v>0</v>
      </c>
      <c r="AX13" s="16">
        <f>AF13*参数!$D$3+AL13</f>
        <v>0</v>
      </c>
      <c r="AY13" s="16">
        <f>AG13*参数!$D$3+AM13</f>
        <v>0</v>
      </c>
      <c r="AZ13" s="16">
        <f>AH13*参数!$D$3+AN13</f>
        <v>0</v>
      </c>
      <c r="BA13" s="8">
        <v>3</v>
      </c>
      <c r="BB13" s="8">
        <f t="shared" si="0"/>
        <v>0</v>
      </c>
      <c r="BC13" s="8">
        <v>3</v>
      </c>
      <c r="BD13" s="8">
        <f t="shared" si="1"/>
        <v>0</v>
      </c>
      <c r="BE13" s="8"/>
      <c r="BF13" s="8">
        <f t="shared" si="2"/>
        <v>0</v>
      </c>
      <c r="BG13" s="8"/>
      <c r="BH13" s="8"/>
      <c r="BI13" s="8">
        <v>41</v>
      </c>
      <c r="BJ13" s="8">
        <f t="shared" si="3"/>
        <v>0</v>
      </c>
      <c r="BK13" s="8">
        <v>43</v>
      </c>
      <c r="BL13" s="8">
        <f t="shared" si="4"/>
        <v>1</v>
      </c>
      <c r="BM13" s="8"/>
      <c r="BN13" s="8">
        <f t="shared" si="5"/>
        <v>0</v>
      </c>
      <c r="BO13" s="8"/>
      <c r="BP13" s="8">
        <f t="shared" si="6"/>
        <v>0</v>
      </c>
      <c r="BQ13" s="8"/>
      <c r="BR13" s="8">
        <f t="shared" si="7"/>
        <v>0</v>
      </c>
      <c r="BS13" s="8"/>
      <c r="BT13" s="8">
        <f t="shared" si="8"/>
        <v>0</v>
      </c>
      <c r="BU13" s="8"/>
      <c r="BV13" s="8">
        <f t="shared" si="9"/>
        <v>0</v>
      </c>
      <c r="BW13" s="8">
        <v>3</v>
      </c>
      <c r="BX13" s="8">
        <f t="shared" si="10"/>
        <v>0</v>
      </c>
      <c r="BY13" s="8"/>
      <c r="BZ13" s="8">
        <f t="shared" si="11"/>
        <v>0</v>
      </c>
      <c r="CA13" s="8"/>
      <c r="CB13" s="8">
        <f t="shared" si="12"/>
        <v>0</v>
      </c>
      <c r="CC13" s="8"/>
      <c r="CD13" s="8"/>
      <c r="CE13" s="8">
        <v>41</v>
      </c>
      <c r="CF13" s="8">
        <f t="shared" si="13"/>
        <v>0</v>
      </c>
      <c r="CG13" s="8">
        <v>43</v>
      </c>
      <c r="CH13" s="8">
        <f t="shared" si="14"/>
        <v>1</v>
      </c>
      <c r="CI13" s="8"/>
      <c r="CJ13" s="8">
        <f t="shared" si="15"/>
        <v>0</v>
      </c>
      <c r="CK13" s="8"/>
      <c r="CL13" s="8">
        <f t="shared" si="16"/>
        <v>0</v>
      </c>
      <c r="CM13" s="8"/>
      <c r="CN13" s="8">
        <f t="shared" si="17"/>
        <v>0</v>
      </c>
      <c r="CO13" s="8"/>
      <c r="CP13" s="8">
        <f t="shared" si="18"/>
        <v>0</v>
      </c>
      <c r="CQ13" s="8"/>
      <c r="CR13" s="8">
        <f t="shared" si="19"/>
        <v>0</v>
      </c>
      <c r="CS13" s="8">
        <v>3</v>
      </c>
      <c r="CT13" s="8">
        <f t="shared" si="20"/>
        <v>0</v>
      </c>
      <c r="CU13" s="8"/>
      <c r="CV13" s="8">
        <f t="shared" si="21"/>
        <v>0</v>
      </c>
      <c r="CW13" s="8"/>
      <c r="CX13" s="8">
        <f t="shared" si="22"/>
        <v>0</v>
      </c>
      <c r="CY13" s="8"/>
      <c r="CZ13" s="8"/>
      <c r="DA13" s="8">
        <v>41</v>
      </c>
      <c r="DB13" s="8">
        <f t="shared" si="23"/>
        <v>0</v>
      </c>
      <c r="DC13" s="8">
        <v>43</v>
      </c>
      <c r="DD13" s="8">
        <f t="shared" si="24"/>
        <v>1</v>
      </c>
      <c r="DE13" s="8"/>
      <c r="DF13" s="8">
        <f t="shared" si="25"/>
        <v>0</v>
      </c>
      <c r="DG13" s="8"/>
      <c r="DH13" s="8">
        <f t="shared" si="26"/>
        <v>0</v>
      </c>
      <c r="DI13" s="8"/>
      <c r="DJ13" s="8">
        <f t="shared" si="27"/>
        <v>0</v>
      </c>
      <c r="DK13" s="8"/>
      <c r="DL13" s="8">
        <f t="shared" si="28"/>
        <v>0</v>
      </c>
      <c r="DM13" s="8"/>
      <c r="DN13" s="8">
        <f t="shared" si="29"/>
        <v>0</v>
      </c>
      <c r="DO13" s="8">
        <v>3</v>
      </c>
      <c r="DP13" s="8">
        <f t="shared" si="30"/>
        <v>0</v>
      </c>
      <c r="DQ13" s="8"/>
      <c r="DR13" s="8">
        <f t="shared" si="31"/>
        <v>0</v>
      </c>
      <c r="DS13" s="8"/>
      <c r="DT13" s="8">
        <f t="shared" si="32"/>
        <v>0</v>
      </c>
      <c r="DU13" s="8"/>
      <c r="DV13" s="8"/>
      <c r="DW13" s="8">
        <v>41</v>
      </c>
      <c r="DX13" s="8">
        <f t="shared" si="33"/>
        <v>0</v>
      </c>
      <c r="DY13" s="8">
        <v>43</v>
      </c>
      <c r="DZ13" s="8">
        <f t="shared" si="34"/>
        <v>1</v>
      </c>
      <c r="EA13" s="8"/>
      <c r="EB13" s="8">
        <f t="shared" si="35"/>
        <v>0</v>
      </c>
      <c r="EC13" s="8"/>
      <c r="ED13" s="8">
        <f t="shared" si="36"/>
        <v>0</v>
      </c>
      <c r="EE13" s="8"/>
      <c r="EF13" s="8">
        <f t="shared" si="37"/>
        <v>0</v>
      </c>
      <c r="EG13" s="8"/>
      <c r="EH13" s="8">
        <f t="shared" si="38"/>
        <v>0</v>
      </c>
      <c r="EI13" s="8"/>
      <c r="EJ13" s="8">
        <f t="shared" si="39"/>
        <v>0</v>
      </c>
      <c r="EK13" s="8">
        <v>3</v>
      </c>
      <c r="EL13" s="8">
        <f t="shared" si="40"/>
        <v>0</v>
      </c>
      <c r="EM13" s="8"/>
      <c r="EN13" s="8">
        <f t="shared" si="41"/>
        <v>0</v>
      </c>
      <c r="EO13" s="18"/>
    </row>
    <row r="14" spans="2:145" customFormat="1">
      <c r="B14" s="19">
        <v>42371</v>
      </c>
      <c r="C14" s="3">
        <v>41</v>
      </c>
      <c r="D14" s="3" t="s">
        <v>82</v>
      </c>
      <c r="E14" s="4">
        <v>42372</v>
      </c>
      <c r="F14" s="3" t="s">
        <v>101</v>
      </c>
      <c r="G14" s="3" t="s">
        <v>102</v>
      </c>
      <c r="H14" s="3" t="s">
        <v>101</v>
      </c>
      <c r="I14" s="3" t="s">
        <v>103</v>
      </c>
      <c r="J14" s="6">
        <v>1.91</v>
      </c>
      <c r="K14" s="6">
        <v>3.1</v>
      </c>
      <c r="L14" s="6">
        <v>3.6</v>
      </c>
      <c r="M14" s="10">
        <v>4.05</v>
      </c>
      <c r="N14" s="10">
        <v>3.55</v>
      </c>
      <c r="O14" s="10">
        <v>1.67</v>
      </c>
      <c r="P14" s="15">
        <v>-1</v>
      </c>
      <c r="Q14" s="13">
        <v>-1</v>
      </c>
      <c r="R14" s="13">
        <v>2</v>
      </c>
      <c r="S14" s="13">
        <v>6</v>
      </c>
      <c r="T14" s="13">
        <v>-4</v>
      </c>
      <c r="U14" s="13">
        <v>-1</v>
      </c>
      <c r="V14" s="13">
        <v>-1</v>
      </c>
      <c r="W14" s="9">
        <v>-1</v>
      </c>
      <c r="X14" s="9">
        <v>2</v>
      </c>
      <c r="Y14" s="9">
        <v>6</v>
      </c>
      <c r="Z14" s="9">
        <v>-4</v>
      </c>
      <c r="AA14" s="9">
        <v>-1</v>
      </c>
      <c r="AB14" s="9">
        <v>-1</v>
      </c>
      <c r="AC14" s="13">
        <v>-2.94</v>
      </c>
      <c r="AD14" s="13">
        <v>4.5199999999999996</v>
      </c>
      <c r="AE14" s="13">
        <v>21.86</v>
      </c>
      <c r="AF14" s="13">
        <v>-4.8888888888888893</v>
      </c>
      <c r="AG14" s="13">
        <v>-2.7513812154696096</v>
      </c>
      <c r="AH14" s="13">
        <v>-3.5783132530120358</v>
      </c>
      <c r="AI14" s="9">
        <v>-2.94</v>
      </c>
      <c r="AJ14" s="9">
        <v>4.5199999999999996</v>
      </c>
      <c r="AK14" s="9">
        <v>21.86</v>
      </c>
      <c r="AL14" s="9">
        <v>-4.8888888888888893</v>
      </c>
      <c r="AM14" s="9">
        <v>-2.7513812154696096</v>
      </c>
      <c r="AN14" s="9">
        <v>-3.5783132530120358</v>
      </c>
      <c r="AO14" s="16">
        <f>Q14*参数!$D$3+W14</f>
        <v>-1</v>
      </c>
      <c r="AP14" s="16">
        <f>R14*参数!$D$3+X14</f>
        <v>2</v>
      </c>
      <c r="AQ14" s="16">
        <f>S14*参数!$D$3+Y14</f>
        <v>6</v>
      </c>
      <c r="AR14" s="16">
        <f>T14*参数!$D$3+Z14</f>
        <v>-4</v>
      </c>
      <c r="AS14" s="16">
        <f>U14*参数!$D$3+AA14</f>
        <v>-1</v>
      </c>
      <c r="AT14" s="16">
        <f>V14*参数!$D$3+AB14</f>
        <v>-1</v>
      </c>
      <c r="AU14" s="16">
        <f>AC14*参数!$D$3+AI14</f>
        <v>-2.94</v>
      </c>
      <c r="AV14" s="16">
        <f>AD14*参数!$D$3+AJ14</f>
        <v>4.5199999999999996</v>
      </c>
      <c r="AW14" s="16">
        <f>AE14*参数!$D$3+AK14</f>
        <v>21.86</v>
      </c>
      <c r="AX14" s="16">
        <f>AF14*参数!$D$3+AL14</f>
        <v>-4.8888888888888893</v>
      </c>
      <c r="AY14" s="16">
        <f>AG14*参数!$D$3+AM14</f>
        <v>-2.7513812154696096</v>
      </c>
      <c r="AZ14" s="16">
        <f>AH14*参数!$D$3+AN14</f>
        <v>-3.5783132530120358</v>
      </c>
      <c r="BA14" s="8">
        <v>0</v>
      </c>
      <c r="BB14" s="8">
        <f t="shared" si="0"/>
        <v>0</v>
      </c>
      <c r="BC14" s="8">
        <v>40</v>
      </c>
      <c r="BD14" s="8">
        <f t="shared" si="1"/>
        <v>0</v>
      </c>
      <c r="BE14" s="8"/>
      <c r="BF14" s="8">
        <f t="shared" si="2"/>
        <v>0</v>
      </c>
      <c r="BG14" s="8"/>
      <c r="BH14" s="8"/>
      <c r="BI14" s="8">
        <v>0</v>
      </c>
      <c r="BJ14" s="8">
        <f t="shared" si="3"/>
        <v>0</v>
      </c>
      <c r="BK14" s="8">
        <v>0</v>
      </c>
      <c r="BL14" s="8">
        <f t="shared" si="4"/>
        <v>0</v>
      </c>
      <c r="BM14" s="8"/>
      <c r="BN14" s="8">
        <f t="shared" si="5"/>
        <v>0</v>
      </c>
      <c r="BO14" s="8"/>
      <c r="BP14" s="8">
        <f t="shared" si="6"/>
        <v>0</v>
      </c>
      <c r="BQ14" s="8"/>
      <c r="BR14" s="8">
        <f t="shared" si="7"/>
        <v>0</v>
      </c>
      <c r="BS14" s="8"/>
      <c r="BT14" s="8">
        <f t="shared" si="8"/>
        <v>0</v>
      </c>
      <c r="BU14" s="8"/>
      <c r="BV14" s="8">
        <f t="shared" si="9"/>
        <v>0</v>
      </c>
      <c r="BW14" s="8">
        <v>40</v>
      </c>
      <c r="BX14" s="8">
        <f t="shared" si="10"/>
        <v>0</v>
      </c>
      <c r="BY14" s="8"/>
      <c r="BZ14" s="8">
        <f t="shared" si="11"/>
        <v>0</v>
      </c>
      <c r="CA14" s="8"/>
      <c r="CB14" s="8">
        <f t="shared" si="12"/>
        <v>0</v>
      </c>
      <c r="CC14" s="8"/>
      <c r="CD14" s="8"/>
      <c r="CE14" s="8">
        <v>0</v>
      </c>
      <c r="CF14" s="8">
        <f t="shared" si="13"/>
        <v>0</v>
      </c>
      <c r="CG14" s="8">
        <v>0</v>
      </c>
      <c r="CH14" s="8">
        <f t="shared" si="14"/>
        <v>0</v>
      </c>
      <c r="CI14" s="8"/>
      <c r="CJ14" s="8">
        <f t="shared" si="15"/>
        <v>0</v>
      </c>
      <c r="CK14" s="8"/>
      <c r="CL14" s="8">
        <f t="shared" si="16"/>
        <v>0</v>
      </c>
      <c r="CM14" s="8"/>
      <c r="CN14" s="8">
        <f t="shared" si="17"/>
        <v>0</v>
      </c>
      <c r="CO14" s="8"/>
      <c r="CP14" s="8">
        <f t="shared" si="18"/>
        <v>0</v>
      </c>
      <c r="CQ14" s="8"/>
      <c r="CR14" s="8">
        <f t="shared" si="19"/>
        <v>0</v>
      </c>
      <c r="CS14" s="8">
        <v>40</v>
      </c>
      <c r="CT14" s="8">
        <f t="shared" si="20"/>
        <v>0</v>
      </c>
      <c r="CU14" s="8"/>
      <c r="CV14" s="8">
        <f t="shared" si="21"/>
        <v>0</v>
      </c>
      <c r="CW14" s="8"/>
      <c r="CX14" s="8">
        <f t="shared" si="22"/>
        <v>0</v>
      </c>
      <c r="CY14" s="8"/>
      <c r="CZ14" s="8"/>
      <c r="DA14" s="8">
        <v>0</v>
      </c>
      <c r="DB14" s="8">
        <f t="shared" si="23"/>
        <v>0</v>
      </c>
      <c r="DC14" s="8">
        <v>0</v>
      </c>
      <c r="DD14" s="8">
        <f t="shared" si="24"/>
        <v>0</v>
      </c>
      <c r="DE14" s="8"/>
      <c r="DF14" s="8">
        <f t="shared" si="25"/>
        <v>0</v>
      </c>
      <c r="DG14" s="8"/>
      <c r="DH14" s="8">
        <f t="shared" si="26"/>
        <v>0</v>
      </c>
      <c r="DI14" s="8"/>
      <c r="DJ14" s="8">
        <f t="shared" si="27"/>
        <v>0</v>
      </c>
      <c r="DK14" s="8"/>
      <c r="DL14" s="8">
        <f t="shared" si="28"/>
        <v>0</v>
      </c>
      <c r="DM14" s="8"/>
      <c r="DN14" s="8">
        <f t="shared" si="29"/>
        <v>0</v>
      </c>
      <c r="DO14" s="8">
        <v>40</v>
      </c>
      <c r="DP14" s="8">
        <f t="shared" si="30"/>
        <v>0</v>
      </c>
      <c r="DQ14" s="8"/>
      <c r="DR14" s="8">
        <f t="shared" si="31"/>
        <v>0</v>
      </c>
      <c r="DS14" s="8"/>
      <c r="DT14" s="8">
        <f t="shared" si="32"/>
        <v>0</v>
      </c>
      <c r="DU14" s="8"/>
      <c r="DV14" s="8"/>
      <c r="DW14" s="8">
        <v>0</v>
      </c>
      <c r="DX14" s="8">
        <f t="shared" si="33"/>
        <v>0</v>
      </c>
      <c r="DY14" s="8">
        <v>0</v>
      </c>
      <c r="DZ14" s="8">
        <f t="shared" si="34"/>
        <v>0</v>
      </c>
      <c r="EA14" s="8"/>
      <c r="EB14" s="8">
        <f t="shared" si="35"/>
        <v>0</v>
      </c>
      <c r="EC14" s="8"/>
      <c r="ED14" s="8">
        <f t="shared" si="36"/>
        <v>0</v>
      </c>
      <c r="EE14" s="8"/>
      <c r="EF14" s="8">
        <f t="shared" si="37"/>
        <v>0</v>
      </c>
      <c r="EG14" s="8"/>
      <c r="EH14" s="8">
        <f t="shared" si="38"/>
        <v>0</v>
      </c>
      <c r="EI14" s="8"/>
      <c r="EJ14" s="8">
        <f t="shared" si="39"/>
        <v>0</v>
      </c>
      <c r="EK14" s="8">
        <v>40</v>
      </c>
      <c r="EL14" s="8">
        <f t="shared" si="40"/>
        <v>0</v>
      </c>
      <c r="EM14" s="8"/>
      <c r="EN14" s="8">
        <f t="shared" si="41"/>
        <v>0</v>
      </c>
      <c r="EO14" s="18"/>
    </row>
    <row r="15" spans="2:145" customFormat="1">
      <c r="B15" s="19">
        <v>42371</v>
      </c>
      <c r="C15" s="3">
        <v>42</v>
      </c>
      <c r="D15" s="3" t="s">
        <v>82</v>
      </c>
      <c r="E15" s="4">
        <v>42372.010416666664</v>
      </c>
      <c r="F15" s="3" t="s">
        <v>104</v>
      </c>
      <c r="G15" s="3" t="s">
        <v>105</v>
      </c>
      <c r="H15" s="3" t="s">
        <v>104</v>
      </c>
      <c r="I15" s="3" t="s">
        <v>105</v>
      </c>
      <c r="J15" s="6">
        <v>4.5</v>
      </c>
      <c r="K15" s="6">
        <v>3.35</v>
      </c>
      <c r="L15" s="6">
        <v>1.66</v>
      </c>
      <c r="M15" s="10">
        <v>1.93</v>
      </c>
      <c r="N15" s="10">
        <v>3.35</v>
      </c>
      <c r="O15" s="10">
        <v>3.2</v>
      </c>
      <c r="P15" s="15">
        <v>1</v>
      </c>
      <c r="Q15" s="13">
        <v>-4</v>
      </c>
      <c r="R15" s="13">
        <v>7</v>
      </c>
      <c r="S15" s="13">
        <v>-5</v>
      </c>
      <c r="T15" s="13">
        <v>-1</v>
      </c>
      <c r="U15" s="13">
        <v>-1</v>
      </c>
      <c r="V15" s="13">
        <v>8</v>
      </c>
      <c r="W15" s="9">
        <v>-4</v>
      </c>
      <c r="X15" s="9">
        <v>7</v>
      </c>
      <c r="Y15" s="9">
        <v>-5</v>
      </c>
      <c r="Z15" s="9">
        <v>-1</v>
      </c>
      <c r="AA15" s="9">
        <v>-1</v>
      </c>
      <c r="AB15" s="9">
        <v>8</v>
      </c>
      <c r="AC15" s="13">
        <v>-16</v>
      </c>
      <c r="AD15" s="13">
        <v>25.565517241379304</v>
      </c>
      <c r="AE15" s="13">
        <v>-13.533333333333331</v>
      </c>
      <c r="AF15" s="13">
        <v>-1.5365853658536519</v>
      </c>
      <c r="AG15" s="13">
        <v>-3.4919354838709675</v>
      </c>
      <c r="AH15" s="13">
        <v>22.999999999999996</v>
      </c>
      <c r="AI15" s="9">
        <v>-16</v>
      </c>
      <c r="AJ15" s="9">
        <v>25.565517241379304</v>
      </c>
      <c r="AK15" s="9">
        <v>-13.533333333333331</v>
      </c>
      <c r="AL15" s="9">
        <v>-1.5365853658536519</v>
      </c>
      <c r="AM15" s="9">
        <v>-3.4919354838709675</v>
      </c>
      <c r="AN15" s="9">
        <v>22.999999999999996</v>
      </c>
      <c r="AO15" s="16">
        <f>Q15*参数!$D$3+W15</f>
        <v>-4</v>
      </c>
      <c r="AP15" s="16">
        <f>R15*参数!$D$3+X15</f>
        <v>7</v>
      </c>
      <c r="AQ15" s="16">
        <f>S15*参数!$D$3+Y15</f>
        <v>-5</v>
      </c>
      <c r="AR15" s="16">
        <f>T15*参数!$D$3+Z15</f>
        <v>-1</v>
      </c>
      <c r="AS15" s="16">
        <f>U15*参数!$D$3+AA15</f>
        <v>-1</v>
      </c>
      <c r="AT15" s="16">
        <f>V15*参数!$D$3+AB15</f>
        <v>8</v>
      </c>
      <c r="AU15" s="16">
        <f>AC15*参数!$D$3+AI15</f>
        <v>-16</v>
      </c>
      <c r="AV15" s="16">
        <f>AD15*参数!$D$3+AJ15</f>
        <v>25.565517241379304</v>
      </c>
      <c r="AW15" s="16">
        <f>AE15*参数!$D$3+AK15</f>
        <v>-13.533333333333331</v>
      </c>
      <c r="AX15" s="16">
        <f>AF15*参数!$D$3+AL15</f>
        <v>-1.5365853658536519</v>
      </c>
      <c r="AY15" s="16">
        <f>AG15*参数!$D$3+AM15</f>
        <v>-3.4919354838709675</v>
      </c>
      <c r="AZ15" s="16">
        <f>AH15*参数!$D$3+AN15</f>
        <v>22.999999999999996</v>
      </c>
      <c r="BA15" s="8">
        <v>40</v>
      </c>
      <c r="BB15" s="8">
        <f t="shared" si="0"/>
        <v>0</v>
      </c>
      <c r="BC15" s="8">
        <v>0</v>
      </c>
      <c r="BD15" s="8">
        <f t="shared" si="1"/>
        <v>0</v>
      </c>
      <c r="BE15" s="8"/>
      <c r="BF15" s="8">
        <f t="shared" si="2"/>
        <v>0</v>
      </c>
      <c r="BG15" s="8"/>
      <c r="BH15" s="8"/>
      <c r="BI15" s="8">
        <v>1</v>
      </c>
      <c r="BJ15" s="8">
        <f t="shared" si="3"/>
        <v>0</v>
      </c>
      <c r="BK15" s="8">
        <v>40</v>
      </c>
      <c r="BL15" s="8">
        <f t="shared" si="4"/>
        <v>0</v>
      </c>
      <c r="BM15" s="8"/>
      <c r="BN15" s="8">
        <f t="shared" si="5"/>
        <v>0</v>
      </c>
      <c r="BO15" s="8"/>
      <c r="BP15" s="8">
        <f t="shared" si="6"/>
        <v>0</v>
      </c>
      <c r="BQ15" s="8"/>
      <c r="BR15" s="8">
        <f t="shared" si="7"/>
        <v>0</v>
      </c>
      <c r="BS15" s="8"/>
      <c r="BT15" s="8">
        <f t="shared" si="8"/>
        <v>0</v>
      </c>
      <c r="BU15" s="8"/>
      <c r="BV15" s="8">
        <f t="shared" si="9"/>
        <v>0</v>
      </c>
      <c r="BW15" s="8">
        <v>0</v>
      </c>
      <c r="BX15" s="8">
        <f t="shared" si="10"/>
        <v>0</v>
      </c>
      <c r="BY15" s="8"/>
      <c r="BZ15" s="8">
        <f t="shared" si="11"/>
        <v>0</v>
      </c>
      <c r="CA15" s="8"/>
      <c r="CB15" s="8">
        <f t="shared" si="12"/>
        <v>0</v>
      </c>
      <c r="CC15" s="8"/>
      <c r="CD15" s="8"/>
      <c r="CE15" s="8">
        <v>1</v>
      </c>
      <c r="CF15" s="8">
        <f t="shared" si="13"/>
        <v>0</v>
      </c>
      <c r="CG15" s="8">
        <v>40</v>
      </c>
      <c r="CH15" s="8">
        <f t="shared" si="14"/>
        <v>0</v>
      </c>
      <c r="CI15" s="8"/>
      <c r="CJ15" s="8">
        <f t="shared" si="15"/>
        <v>0</v>
      </c>
      <c r="CK15" s="8"/>
      <c r="CL15" s="8">
        <f t="shared" si="16"/>
        <v>0</v>
      </c>
      <c r="CM15" s="8"/>
      <c r="CN15" s="8">
        <f t="shared" si="17"/>
        <v>0</v>
      </c>
      <c r="CO15" s="8"/>
      <c r="CP15" s="8">
        <f t="shared" si="18"/>
        <v>0</v>
      </c>
      <c r="CQ15" s="8"/>
      <c r="CR15" s="8">
        <f t="shared" si="19"/>
        <v>0</v>
      </c>
      <c r="CS15" s="8">
        <v>0</v>
      </c>
      <c r="CT15" s="8">
        <f t="shared" si="20"/>
        <v>0</v>
      </c>
      <c r="CU15" s="8"/>
      <c r="CV15" s="8">
        <f t="shared" si="21"/>
        <v>0</v>
      </c>
      <c r="CW15" s="8"/>
      <c r="CX15" s="8">
        <f t="shared" si="22"/>
        <v>0</v>
      </c>
      <c r="CY15" s="8"/>
      <c r="CZ15" s="8"/>
      <c r="DA15" s="8">
        <v>1</v>
      </c>
      <c r="DB15" s="8">
        <f t="shared" si="23"/>
        <v>0</v>
      </c>
      <c r="DC15" s="8">
        <v>40</v>
      </c>
      <c r="DD15" s="8">
        <f t="shared" si="24"/>
        <v>0</v>
      </c>
      <c r="DE15" s="8"/>
      <c r="DF15" s="8">
        <f t="shared" si="25"/>
        <v>0</v>
      </c>
      <c r="DG15" s="8"/>
      <c r="DH15" s="8">
        <f t="shared" si="26"/>
        <v>0</v>
      </c>
      <c r="DI15" s="8"/>
      <c r="DJ15" s="8">
        <f t="shared" si="27"/>
        <v>0</v>
      </c>
      <c r="DK15" s="8"/>
      <c r="DL15" s="8">
        <f t="shared" si="28"/>
        <v>0</v>
      </c>
      <c r="DM15" s="8"/>
      <c r="DN15" s="8">
        <f t="shared" si="29"/>
        <v>0</v>
      </c>
      <c r="DO15" s="8">
        <v>0</v>
      </c>
      <c r="DP15" s="8">
        <f t="shared" si="30"/>
        <v>0</v>
      </c>
      <c r="DQ15" s="8"/>
      <c r="DR15" s="8">
        <f t="shared" si="31"/>
        <v>0</v>
      </c>
      <c r="DS15" s="8"/>
      <c r="DT15" s="8">
        <f t="shared" si="32"/>
        <v>0</v>
      </c>
      <c r="DU15" s="8"/>
      <c r="DV15" s="8"/>
      <c r="DW15" s="8">
        <v>1</v>
      </c>
      <c r="DX15" s="8">
        <f t="shared" si="33"/>
        <v>0</v>
      </c>
      <c r="DY15" s="8">
        <v>40</v>
      </c>
      <c r="DZ15" s="8">
        <f t="shared" si="34"/>
        <v>0</v>
      </c>
      <c r="EA15" s="8"/>
      <c r="EB15" s="8">
        <f t="shared" si="35"/>
        <v>0</v>
      </c>
      <c r="EC15" s="8"/>
      <c r="ED15" s="8">
        <f t="shared" si="36"/>
        <v>0</v>
      </c>
      <c r="EE15" s="8"/>
      <c r="EF15" s="8">
        <f t="shared" si="37"/>
        <v>0</v>
      </c>
      <c r="EG15" s="8"/>
      <c r="EH15" s="8">
        <f t="shared" si="38"/>
        <v>0</v>
      </c>
      <c r="EI15" s="8"/>
      <c r="EJ15" s="8">
        <f t="shared" si="39"/>
        <v>0</v>
      </c>
      <c r="EK15" s="8">
        <v>0</v>
      </c>
      <c r="EL15" s="8">
        <f t="shared" si="40"/>
        <v>0</v>
      </c>
      <c r="EM15" s="8"/>
      <c r="EN15" s="8">
        <f t="shared" si="41"/>
        <v>0</v>
      </c>
      <c r="EO15" s="18"/>
    </row>
    <row r="16" spans="2:145" customFormat="1">
      <c r="B16" s="19">
        <v>42371</v>
      </c>
      <c r="C16" s="3">
        <v>43</v>
      </c>
      <c r="D16" s="3" t="s">
        <v>106</v>
      </c>
      <c r="E16" s="4">
        <v>42372.041666666664</v>
      </c>
      <c r="F16" s="3" t="s">
        <v>107</v>
      </c>
      <c r="G16" s="3" t="s">
        <v>108</v>
      </c>
      <c r="H16" s="3" t="s">
        <v>107</v>
      </c>
      <c r="I16" s="3" t="s">
        <v>108</v>
      </c>
      <c r="J16" s="6">
        <v>4.25</v>
      </c>
      <c r="K16" s="6">
        <v>3.1</v>
      </c>
      <c r="L16" s="6">
        <v>1.77</v>
      </c>
      <c r="M16" s="10">
        <v>1.8</v>
      </c>
      <c r="N16" s="10">
        <v>3.35</v>
      </c>
      <c r="O16" s="10">
        <v>3.65</v>
      </c>
      <c r="P16" s="15">
        <v>1</v>
      </c>
      <c r="Q16" s="13">
        <v>10</v>
      </c>
      <c r="R16" s="13">
        <v>2</v>
      </c>
      <c r="S16" s="13">
        <v>-6</v>
      </c>
      <c r="T16" s="13">
        <v>5</v>
      </c>
      <c r="U16" s="13">
        <v>-1</v>
      </c>
      <c r="V16" s="13">
        <v>-19</v>
      </c>
      <c r="W16" s="9">
        <v>2</v>
      </c>
      <c r="X16" s="9">
        <v>1</v>
      </c>
      <c r="Y16" s="9">
        <v>-3</v>
      </c>
      <c r="Z16" s="9">
        <v>4</v>
      </c>
      <c r="AA16" s="9">
        <v>0</v>
      </c>
      <c r="AB16" s="9">
        <v>2</v>
      </c>
      <c r="AC16" s="13">
        <v>42.44444444444445</v>
      </c>
      <c r="AD16" s="13">
        <v>4.5241379310344838</v>
      </c>
      <c r="AE16" s="13">
        <v>-22.581395348837205</v>
      </c>
      <c r="AF16" s="13">
        <v>19.217391304347831</v>
      </c>
      <c r="AG16" s="13">
        <v>-3.4919354838709675</v>
      </c>
      <c r="AH16" s="13">
        <v>-58.4</v>
      </c>
      <c r="AI16" s="9">
        <v>16.235294117647047</v>
      </c>
      <c r="AJ16" s="9">
        <v>6.2901023890785011</v>
      </c>
      <c r="AK16" s="9">
        <v>-15.818181818181829</v>
      </c>
      <c r="AL16" s="9">
        <v>17</v>
      </c>
      <c r="AM16" s="9">
        <v>-2.5580357142857193</v>
      </c>
      <c r="AN16" s="9">
        <v>43.450549450549545</v>
      </c>
      <c r="AO16" s="16">
        <f>Q16*参数!$D$3+W16</f>
        <v>2</v>
      </c>
      <c r="AP16" s="16">
        <f>R16*参数!$D$3+X16</f>
        <v>1</v>
      </c>
      <c r="AQ16" s="16">
        <f>S16*参数!$D$3+Y16</f>
        <v>-3</v>
      </c>
      <c r="AR16" s="16">
        <f>T16*参数!$D$3+Z16</f>
        <v>4</v>
      </c>
      <c r="AS16" s="16">
        <f>U16*参数!$D$3+AA16</f>
        <v>0</v>
      </c>
      <c r="AT16" s="16">
        <f>V16*参数!$D$3+AB16</f>
        <v>2</v>
      </c>
      <c r="AU16" s="16">
        <f>AC16*参数!$D$3+AI16</f>
        <v>16.235294117647047</v>
      </c>
      <c r="AV16" s="16">
        <f>AD16*参数!$D$3+AJ16</f>
        <v>6.2901023890785011</v>
      </c>
      <c r="AW16" s="16">
        <f>AE16*参数!$D$3+AK16</f>
        <v>-15.818181818181829</v>
      </c>
      <c r="AX16" s="16">
        <f>AF16*参数!$D$3+AL16</f>
        <v>17</v>
      </c>
      <c r="AY16" s="16">
        <f>AG16*参数!$D$3+AM16</f>
        <v>-2.5580357142857193</v>
      </c>
      <c r="AZ16" s="16">
        <f>AH16*参数!$D$3+AN16</f>
        <v>43.450549450549545</v>
      </c>
      <c r="BA16" s="8">
        <v>3</v>
      </c>
      <c r="BB16" s="8">
        <f t="shared" si="0"/>
        <v>0</v>
      </c>
      <c r="BC16" s="8">
        <v>43</v>
      </c>
      <c r="BD16" s="8">
        <f t="shared" si="1"/>
        <v>0</v>
      </c>
      <c r="BE16" s="8"/>
      <c r="BF16" s="8">
        <f t="shared" si="2"/>
        <v>0</v>
      </c>
      <c r="BG16" s="8"/>
      <c r="BH16" s="8"/>
      <c r="BI16" s="8">
        <v>3</v>
      </c>
      <c r="BJ16" s="8">
        <f t="shared" si="3"/>
        <v>0</v>
      </c>
      <c r="BK16" s="8">
        <v>3</v>
      </c>
      <c r="BL16" s="8">
        <f t="shared" si="4"/>
        <v>0</v>
      </c>
      <c r="BM16" s="8">
        <v>0</v>
      </c>
      <c r="BN16" s="8">
        <f t="shared" si="5"/>
        <v>0</v>
      </c>
      <c r="BO16" s="8">
        <v>43</v>
      </c>
      <c r="BP16" s="8">
        <f t="shared" si="6"/>
        <v>0</v>
      </c>
      <c r="BQ16" s="8">
        <v>3</v>
      </c>
      <c r="BR16" s="8">
        <f t="shared" si="7"/>
        <v>0</v>
      </c>
      <c r="BS16" s="8">
        <v>40</v>
      </c>
      <c r="BT16" s="8">
        <f t="shared" si="8"/>
        <v>0</v>
      </c>
      <c r="BU16" s="8">
        <v>0</v>
      </c>
      <c r="BV16" s="8">
        <f t="shared" si="9"/>
        <v>0</v>
      </c>
      <c r="BW16" s="8">
        <v>43</v>
      </c>
      <c r="BX16" s="8">
        <f t="shared" si="10"/>
        <v>0</v>
      </c>
      <c r="BY16" s="8"/>
      <c r="BZ16" s="8">
        <f t="shared" si="11"/>
        <v>0</v>
      </c>
      <c r="CA16" s="8"/>
      <c r="CB16" s="8">
        <f t="shared" si="12"/>
        <v>0</v>
      </c>
      <c r="CC16" s="8"/>
      <c r="CD16" s="8"/>
      <c r="CE16" s="8">
        <v>3</v>
      </c>
      <c r="CF16" s="8">
        <f t="shared" si="13"/>
        <v>0</v>
      </c>
      <c r="CG16" s="8">
        <v>3</v>
      </c>
      <c r="CH16" s="8">
        <f t="shared" si="14"/>
        <v>0</v>
      </c>
      <c r="CI16" s="8">
        <v>0</v>
      </c>
      <c r="CJ16" s="8">
        <f t="shared" si="15"/>
        <v>0</v>
      </c>
      <c r="CK16" s="8">
        <v>43</v>
      </c>
      <c r="CL16" s="8">
        <f t="shared" si="16"/>
        <v>0</v>
      </c>
      <c r="CM16" s="8">
        <v>3</v>
      </c>
      <c r="CN16" s="8">
        <f t="shared" si="17"/>
        <v>0</v>
      </c>
      <c r="CO16" s="8">
        <v>40</v>
      </c>
      <c r="CP16" s="8">
        <f t="shared" si="18"/>
        <v>0</v>
      </c>
      <c r="CQ16" s="8">
        <v>0</v>
      </c>
      <c r="CR16" s="8">
        <f t="shared" si="19"/>
        <v>0</v>
      </c>
      <c r="CS16" s="8">
        <v>43</v>
      </c>
      <c r="CT16" s="8">
        <f t="shared" si="20"/>
        <v>0</v>
      </c>
      <c r="CU16" s="8"/>
      <c r="CV16" s="8">
        <f t="shared" si="21"/>
        <v>0</v>
      </c>
      <c r="CW16" s="8"/>
      <c r="CX16" s="8">
        <f t="shared" si="22"/>
        <v>0</v>
      </c>
      <c r="CY16" s="8"/>
      <c r="CZ16" s="8"/>
      <c r="DA16" s="8">
        <v>3</v>
      </c>
      <c r="DB16" s="8">
        <f t="shared" si="23"/>
        <v>0</v>
      </c>
      <c r="DC16" s="8">
        <v>3</v>
      </c>
      <c r="DD16" s="8">
        <f t="shared" si="24"/>
        <v>0</v>
      </c>
      <c r="DE16" s="8">
        <v>0</v>
      </c>
      <c r="DF16" s="8">
        <f t="shared" si="25"/>
        <v>0</v>
      </c>
      <c r="DG16" s="8">
        <v>43</v>
      </c>
      <c r="DH16" s="8">
        <f t="shared" si="26"/>
        <v>0</v>
      </c>
      <c r="DI16" s="8">
        <v>3</v>
      </c>
      <c r="DJ16" s="8">
        <f t="shared" si="27"/>
        <v>0</v>
      </c>
      <c r="DK16" s="8">
        <v>40</v>
      </c>
      <c r="DL16" s="8">
        <f t="shared" si="28"/>
        <v>0</v>
      </c>
      <c r="DM16" s="8">
        <v>0</v>
      </c>
      <c r="DN16" s="8">
        <f t="shared" si="29"/>
        <v>0</v>
      </c>
      <c r="DO16" s="8">
        <v>43</v>
      </c>
      <c r="DP16" s="8">
        <f t="shared" si="30"/>
        <v>0</v>
      </c>
      <c r="DQ16" s="8"/>
      <c r="DR16" s="8">
        <f t="shared" si="31"/>
        <v>0</v>
      </c>
      <c r="DS16" s="8"/>
      <c r="DT16" s="8">
        <f t="shared" si="32"/>
        <v>0</v>
      </c>
      <c r="DU16" s="8"/>
      <c r="DV16" s="8"/>
      <c r="DW16" s="8">
        <v>3</v>
      </c>
      <c r="DX16" s="8">
        <f t="shared" si="33"/>
        <v>0</v>
      </c>
      <c r="DY16" s="8">
        <v>3</v>
      </c>
      <c r="DZ16" s="8">
        <f t="shared" si="34"/>
        <v>0</v>
      </c>
      <c r="EA16" s="8">
        <v>0</v>
      </c>
      <c r="EB16" s="8">
        <f t="shared" si="35"/>
        <v>0</v>
      </c>
      <c r="EC16" s="8">
        <v>43</v>
      </c>
      <c r="ED16" s="8">
        <f t="shared" si="36"/>
        <v>0</v>
      </c>
      <c r="EE16" s="8">
        <v>3</v>
      </c>
      <c r="EF16" s="8">
        <f t="shared" si="37"/>
        <v>0</v>
      </c>
      <c r="EG16" s="8">
        <v>40</v>
      </c>
      <c r="EH16" s="8">
        <f t="shared" si="38"/>
        <v>0</v>
      </c>
      <c r="EI16" s="8">
        <v>0</v>
      </c>
      <c r="EJ16" s="8">
        <f t="shared" si="39"/>
        <v>0</v>
      </c>
      <c r="EK16" s="8">
        <v>43</v>
      </c>
      <c r="EL16" s="8">
        <f t="shared" si="40"/>
        <v>0</v>
      </c>
      <c r="EM16" s="8"/>
      <c r="EN16" s="8">
        <f t="shared" si="41"/>
        <v>0</v>
      </c>
      <c r="EO16" s="18"/>
    </row>
    <row r="17" spans="2:145" customFormat="1">
      <c r="B17" s="19"/>
      <c r="C17" s="3"/>
      <c r="D17" s="3"/>
      <c r="E17" s="4"/>
      <c r="F17" s="3"/>
      <c r="G17" s="3"/>
      <c r="H17" s="3"/>
      <c r="I17" s="3"/>
      <c r="J17" s="6"/>
      <c r="K17" s="6"/>
      <c r="L17" s="6"/>
      <c r="M17" s="10"/>
      <c r="N17" s="10"/>
      <c r="O17" s="10"/>
      <c r="P17" s="15"/>
      <c r="Q17" s="13"/>
      <c r="R17" s="13"/>
      <c r="S17" s="13"/>
      <c r="T17" s="13"/>
      <c r="U17" s="13"/>
      <c r="V17" s="13"/>
      <c r="W17" s="9"/>
      <c r="X17" s="9"/>
      <c r="Y17" s="9"/>
      <c r="Z17" s="9"/>
      <c r="AA17" s="9"/>
      <c r="AB17" s="9"/>
      <c r="AC17" s="13">
        <v>0</v>
      </c>
      <c r="AD17" s="13">
        <v>3</v>
      </c>
      <c r="AE17" s="13">
        <v>0</v>
      </c>
      <c r="AF17" s="13">
        <v>-4</v>
      </c>
      <c r="AG17" s="13">
        <v>0</v>
      </c>
      <c r="AH17" s="13">
        <v>1</v>
      </c>
      <c r="AI17" s="9">
        <v>-6.3037475345167948</v>
      </c>
      <c r="AJ17" s="9">
        <v>72.264986967854043</v>
      </c>
      <c r="AK17" s="9">
        <v>14.242290748898643</v>
      </c>
      <c r="AL17" s="9">
        <v>-180.3302752293578</v>
      </c>
      <c r="AM17" s="9">
        <v>13.418604651162687</v>
      </c>
      <c r="AN17" s="9">
        <v>10.455045871559653</v>
      </c>
      <c r="AO17" s="16">
        <f>Q17*参数!$D$3+W17</f>
        <v>0</v>
      </c>
      <c r="AP17" s="16">
        <f>R17*参数!$D$3+X17</f>
        <v>0</v>
      </c>
      <c r="AQ17" s="16">
        <f>S17*参数!$D$3+Y17</f>
        <v>0</v>
      </c>
      <c r="AR17" s="16">
        <f>T17*参数!$D$3+Z17</f>
        <v>0</v>
      </c>
      <c r="AS17" s="16">
        <f>U17*参数!$D$3+AA17</f>
        <v>0</v>
      </c>
      <c r="AT17" s="16">
        <f>V17*参数!$D$3+AB17</f>
        <v>0</v>
      </c>
      <c r="AU17" s="16">
        <f>AC17*参数!$D$3+AI17</f>
        <v>-6.3037475345167948</v>
      </c>
      <c r="AV17" s="16">
        <f>AD17*参数!$D$3+AJ17</f>
        <v>72.264986967854043</v>
      </c>
      <c r="AW17" s="16">
        <f>AE17*参数!$D$3+AK17</f>
        <v>14.242290748898643</v>
      </c>
      <c r="AX17" s="16">
        <f>AF17*参数!$D$3+AL17</f>
        <v>-180.3302752293578</v>
      </c>
      <c r="AY17" s="16">
        <f>AG17*参数!$D$3+AM17</f>
        <v>13.418604651162687</v>
      </c>
      <c r="AZ17" s="16">
        <f>AH17*参数!$D$3+AN17</f>
        <v>10.455045871559653</v>
      </c>
      <c r="BA17" s="8"/>
      <c r="BB17" s="8">
        <f t="shared" si="0"/>
        <v>1</v>
      </c>
      <c r="BC17" s="8"/>
      <c r="BD17" s="8">
        <f t="shared" si="1"/>
        <v>1</v>
      </c>
      <c r="BE17" s="8"/>
      <c r="BF17" s="8">
        <f t="shared" si="2"/>
        <v>1</v>
      </c>
      <c r="BG17" s="8">
        <v>3</v>
      </c>
      <c r="BH17" s="8">
        <f>IF(BG17&lt;10,IF(BG17=$T17,1,0),IF(MOD(BG17,10)=$U17,1,0))</f>
        <v>0</v>
      </c>
      <c r="BI17" s="8">
        <v>3</v>
      </c>
      <c r="BJ17" s="8">
        <f t="shared" si="3"/>
        <v>0</v>
      </c>
      <c r="BK17" s="8">
        <v>3</v>
      </c>
      <c r="BL17" s="8">
        <f t="shared" si="4"/>
        <v>0</v>
      </c>
      <c r="BM17" s="8">
        <v>3</v>
      </c>
      <c r="BN17" s="8">
        <f t="shared" si="5"/>
        <v>0</v>
      </c>
      <c r="BO17" s="8">
        <v>3</v>
      </c>
      <c r="BP17" s="8">
        <f t="shared" si="6"/>
        <v>0</v>
      </c>
      <c r="BQ17" s="8">
        <v>43</v>
      </c>
      <c r="BR17" s="8">
        <f t="shared" si="7"/>
        <v>0</v>
      </c>
      <c r="BS17" s="8">
        <v>43</v>
      </c>
      <c r="BT17" s="8">
        <f t="shared" si="8"/>
        <v>0</v>
      </c>
      <c r="BU17" s="8">
        <v>3</v>
      </c>
      <c r="BV17" s="8">
        <f t="shared" si="9"/>
        <v>0</v>
      </c>
      <c r="BW17" s="8">
        <v>3</v>
      </c>
      <c r="BX17" s="8">
        <f t="shared" si="10"/>
        <v>0</v>
      </c>
      <c r="BY17" s="8"/>
      <c r="BZ17" s="8">
        <f t="shared" si="11"/>
        <v>1</v>
      </c>
      <c r="CA17" s="8"/>
      <c r="CB17" s="8">
        <f t="shared" si="12"/>
        <v>1</v>
      </c>
      <c r="CC17" s="8">
        <v>3</v>
      </c>
      <c r="CD17" s="8">
        <f t="shared" ref="CD17:CD45" si="42">IF(CC17&lt;10,IF(CC17=$T17,1,0),IF(MOD(CC17,10)=$U17,1,0))</f>
        <v>0</v>
      </c>
      <c r="CE17" s="8">
        <v>3</v>
      </c>
      <c r="CF17" s="8">
        <f t="shared" si="13"/>
        <v>0</v>
      </c>
      <c r="CG17" s="8">
        <v>3</v>
      </c>
      <c r="CH17" s="8">
        <f t="shared" si="14"/>
        <v>0</v>
      </c>
      <c r="CI17" s="8">
        <v>3</v>
      </c>
      <c r="CJ17" s="8">
        <f t="shared" si="15"/>
        <v>0</v>
      </c>
      <c r="CK17" s="8">
        <v>3</v>
      </c>
      <c r="CL17" s="8">
        <f t="shared" si="16"/>
        <v>0</v>
      </c>
      <c r="CM17" s="8">
        <v>43</v>
      </c>
      <c r="CN17" s="8">
        <f t="shared" si="17"/>
        <v>0</v>
      </c>
      <c r="CO17" s="8">
        <v>43</v>
      </c>
      <c r="CP17" s="8">
        <f t="shared" si="18"/>
        <v>0</v>
      </c>
      <c r="CQ17" s="8">
        <v>3</v>
      </c>
      <c r="CR17" s="8">
        <f t="shared" si="19"/>
        <v>0</v>
      </c>
      <c r="CS17" s="8">
        <v>3</v>
      </c>
      <c r="CT17" s="8">
        <f t="shared" si="20"/>
        <v>0</v>
      </c>
      <c r="CU17" s="8"/>
      <c r="CV17" s="8">
        <f t="shared" si="21"/>
        <v>1</v>
      </c>
      <c r="CW17" s="8"/>
      <c r="CX17" s="8">
        <f t="shared" si="22"/>
        <v>1</v>
      </c>
      <c r="CY17" s="8">
        <v>3</v>
      </c>
      <c r="CZ17" s="8">
        <f t="shared" ref="CZ17:CZ45" si="43">IF(CY17&lt;10,IF(CY17=$T17,1,0),IF(MOD(CY17,10)=$U17,1,0))</f>
        <v>0</v>
      </c>
      <c r="DA17" s="8">
        <v>3</v>
      </c>
      <c r="DB17" s="8">
        <f t="shared" si="23"/>
        <v>0</v>
      </c>
      <c r="DC17" s="8">
        <v>3</v>
      </c>
      <c r="DD17" s="8">
        <f t="shared" si="24"/>
        <v>0</v>
      </c>
      <c r="DE17" s="8">
        <v>3</v>
      </c>
      <c r="DF17" s="8">
        <f t="shared" si="25"/>
        <v>0</v>
      </c>
      <c r="DG17" s="8">
        <v>3</v>
      </c>
      <c r="DH17" s="8">
        <f t="shared" si="26"/>
        <v>0</v>
      </c>
      <c r="DI17" s="8">
        <v>43</v>
      </c>
      <c r="DJ17" s="8">
        <f t="shared" si="27"/>
        <v>0</v>
      </c>
      <c r="DK17" s="8">
        <v>43</v>
      </c>
      <c r="DL17" s="8">
        <f t="shared" si="28"/>
        <v>0</v>
      </c>
      <c r="DM17" s="8">
        <v>3</v>
      </c>
      <c r="DN17" s="8">
        <f t="shared" si="29"/>
        <v>0</v>
      </c>
      <c r="DO17" s="8">
        <v>3</v>
      </c>
      <c r="DP17" s="8">
        <f t="shared" si="30"/>
        <v>0</v>
      </c>
      <c r="DQ17" s="8"/>
      <c r="DR17" s="8">
        <f t="shared" si="31"/>
        <v>1</v>
      </c>
      <c r="DS17" s="8"/>
      <c r="DT17" s="8">
        <f t="shared" si="32"/>
        <v>1</v>
      </c>
      <c r="DU17" s="8">
        <v>3</v>
      </c>
      <c r="DV17" s="8">
        <f t="shared" ref="DV17:DV45" si="44">IF(DU17&lt;10,IF(DU17=$T17,1,0),IF(MOD(DU17,10)=$U17,1,0))</f>
        <v>0</v>
      </c>
      <c r="DW17" s="8">
        <v>3</v>
      </c>
      <c r="DX17" s="8">
        <f t="shared" si="33"/>
        <v>0</v>
      </c>
      <c r="DY17" s="8">
        <v>3</v>
      </c>
      <c r="DZ17" s="8">
        <f t="shared" si="34"/>
        <v>0</v>
      </c>
      <c r="EA17" s="8">
        <v>3</v>
      </c>
      <c r="EB17" s="8">
        <f t="shared" si="35"/>
        <v>0</v>
      </c>
      <c r="EC17" s="8">
        <v>3</v>
      </c>
      <c r="ED17" s="8">
        <f t="shared" si="36"/>
        <v>0</v>
      </c>
      <c r="EE17" s="8">
        <v>43</v>
      </c>
      <c r="EF17" s="8">
        <f t="shared" si="37"/>
        <v>0</v>
      </c>
      <c r="EG17" s="8">
        <v>43</v>
      </c>
      <c r="EH17" s="8">
        <f t="shared" si="38"/>
        <v>0</v>
      </c>
      <c r="EI17" s="8">
        <v>3</v>
      </c>
      <c r="EJ17" s="8">
        <f t="shared" si="39"/>
        <v>0</v>
      </c>
      <c r="EK17" s="8">
        <v>3</v>
      </c>
      <c r="EL17" s="8">
        <f t="shared" si="40"/>
        <v>0</v>
      </c>
      <c r="EM17" s="8"/>
      <c r="EN17" s="8">
        <f t="shared" si="41"/>
        <v>1</v>
      </c>
      <c r="EO17" s="18"/>
    </row>
    <row r="18" spans="2:145" customFormat="1">
      <c r="B18" s="19"/>
      <c r="C18" s="3"/>
      <c r="D18" s="3"/>
      <c r="E18" s="4"/>
      <c r="F18" s="3"/>
      <c r="G18" s="3"/>
      <c r="H18" s="3"/>
      <c r="I18" s="3"/>
      <c r="J18" s="6"/>
      <c r="K18" s="6"/>
      <c r="L18" s="6"/>
      <c r="M18" s="10"/>
      <c r="N18" s="10"/>
      <c r="O18" s="10"/>
      <c r="P18" s="15"/>
      <c r="Q18" s="13"/>
      <c r="R18" s="13"/>
      <c r="S18" s="13"/>
      <c r="T18" s="13"/>
      <c r="U18" s="13"/>
      <c r="V18" s="13"/>
      <c r="W18" s="9"/>
      <c r="X18" s="9"/>
      <c r="Y18" s="9"/>
      <c r="Z18" s="9"/>
      <c r="AA18" s="9"/>
      <c r="AB18" s="9"/>
      <c r="AC18" s="13"/>
      <c r="AD18" s="13"/>
      <c r="AE18" s="13"/>
      <c r="AF18" s="13"/>
      <c r="AG18" s="13"/>
      <c r="AH18" s="13"/>
      <c r="AI18" s="9"/>
      <c r="AJ18" s="9"/>
      <c r="AK18" s="9"/>
      <c r="AL18" s="9"/>
      <c r="AM18" s="9"/>
      <c r="AN18" s="9"/>
      <c r="AO18" s="16">
        <f>Q18*参数!$D$3+W18</f>
        <v>0</v>
      </c>
      <c r="AP18" s="16">
        <f>R18*参数!$D$3+X18</f>
        <v>0</v>
      </c>
      <c r="AQ18" s="16">
        <f>S18*参数!$D$3+Y18</f>
        <v>0</v>
      </c>
      <c r="AR18" s="16">
        <f>T18*参数!$D$3+Z18</f>
        <v>0</v>
      </c>
      <c r="AS18" s="16">
        <f>U18*参数!$D$3+AA18</f>
        <v>0</v>
      </c>
      <c r="AT18" s="16">
        <f>V18*参数!$D$3+AB18</f>
        <v>0</v>
      </c>
      <c r="AU18" s="16">
        <f>AC18*参数!$D$3+AI18</f>
        <v>0</v>
      </c>
      <c r="AV18" s="16">
        <f>AD18*参数!$D$3+AJ18</f>
        <v>0</v>
      </c>
      <c r="AW18" s="16">
        <f>AE18*参数!$D$3+AK18</f>
        <v>0</v>
      </c>
      <c r="AX18" s="16">
        <f>AF18*参数!$D$3+AL18</f>
        <v>0</v>
      </c>
      <c r="AY18" s="16">
        <f>AG18*参数!$D$3+AM18</f>
        <v>0</v>
      </c>
      <c r="AZ18" s="16">
        <f>AH18*参数!$D$3+AN18</f>
        <v>0</v>
      </c>
      <c r="BA18" s="8"/>
      <c r="BB18" s="8">
        <f t="shared" si="0"/>
        <v>1</v>
      </c>
      <c r="BC18" s="8"/>
      <c r="BD18" s="8">
        <f t="shared" si="1"/>
        <v>1</v>
      </c>
      <c r="BE18" s="8"/>
      <c r="BF18" s="8">
        <f t="shared" si="2"/>
        <v>1</v>
      </c>
      <c r="BG18" s="8"/>
      <c r="BH18" s="8">
        <f t="shared" ref="BH18:BH45" si="45">IF(BG18&lt;10,IF(BG18=$T18,1,0),IF(MOD(BG18,10)=$U18,1,0))</f>
        <v>1</v>
      </c>
      <c r="BI18" s="8"/>
      <c r="BJ18" s="8">
        <f t="shared" si="3"/>
        <v>1</v>
      </c>
      <c r="BK18" s="8"/>
      <c r="BL18" s="8">
        <f t="shared" si="4"/>
        <v>1</v>
      </c>
      <c r="BM18" s="8"/>
      <c r="BN18" s="8">
        <f t="shared" si="5"/>
        <v>1</v>
      </c>
      <c r="BO18" s="8"/>
      <c r="BP18" s="8">
        <f t="shared" si="6"/>
        <v>1</v>
      </c>
      <c r="BQ18" s="8"/>
      <c r="BR18" s="8">
        <f t="shared" si="7"/>
        <v>1</v>
      </c>
      <c r="BS18" s="8"/>
      <c r="BT18" s="8">
        <f t="shared" si="8"/>
        <v>1</v>
      </c>
      <c r="BU18" s="8"/>
      <c r="BV18" s="8">
        <f t="shared" si="9"/>
        <v>1</v>
      </c>
      <c r="BW18" s="8"/>
      <c r="BX18" s="8">
        <f t="shared" si="10"/>
        <v>1</v>
      </c>
      <c r="BY18" s="8"/>
      <c r="BZ18" s="8">
        <f t="shared" si="11"/>
        <v>1</v>
      </c>
      <c r="CA18" s="8"/>
      <c r="CB18" s="8">
        <f t="shared" si="12"/>
        <v>1</v>
      </c>
      <c r="CC18" s="8"/>
      <c r="CD18" s="8">
        <f t="shared" si="42"/>
        <v>1</v>
      </c>
      <c r="CE18" s="8"/>
      <c r="CF18" s="8">
        <f t="shared" si="13"/>
        <v>1</v>
      </c>
      <c r="CG18" s="8"/>
      <c r="CH18" s="8">
        <f t="shared" si="14"/>
        <v>1</v>
      </c>
      <c r="CI18" s="8"/>
      <c r="CJ18" s="8">
        <f t="shared" si="15"/>
        <v>1</v>
      </c>
      <c r="CK18" s="8"/>
      <c r="CL18" s="8">
        <f t="shared" si="16"/>
        <v>1</v>
      </c>
      <c r="CM18" s="8"/>
      <c r="CN18" s="8">
        <f t="shared" si="17"/>
        <v>1</v>
      </c>
      <c r="CO18" s="8"/>
      <c r="CP18" s="8">
        <f t="shared" si="18"/>
        <v>1</v>
      </c>
      <c r="CQ18" s="8"/>
      <c r="CR18" s="8">
        <f t="shared" si="19"/>
        <v>1</v>
      </c>
      <c r="CS18" s="8"/>
      <c r="CT18" s="8">
        <f t="shared" si="20"/>
        <v>1</v>
      </c>
      <c r="CU18" s="8"/>
      <c r="CV18" s="8">
        <f t="shared" si="21"/>
        <v>1</v>
      </c>
      <c r="CW18" s="8"/>
      <c r="CX18" s="8">
        <f t="shared" si="22"/>
        <v>1</v>
      </c>
      <c r="CY18" s="8"/>
      <c r="CZ18" s="8">
        <f t="shared" si="43"/>
        <v>1</v>
      </c>
      <c r="DA18" s="8"/>
      <c r="DB18" s="8">
        <f t="shared" si="23"/>
        <v>1</v>
      </c>
      <c r="DC18" s="8"/>
      <c r="DD18" s="8">
        <f t="shared" si="24"/>
        <v>1</v>
      </c>
      <c r="DE18" s="8"/>
      <c r="DF18" s="8">
        <f t="shared" si="25"/>
        <v>1</v>
      </c>
      <c r="DG18" s="8"/>
      <c r="DH18" s="8">
        <f t="shared" si="26"/>
        <v>1</v>
      </c>
      <c r="DI18" s="8"/>
      <c r="DJ18" s="8">
        <f t="shared" si="27"/>
        <v>1</v>
      </c>
      <c r="DK18" s="8"/>
      <c r="DL18" s="8">
        <f t="shared" si="28"/>
        <v>1</v>
      </c>
      <c r="DM18" s="8"/>
      <c r="DN18" s="8">
        <f t="shared" si="29"/>
        <v>1</v>
      </c>
      <c r="DO18" s="8"/>
      <c r="DP18" s="8">
        <f t="shared" si="30"/>
        <v>1</v>
      </c>
      <c r="DQ18" s="8"/>
      <c r="DR18" s="8">
        <f t="shared" si="31"/>
        <v>1</v>
      </c>
      <c r="DS18" s="8"/>
      <c r="DT18" s="8">
        <f t="shared" si="32"/>
        <v>1</v>
      </c>
      <c r="DU18" s="8"/>
      <c r="DV18" s="8">
        <f t="shared" si="44"/>
        <v>1</v>
      </c>
      <c r="DW18" s="8"/>
      <c r="DX18" s="8">
        <f t="shared" si="33"/>
        <v>1</v>
      </c>
      <c r="DY18" s="8"/>
      <c r="DZ18" s="8">
        <f t="shared" si="34"/>
        <v>1</v>
      </c>
      <c r="EA18" s="8"/>
      <c r="EB18" s="8">
        <f t="shared" si="35"/>
        <v>1</v>
      </c>
      <c r="EC18" s="8"/>
      <c r="ED18" s="8">
        <f t="shared" si="36"/>
        <v>1</v>
      </c>
      <c r="EE18" s="8"/>
      <c r="EF18" s="8">
        <f t="shared" si="37"/>
        <v>1</v>
      </c>
      <c r="EG18" s="8"/>
      <c r="EH18" s="8">
        <f t="shared" si="38"/>
        <v>1</v>
      </c>
      <c r="EI18" s="8"/>
      <c r="EJ18" s="8">
        <f t="shared" si="39"/>
        <v>1</v>
      </c>
      <c r="EK18" s="8"/>
      <c r="EL18" s="8">
        <f t="shared" si="40"/>
        <v>1</v>
      </c>
      <c r="EM18" s="8"/>
      <c r="EN18" s="8">
        <f t="shared" si="41"/>
        <v>1</v>
      </c>
      <c r="EO18" s="18"/>
    </row>
    <row r="19" spans="2:145" customFormat="1">
      <c r="B19" s="19"/>
      <c r="C19" s="3"/>
      <c r="D19" s="3"/>
      <c r="E19" s="4"/>
      <c r="F19" s="3"/>
      <c r="G19" s="3"/>
      <c r="H19" s="3"/>
      <c r="I19" s="3"/>
      <c r="J19" s="6"/>
      <c r="K19" s="6"/>
      <c r="L19" s="6"/>
      <c r="M19" s="10"/>
      <c r="N19" s="10"/>
      <c r="O19" s="10"/>
      <c r="P19" s="15"/>
      <c r="Q19" s="13"/>
      <c r="R19" s="13"/>
      <c r="S19" s="13"/>
      <c r="T19" s="13"/>
      <c r="U19" s="13"/>
      <c r="V19" s="13"/>
      <c r="W19" s="9"/>
      <c r="X19" s="9"/>
      <c r="Y19" s="9"/>
      <c r="Z19" s="9"/>
      <c r="AA19" s="9"/>
      <c r="AB19" s="9"/>
      <c r="AC19" s="13"/>
      <c r="AD19" s="13"/>
      <c r="AE19" s="13"/>
      <c r="AF19" s="13"/>
      <c r="AG19" s="13"/>
      <c r="AH19" s="13"/>
      <c r="AI19" s="9"/>
      <c r="AJ19" s="9"/>
      <c r="AK19" s="9"/>
      <c r="AL19" s="9"/>
      <c r="AM19" s="9"/>
      <c r="AN19" s="9"/>
      <c r="AO19" s="16">
        <f>Q19*参数!$D$3+W19</f>
        <v>0</v>
      </c>
      <c r="AP19" s="16">
        <f>R19*参数!$D$3+X19</f>
        <v>0</v>
      </c>
      <c r="AQ19" s="16">
        <f>S19*参数!$D$3+Y19</f>
        <v>0</v>
      </c>
      <c r="AR19" s="16">
        <f>T19*参数!$D$3+Z19</f>
        <v>0</v>
      </c>
      <c r="AS19" s="16">
        <f>U19*参数!$D$3+AA19</f>
        <v>0</v>
      </c>
      <c r="AT19" s="16">
        <f>V19*参数!$D$3+AB19</f>
        <v>0</v>
      </c>
      <c r="AU19" s="16">
        <f>AC19*参数!$D$3+AI19</f>
        <v>0</v>
      </c>
      <c r="AV19" s="16">
        <f>AD19*参数!$D$3+AJ19</f>
        <v>0</v>
      </c>
      <c r="AW19" s="16">
        <f>AE19*参数!$D$3+AK19</f>
        <v>0</v>
      </c>
      <c r="AX19" s="16">
        <f>AF19*参数!$D$3+AL19</f>
        <v>0</v>
      </c>
      <c r="AY19" s="16">
        <f>AG19*参数!$D$3+AM19</f>
        <v>0</v>
      </c>
      <c r="AZ19" s="16">
        <f>AH19*参数!$D$3+AN19</f>
        <v>0</v>
      </c>
      <c r="BA19" s="8"/>
      <c r="BB19" s="8">
        <f t="shared" si="0"/>
        <v>1</v>
      </c>
      <c r="BC19" s="8"/>
      <c r="BD19" s="8">
        <f t="shared" si="1"/>
        <v>1</v>
      </c>
      <c r="BE19" s="8"/>
      <c r="BF19" s="8">
        <f t="shared" si="2"/>
        <v>1</v>
      </c>
      <c r="BG19" s="8"/>
      <c r="BH19" s="8">
        <f t="shared" si="45"/>
        <v>1</v>
      </c>
      <c r="BI19" s="8"/>
      <c r="BJ19" s="8">
        <f t="shared" si="3"/>
        <v>1</v>
      </c>
      <c r="BK19" s="8"/>
      <c r="BL19" s="8">
        <f t="shared" si="4"/>
        <v>1</v>
      </c>
      <c r="BM19" s="8"/>
      <c r="BN19" s="8">
        <f t="shared" si="5"/>
        <v>1</v>
      </c>
      <c r="BO19" s="8"/>
      <c r="BP19" s="8">
        <f t="shared" si="6"/>
        <v>1</v>
      </c>
      <c r="BQ19" s="8"/>
      <c r="BR19" s="8">
        <f t="shared" si="7"/>
        <v>1</v>
      </c>
      <c r="BS19" s="8"/>
      <c r="BT19" s="8">
        <f t="shared" si="8"/>
        <v>1</v>
      </c>
      <c r="BU19" s="8"/>
      <c r="BV19" s="8">
        <f t="shared" si="9"/>
        <v>1</v>
      </c>
      <c r="BW19" s="8"/>
      <c r="BX19" s="8">
        <f t="shared" si="10"/>
        <v>1</v>
      </c>
      <c r="BY19" s="8"/>
      <c r="BZ19" s="8">
        <f t="shared" si="11"/>
        <v>1</v>
      </c>
      <c r="CA19" s="8"/>
      <c r="CB19" s="8">
        <f t="shared" si="12"/>
        <v>1</v>
      </c>
      <c r="CC19" s="8"/>
      <c r="CD19" s="8">
        <f t="shared" si="42"/>
        <v>1</v>
      </c>
      <c r="CE19" s="8"/>
      <c r="CF19" s="8">
        <f t="shared" si="13"/>
        <v>1</v>
      </c>
      <c r="CG19" s="8"/>
      <c r="CH19" s="8">
        <f t="shared" si="14"/>
        <v>1</v>
      </c>
      <c r="CI19" s="8"/>
      <c r="CJ19" s="8">
        <f t="shared" si="15"/>
        <v>1</v>
      </c>
      <c r="CK19" s="8"/>
      <c r="CL19" s="8">
        <f t="shared" si="16"/>
        <v>1</v>
      </c>
      <c r="CM19" s="8"/>
      <c r="CN19" s="8">
        <f t="shared" si="17"/>
        <v>1</v>
      </c>
      <c r="CO19" s="8"/>
      <c r="CP19" s="8">
        <f t="shared" si="18"/>
        <v>1</v>
      </c>
      <c r="CQ19" s="8"/>
      <c r="CR19" s="8">
        <f t="shared" si="19"/>
        <v>1</v>
      </c>
      <c r="CS19" s="8"/>
      <c r="CT19" s="8">
        <f t="shared" si="20"/>
        <v>1</v>
      </c>
      <c r="CU19" s="8"/>
      <c r="CV19" s="8">
        <f t="shared" si="21"/>
        <v>1</v>
      </c>
      <c r="CW19" s="8"/>
      <c r="CX19" s="8">
        <f t="shared" si="22"/>
        <v>1</v>
      </c>
      <c r="CY19" s="8"/>
      <c r="CZ19" s="8">
        <f t="shared" si="43"/>
        <v>1</v>
      </c>
      <c r="DA19" s="8"/>
      <c r="DB19" s="8">
        <f t="shared" si="23"/>
        <v>1</v>
      </c>
      <c r="DC19" s="8"/>
      <c r="DD19" s="8">
        <f t="shared" si="24"/>
        <v>1</v>
      </c>
      <c r="DE19" s="8"/>
      <c r="DF19" s="8">
        <f t="shared" si="25"/>
        <v>1</v>
      </c>
      <c r="DG19" s="8"/>
      <c r="DH19" s="8">
        <f t="shared" si="26"/>
        <v>1</v>
      </c>
      <c r="DI19" s="8"/>
      <c r="DJ19" s="8">
        <f t="shared" si="27"/>
        <v>1</v>
      </c>
      <c r="DK19" s="8"/>
      <c r="DL19" s="8">
        <f t="shared" si="28"/>
        <v>1</v>
      </c>
      <c r="DM19" s="8"/>
      <c r="DN19" s="8">
        <f t="shared" si="29"/>
        <v>1</v>
      </c>
      <c r="DO19" s="8"/>
      <c r="DP19" s="8">
        <f t="shared" si="30"/>
        <v>1</v>
      </c>
      <c r="DQ19" s="8"/>
      <c r="DR19" s="8">
        <f t="shared" si="31"/>
        <v>1</v>
      </c>
      <c r="DS19" s="8"/>
      <c r="DT19" s="8">
        <f t="shared" si="32"/>
        <v>1</v>
      </c>
      <c r="DU19" s="8"/>
      <c r="DV19" s="8">
        <f t="shared" si="44"/>
        <v>1</v>
      </c>
      <c r="DW19" s="8"/>
      <c r="DX19" s="8">
        <f t="shared" si="33"/>
        <v>1</v>
      </c>
      <c r="DY19" s="8"/>
      <c r="DZ19" s="8">
        <f t="shared" si="34"/>
        <v>1</v>
      </c>
      <c r="EA19" s="8"/>
      <c r="EB19" s="8">
        <f t="shared" si="35"/>
        <v>1</v>
      </c>
      <c r="EC19" s="8"/>
      <c r="ED19" s="8">
        <f t="shared" si="36"/>
        <v>1</v>
      </c>
      <c r="EE19" s="8"/>
      <c r="EF19" s="8">
        <f t="shared" si="37"/>
        <v>1</v>
      </c>
      <c r="EG19" s="8"/>
      <c r="EH19" s="8">
        <f t="shared" si="38"/>
        <v>1</v>
      </c>
      <c r="EI19" s="8"/>
      <c r="EJ19" s="8">
        <f t="shared" si="39"/>
        <v>1</v>
      </c>
      <c r="EK19" s="8"/>
      <c r="EL19" s="8">
        <f t="shared" si="40"/>
        <v>1</v>
      </c>
      <c r="EM19" s="8"/>
      <c r="EN19" s="8">
        <f t="shared" si="41"/>
        <v>1</v>
      </c>
      <c r="EO19" s="18"/>
    </row>
    <row r="20" spans="2:145" customFormat="1">
      <c r="B20" s="19"/>
      <c r="C20" s="3"/>
      <c r="D20" s="3"/>
      <c r="E20" s="4"/>
      <c r="F20" s="3"/>
      <c r="G20" s="3"/>
      <c r="H20" s="3"/>
      <c r="I20" s="3"/>
      <c r="J20" s="6"/>
      <c r="K20" s="6"/>
      <c r="L20" s="6"/>
      <c r="M20" s="10"/>
      <c r="N20" s="10"/>
      <c r="O20" s="10"/>
      <c r="P20" s="15"/>
      <c r="Q20" s="13"/>
      <c r="R20" s="13"/>
      <c r="S20" s="13"/>
      <c r="T20" s="13"/>
      <c r="U20" s="13"/>
      <c r="V20" s="13"/>
      <c r="W20" s="9"/>
      <c r="X20" s="9"/>
      <c r="Y20" s="9"/>
      <c r="Z20" s="9"/>
      <c r="AA20" s="9"/>
      <c r="AB20" s="9"/>
      <c r="AC20" s="13"/>
      <c r="AD20" s="13"/>
      <c r="AE20" s="13"/>
      <c r="AF20" s="13"/>
      <c r="AG20" s="13"/>
      <c r="AH20" s="13"/>
      <c r="AI20" s="9"/>
      <c r="AJ20" s="9"/>
      <c r="AK20" s="9"/>
      <c r="AL20" s="9"/>
      <c r="AM20" s="9"/>
      <c r="AN20" s="9"/>
      <c r="AO20" s="16">
        <f>Q20*参数!$D$3+W20</f>
        <v>0</v>
      </c>
      <c r="AP20" s="16">
        <f>R20*参数!$D$3+X20</f>
        <v>0</v>
      </c>
      <c r="AQ20" s="16">
        <f>S20*参数!$D$3+Y20</f>
        <v>0</v>
      </c>
      <c r="AR20" s="16">
        <f>T20*参数!$D$3+Z20</f>
        <v>0</v>
      </c>
      <c r="AS20" s="16">
        <f>U20*参数!$D$3+AA20</f>
        <v>0</v>
      </c>
      <c r="AT20" s="16">
        <f>V20*参数!$D$3+AB20</f>
        <v>0</v>
      </c>
      <c r="AU20" s="16">
        <f>AC20*参数!$D$3+AI20</f>
        <v>0</v>
      </c>
      <c r="AV20" s="16">
        <f>AD20*参数!$D$3+AJ20</f>
        <v>0</v>
      </c>
      <c r="AW20" s="16">
        <f>AE20*参数!$D$3+AK20</f>
        <v>0</v>
      </c>
      <c r="AX20" s="16">
        <f>AF20*参数!$D$3+AL20</f>
        <v>0</v>
      </c>
      <c r="AY20" s="16">
        <f>AG20*参数!$D$3+AM20</f>
        <v>0</v>
      </c>
      <c r="AZ20" s="16">
        <f>AH20*参数!$D$3+AN20</f>
        <v>0</v>
      </c>
      <c r="BA20" s="8"/>
      <c r="BB20" s="8">
        <f t="shared" si="0"/>
        <v>1</v>
      </c>
      <c r="BC20" s="8"/>
      <c r="BD20" s="8">
        <f t="shared" si="1"/>
        <v>1</v>
      </c>
      <c r="BE20" s="8"/>
      <c r="BF20" s="8">
        <f t="shared" si="2"/>
        <v>1</v>
      </c>
      <c r="BG20" s="8"/>
      <c r="BH20" s="8">
        <f t="shared" si="45"/>
        <v>1</v>
      </c>
      <c r="BI20" s="8"/>
      <c r="BJ20" s="8">
        <f t="shared" si="3"/>
        <v>1</v>
      </c>
      <c r="BK20" s="8"/>
      <c r="BL20" s="8">
        <f t="shared" si="4"/>
        <v>1</v>
      </c>
      <c r="BM20" s="8"/>
      <c r="BN20" s="8">
        <f t="shared" si="5"/>
        <v>1</v>
      </c>
      <c r="BO20" s="8"/>
      <c r="BP20" s="8">
        <f t="shared" si="6"/>
        <v>1</v>
      </c>
      <c r="BQ20" s="8"/>
      <c r="BR20" s="8">
        <f t="shared" si="7"/>
        <v>1</v>
      </c>
      <c r="BS20" s="8"/>
      <c r="BT20" s="8">
        <f t="shared" si="8"/>
        <v>1</v>
      </c>
      <c r="BU20" s="8"/>
      <c r="BV20" s="8">
        <f t="shared" si="9"/>
        <v>1</v>
      </c>
      <c r="BW20" s="8"/>
      <c r="BX20" s="8">
        <f t="shared" si="10"/>
        <v>1</v>
      </c>
      <c r="BY20" s="8"/>
      <c r="BZ20" s="8">
        <f t="shared" si="11"/>
        <v>1</v>
      </c>
      <c r="CA20" s="8"/>
      <c r="CB20" s="8">
        <f t="shared" si="12"/>
        <v>1</v>
      </c>
      <c r="CC20" s="8"/>
      <c r="CD20" s="8">
        <f t="shared" si="42"/>
        <v>1</v>
      </c>
      <c r="CE20" s="8"/>
      <c r="CF20" s="8">
        <f t="shared" si="13"/>
        <v>1</v>
      </c>
      <c r="CG20" s="8"/>
      <c r="CH20" s="8">
        <f t="shared" si="14"/>
        <v>1</v>
      </c>
      <c r="CI20" s="8"/>
      <c r="CJ20" s="8">
        <f t="shared" si="15"/>
        <v>1</v>
      </c>
      <c r="CK20" s="8"/>
      <c r="CL20" s="8">
        <f t="shared" si="16"/>
        <v>1</v>
      </c>
      <c r="CM20" s="8"/>
      <c r="CN20" s="8">
        <f t="shared" si="17"/>
        <v>1</v>
      </c>
      <c r="CO20" s="8"/>
      <c r="CP20" s="8">
        <f t="shared" si="18"/>
        <v>1</v>
      </c>
      <c r="CQ20" s="8"/>
      <c r="CR20" s="8">
        <f t="shared" si="19"/>
        <v>1</v>
      </c>
      <c r="CS20" s="8"/>
      <c r="CT20" s="8">
        <f t="shared" si="20"/>
        <v>1</v>
      </c>
      <c r="CU20" s="8"/>
      <c r="CV20" s="8">
        <f t="shared" si="21"/>
        <v>1</v>
      </c>
      <c r="CW20" s="8"/>
      <c r="CX20" s="8">
        <f t="shared" si="22"/>
        <v>1</v>
      </c>
      <c r="CY20" s="8"/>
      <c r="CZ20" s="8">
        <f t="shared" si="43"/>
        <v>1</v>
      </c>
      <c r="DA20" s="8"/>
      <c r="DB20" s="8">
        <f t="shared" si="23"/>
        <v>1</v>
      </c>
      <c r="DC20" s="8"/>
      <c r="DD20" s="8">
        <f t="shared" si="24"/>
        <v>1</v>
      </c>
      <c r="DE20" s="8"/>
      <c r="DF20" s="8">
        <f t="shared" si="25"/>
        <v>1</v>
      </c>
      <c r="DG20" s="8"/>
      <c r="DH20" s="8">
        <f t="shared" si="26"/>
        <v>1</v>
      </c>
      <c r="DI20" s="8"/>
      <c r="DJ20" s="8">
        <f t="shared" si="27"/>
        <v>1</v>
      </c>
      <c r="DK20" s="8"/>
      <c r="DL20" s="8">
        <f t="shared" si="28"/>
        <v>1</v>
      </c>
      <c r="DM20" s="8"/>
      <c r="DN20" s="8">
        <f t="shared" si="29"/>
        <v>1</v>
      </c>
      <c r="DO20" s="8"/>
      <c r="DP20" s="8">
        <f t="shared" si="30"/>
        <v>1</v>
      </c>
      <c r="DQ20" s="8"/>
      <c r="DR20" s="8">
        <f t="shared" si="31"/>
        <v>1</v>
      </c>
      <c r="DS20" s="8"/>
      <c r="DT20" s="8">
        <f t="shared" si="32"/>
        <v>1</v>
      </c>
      <c r="DU20" s="8"/>
      <c r="DV20" s="8">
        <f t="shared" si="44"/>
        <v>1</v>
      </c>
      <c r="DW20" s="8"/>
      <c r="DX20" s="8">
        <f t="shared" si="33"/>
        <v>1</v>
      </c>
      <c r="DY20" s="8"/>
      <c r="DZ20" s="8">
        <f t="shared" si="34"/>
        <v>1</v>
      </c>
      <c r="EA20" s="8"/>
      <c r="EB20" s="8">
        <f t="shared" si="35"/>
        <v>1</v>
      </c>
      <c r="EC20" s="8"/>
      <c r="ED20" s="8">
        <f t="shared" si="36"/>
        <v>1</v>
      </c>
      <c r="EE20" s="8"/>
      <c r="EF20" s="8">
        <f t="shared" si="37"/>
        <v>1</v>
      </c>
      <c r="EG20" s="8"/>
      <c r="EH20" s="8">
        <f t="shared" si="38"/>
        <v>1</v>
      </c>
      <c r="EI20" s="8"/>
      <c r="EJ20" s="8">
        <f t="shared" si="39"/>
        <v>1</v>
      </c>
      <c r="EK20" s="8"/>
      <c r="EL20" s="8">
        <f t="shared" si="40"/>
        <v>1</v>
      </c>
      <c r="EM20" s="8"/>
      <c r="EN20" s="8">
        <f t="shared" si="41"/>
        <v>1</v>
      </c>
      <c r="EO20" s="18"/>
    </row>
    <row r="21" spans="2:145" customFormat="1">
      <c r="B21" s="19"/>
      <c r="C21" s="3"/>
      <c r="D21" s="3"/>
      <c r="E21" s="4"/>
      <c r="F21" s="3"/>
      <c r="G21" s="3"/>
      <c r="H21" s="3"/>
      <c r="I21" s="3"/>
      <c r="J21" s="6"/>
      <c r="K21" s="6"/>
      <c r="L21" s="6"/>
      <c r="M21" s="10"/>
      <c r="N21" s="10"/>
      <c r="O21" s="10"/>
      <c r="P21" s="15"/>
      <c r="Q21" s="13"/>
      <c r="R21" s="13"/>
      <c r="S21" s="13"/>
      <c r="T21" s="13"/>
      <c r="U21" s="13"/>
      <c r="V21" s="13"/>
      <c r="W21" s="9"/>
      <c r="X21" s="9"/>
      <c r="Y21" s="9"/>
      <c r="Z21" s="9"/>
      <c r="AA21" s="9"/>
      <c r="AB21" s="9"/>
      <c r="AC21" s="13"/>
      <c r="AD21" s="13"/>
      <c r="AE21" s="13"/>
      <c r="AF21" s="13"/>
      <c r="AG21" s="13"/>
      <c r="AH21" s="13"/>
      <c r="AI21" s="9"/>
      <c r="AJ21" s="9"/>
      <c r="AK21" s="9"/>
      <c r="AL21" s="9"/>
      <c r="AM21" s="9"/>
      <c r="AN21" s="9"/>
      <c r="AO21" s="16">
        <f>Q21*参数!$D$3+W21</f>
        <v>0</v>
      </c>
      <c r="AP21" s="16">
        <f>R21*参数!$D$3+X21</f>
        <v>0</v>
      </c>
      <c r="AQ21" s="16">
        <f>S21*参数!$D$3+Y21</f>
        <v>0</v>
      </c>
      <c r="AR21" s="16">
        <f>T21*参数!$D$3+Z21</f>
        <v>0</v>
      </c>
      <c r="AS21" s="16">
        <f>U21*参数!$D$3+AA21</f>
        <v>0</v>
      </c>
      <c r="AT21" s="16">
        <f>V21*参数!$D$3+AB21</f>
        <v>0</v>
      </c>
      <c r="AU21" s="16">
        <f>AC21*参数!$D$3+AI21</f>
        <v>0</v>
      </c>
      <c r="AV21" s="16">
        <f>AD21*参数!$D$3+AJ21</f>
        <v>0</v>
      </c>
      <c r="AW21" s="16">
        <f>AE21*参数!$D$3+AK21</f>
        <v>0</v>
      </c>
      <c r="AX21" s="16">
        <f>AF21*参数!$D$3+AL21</f>
        <v>0</v>
      </c>
      <c r="AY21" s="16">
        <f>AG21*参数!$D$3+AM21</f>
        <v>0</v>
      </c>
      <c r="AZ21" s="16">
        <f>AH21*参数!$D$3+AN21</f>
        <v>0</v>
      </c>
      <c r="BA21" s="8"/>
      <c r="BB21" s="8">
        <f t="shared" si="0"/>
        <v>1</v>
      </c>
      <c r="BC21" s="8"/>
      <c r="BD21" s="8">
        <f t="shared" si="1"/>
        <v>1</v>
      </c>
      <c r="BE21" s="8"/>
      <c r="BF21" s="8">
        <f t="shared" si="2"/>
        <v>1</v>
      </c>
      <c r="BG21" s="8"/>
      <c r="BH21" s="8">
        <f t="shared" si="45"/>
        <v>1</v>
      </c>
      <c r="BI21" s="8"/>
      <c r="BJ21" s="8">
        <f t="shared" si="3"/>
        <v>1</v>
      </c>
      <c r="BK21" s="8"/>
      <c r="BL21" s="8">
        <f t="shared" si="4"/>
        <v>1</v>
      </c>
      <c r="BM21" s="8"/>
      <c r="BN21" s="8">
        <f t="shared" si="5"/>
        <v>1</v>
      </c>
      <c r="BO21" s="8"/>
      <c r="BP21" s="8">
        <f t="shared" si="6"/>
        <v>1</v>
      </c>
      <c r="BQ21" s="8"/>
      <c r="BR21" s="8">
        <f t="shared" si="7"/>
        <v>1</v>
      </c>
      <c r="BS21" s="8"/>
      <c r="BT21" s="8">
        <f t="shared" si="8"/>
        <v>1</v>
      </c>
      <c r="BU21" s="8"/>
      <c r="BV21" s="8">
        <f t="shared" si="9"/>
        <v>1</v>
      </c>
      <c r="BW21" s="8"/>
      <c r="BX21" s="8">
        <f t="shared" si="10"/>
        <v>1</v>
      </c>
      <c r="BY21" s="8"/>
      <c r="BZ21" s="8">
        <f t="shared" si="11"/>
        <v>1</v>
      </c>
      <c r="CA21" s="8"/>
      <c r="CB21" s="8">
        <f t="shared" si="12"/>
        <v>1</v>
      </c>
      <c r="CC21" s="8"/>
      <c r="CD21" s="8">
        <f t="shared" si="42"/>
        <v>1</v>
      </c>
      <c r="CE21" s="8"/>
      <c r="CF21" s="8">
        <f t="shared" si="13"/>
        <v>1</v>
      </c>
      <c r="CG21" s="8"/>
      <c r="CH21" s="8">
        <f t="shared" si="14"/>
        <v>1</v>
      </c>
      <c r="CI21" s="8"/>
      <c r="CJ21" s="8">
        <f t="shared" si="15"/>
        <v>1</v>
      </c>
      <c r="CK21" s="8"/>
      <c r="CL21" s="8">
        <f t="shared" si="16"/>
        <v>1</v>
      </c>
      <c r="CM21" s="8"/>
      <c r="CN21" s="8">
        <f t="shared" si="17"/>
        <v>1</v>
      </c>
      <c r="CO21" s="8"/>
      <c r="CP21" s="8">
        <f t="shared" si="18"/>
        <v>1</v>
      </c>
      <c r="CQ21" s="8"/>
      <c r="CR21" s="8">
        <f t="shared" si="19"/>
        <v>1</v>
      </c>
      <c r="CS21" s="8"/>
      <c r="CT21" s="8">
        <f t="shared" si="20"/>
        <v>1</v>
      </c>
      <c r="CU21" s="8"/>
      <c r="CV21" s="8">
        <f t="shared" si="21"/>
        <v>1</v>
      </c>
      <c r="CW21" s="8"/>
      <c r="CX21" s="8">
        <f t="shared" si="22"/>
        <v>1</v>
      </c>
      <c r="CY21" s="8"/>
      <c r="CZ21" s="8">
        <f t="shared" si="43"/>
        <v>1</v>
      </c>
      <c r="DA21" s="8"/>
      <c r="DB21" s="8">
        <f t="shared" si="23"/>
        <v>1</v>
      </c>
      <c r="DC21" s="8"/>
      <c r="DD21" s="8">
        <f t="shared" si="24"/>
        <v>1</v>
      </c>
      <c r="DE21" s="8"/>
      <c r="DF21" s="8">
        <f t="shared" si="25"/>
        <v>1</v>
      </c>
      <c r="DG21" s="8"/>
      <c r="DH21" s="8">
        <f t="shared" si="26"/>
        <v>1</v>
      </c>
      <c r="DI21" s="8"/>
      <c r="DJ21" s="8">
        <f t="shared" si="27"/>
        <v>1</v>
      </c>
      <c r="DK21" s="8"/>
      <c r="DL21" s="8">
        <f t="shared" si="28"/>
        <v>1</v>
      </c>
      <c r="DM21" s="8"/>
      <c r="DN21" s="8">
        <f t="shared" si="29"/>
        <v>1</v>
      </c>
      <c r="DO21" s="8"/>
      <c r="DP21" s="8">
        <f t="shared" si="30"/>
        <v>1</v>
      </c>
      <c r="DQ21" s="8"/>
      <c r="DR21" s="8">
        <f t="shared" si="31"/>
        <v>1</v>
      </c>
      <c r="DS21" s="8"/>
      <c r="DT21" s="8">
        <f t="shared" si="32"/>
        <v>1</v>
      </c>
      <c r="DU21" s="8"/>
      <c r="DV21" s="8">
        <f t="shared" si="44"/>
        <v>1</v>
      </c>
      <c r="DW21" s="8"/>
      <c r="DX21" s="8">
        <f t="shared" si="33"/>
        <v>1</v>
      </c>
      <c r="DY21" s="8"/>
      <c r="DZ21" s="8">
        <f t="shared" si="34"/>
        <v>1</v>
      </c>
      <c r="EA21" s="8"/>
      <c r="EB21" s="8">
        <f t="shared" si="35"/>
        <v>1</v>
      </c>
      <c r="EC21" s="8"/>
      <c r="ED21" s="8">
        <f t="shared" si="36"/>
        <v>1</v>
      </c>
      <c r="EE21" s="8"/>
      <c r="EF21" s="8">
        <f t="shared" si="37"/>
        <v>1</v>
      </c>
      <c r="EG21" s="8"/>
      <c r="EH21" s="8">
        <f t="shared" si="38"/>
        <v>1</v>
      </c>
      <c r="EI21" s="8"/>
      <c r="EJ21" s="8">
        <f t="shared" si="39"/>
        <v>1</v>
      </c>
      <c r="EK21" s="8"/>
      <c r="EL21" s="8">
        <f t="shared" si="40"/>
        <v>1</v>
      </c>
      <c r="EM21" s="8"/>
      <c r="EN21" s="8">
        <f t="shared" si="41"/>
        <v>1</v>
      </c>
      <c r="EO21" s="18"/>
    </row>
    <row r="22" spans="2:145" customFormat="1">
      <c r="B22" s="19"/>
      <c r="C22" s="3"/>
      <c r="D22" s="3"/>
      <c r="E22" s="4"/>
      <c r="F22" s="3"/>
      <c r="G22" s="3"/>
      <c r="H22" s="3"/>
      <c r="I22" s="3"/>
      <c r="J22" s="6"/>
      <c r="K22" s="6"/>
      <c r="L22" s="6"/>
      <c r="M22" s="10"/>
      <c r="N22" s="10"/>
      <c r="O22" s="10"/>
      <c r="P22" s="15"/>
      <c r="Q22" s="13"/>
      <c r="R22" s="13"/>
      <c r="S22" s="13"/>
      <c r="T22" s="13"/>
      <c r="U22" s="13"/>
      <c r="V22" s="13"/>
      <c r="W22" s="9"/>
      <c r="X22" s="9"/>
      <c r="Y22" s="9"/>
      <c r="Z22" s="9"/>
      <c r="AA22" s="9"/>
      <c r="AB22" s="9"/>
      <c r="AC22" s="13"/>
      <c r="AD22" s="13"/>
      <c r="AE22" s="13"/>
      <c r="AF22" s="13"/>
      <c r="AG22" s="13"/>
      <c r="AH22" s="13"/>
      <c r="AI22" s="9"/>
      <c r="AJ22" s="9"/>
      <c r="AK22" s="9"/>
      <c r="AL22" s="9"/>
      <c r="AM22" s="9"/>
      <c r="AN22" s="9"/>
      <c r="AO22" s="16">
        <f>Q22*参数!$D$3+W22</f>
        <v>0</v>
      </c>
      <c r="AP22" s="16">
        <f>R22*参数!$D$3+X22</f>
        <v>0</v>
      </c>
      <c r="AQ22" s="16">
        <f>S22*参数!$D$3+Y22</f>
        <v>0</v>
      </c>
      <c r="AR22" s="16">
        <f>T22*参数!$D$3+Z22</f>
        <v>0</v>
      </c>
      <c r="AS22" s="16">
        <f>U22*参数!$D$3+AA22</f>
        <v>0</v>
      </c>
      <c r="AT22" s="16">
        <f>V22*参数!$D$3+AB22</f>
        <v>0</v>
      </c>
      <c r="AU22" s="16">
        <f>AC22*参数!$D$3+AI22</f>
        <v>0</v>
      </c>
      <c r="AV22" s="16">
        <f>AD22*参数!$D$3+AJ22</f>
        <v>0</v>
      </c>
      <c r="AW22" s="16">
        <f>AE22*参数!$D$3+AK22</f>
        <v>0</v>
      </c>
      <c r="AX22" s="16">
        <f>AF22*参数!$D$3+AL22</f>
        <v>0</v>
      </c>
      <c r="AY22" s="16">
        <f>AG22*参数!$D$3+AM22</f>
        <v>0</v>
      </c>
      <c r="AZ22" s="16">
        <f>AH22*参数!$D$3+AN22</f>
        <v>0</v>
      </c>
      <c r="BA22" s="8"/>
      <c r="BB22" s="8">
        <f t="shared" si="0"/>
        <v>1</v>
      </c>
      <c r="BC22" s="8"/>
      <c r="BD22" s="8">
        <f t="shared" si="1"/>
        <v>1</v>
      </c>
      <c r="BE22" s="8"/>
      <c r="BF22" s="8">
        <f t="shared" si="2"/>
        <v>1</v>
      </c>
      <c r="BG22" s="8"/>
      <c r="BH22" s="8">
        <f t="shared" si="45"/>
        <v>1</v>
      </c>
      <c r="BI22" s="8"/>
      <c r="BJ22" s="8">
        <f t="shared" si="3"/>
        <v>1</v>
      </c>
      <c r="BK22" s="8"/>
      <c r="BL22" s="8">
        <f t="shared" si="4"/>
        <v>1</v>
      </c>
      <c r="BM22" s="8"/>
      <c r="BN22" s="8">
        <f t="shared" si="5"/>
        <v>1</v>
      </c>
      <c r="BO22" s="8"/>
      <c r="BP22" s="8">
        <f t="shared" si="6"/>
        <v>1</v>
      </c>
      <c r="BQ22" s="8"/>
      <c r="BR22" s="8">
        <f t="shared" si="7"/>
        <v>1</v>
      </c>
      <c r="BS22" s="8"/>
      <c r="BT22" s="8">
        <f t="shared" si="8"/>
        <v>1</v>
      </c>
      <c r="BU22" s="8"/>
      <c r="BV22" s="8">
        <f t="shared" si="9"/>
        <v>1</v>
      </c>
      <c r="BW22" s="8"/>
      <c r="BX22" s="8">
        <f t="shared" si="10"/>
        <v>1</v>
      </c>
      <c r="BY22" s="8"/>
      <c r="BZ22" s="8">
        <f t="shared" si="11"/>
        <v>1</v>
      </c>
      <c r="CA22" s="8"/>
      <c r="CB22" s="8">
        <f t="shared" si="12"/>
        <v>1</v>
      </c>
      <c r="CC22" s="8"/>
      <c r="CD22" s="8">
        <f t="shared" si="42"/>
        <v>1</v>
      </c>
      <c r="CE22" s="8"/>
      <c r="CF22" s="8">
        <f t="shared" si="13"/>
        <v>1</v>
      </c>
      <c r="CG22" s="8"/>
      <c r="CH22" s="8">
        <f t="shared" si="14"/>
        <v>1</v>
      </c>
      <c r="CI22" s="8"/>
      <c r="CJ22" s="8">
        <f t="shared" si="15"/>
        <v>1</v>
      </c>
      <c r="CK22" s="8"/>
      <c r="CL22" s="8">
        <f t="shared" si="16"/>
        <v>1</v>
      </c>
      <c r="CM22" s="8"/>
      <c r="CN22" s="8">
        <f t="shared" si="17"/>
        <v>1</v>
      </c>
      <c r="CO22" s="8"/>
      <c r="CP22" s="8">
        <f t="shared" si="18"/>
        <v>1</v>
      </c>
      <c r="CQ22" s="8"/>
      <c r="CR22" s="8">
        <f t="shared" si="19"/>
        <v>1</v>
      </c>
      <c r="CS22" s="8"/>
      <c r="CT22" s="8">
        <f t="shared" si="20"/>
        <v>1</v>
      </c>
      <c r="CU22" s="8"/>
      <c r="CV22" s="8">
        <f t="shared" si="21"/>
        <v>1</v>
      </c>
      <c r="CW22" s="8"/>
      <c r="CX22" s="8">
        <f t="shared" si="22"/>
        <v>1</v>
      </c>
      <c r="CY22" s="8"/>
      <c r="CZ22" s="8">
        <f t="shared" si="43"/>
        <v>1</v>
      </c>
      <c r="DA22" s="8"/>
      <c r="DB22" s="8">
        <f t="shared" si="23"/>
        <v>1</v>
      </c>
      <c r="DC22" s="8"/>
      <c r="DD22" s="8">
        <f t="shared" si="24"/>
        <v>1</v>
      </c>
      <c r="DE22" s="8"/>
      <c r="DF22" s="8">
        <f t="shared" si="25"/>
        <v>1</v>
      </c>
      <c r="DG22" s="8"/>
      <c r="DH22" s="8">
        <f t="shared" si="26"/>
        <v>1</v>
      </c>
      <c r="DI22" s="8"/>
      <c r="DJ22" s="8">
        <f t="shared" si="27"/>
        <v>1</v>
      </c>
      <c r="DK22" s="8"/>
      <c r="DL22" s="8">
        <f t="shared" si="28"/>
        <v>1</v>
      </c>
      <c r="DM22" s="8"/>
      <c r="DN22" s="8">
        <f t="shared" si="29"/>
        <v>1</v>
      </c>
      <c r="DO22" s="8"/>
      <c r="DP22" s="8">
        <f t="shared" si="30"/>
        <v>1</v>
      </c>
      <c r="DQ22" s="8"/>
      <c r="DR22" s="8">
        <f t="shared" si="31"/>
        <v>1</v>
      </c>
      <c r="DS22" s="8"/>
      <c r="DT22" s="8">
        <f t="shared" si="32"/>
        <v>1</v>
      </c>
      <c r="DU22" s="8"/>
      <c r="DV22" s="8">
        <f t="shared" si="44"/>
        <v>1</v>
      </c>
      <c r="DW22" s="8"/>
      <c r="DX22" s="8">
        <f t="shared" si="33"/>
        <v>1</v>
      </c>
      <c r="DY22" s="8"/>
      <c r="DZ22" s="8">
        <f t="shared" si="34"/>
        <v>1</v>
      </c>
      <c r="EA22" s="8"/>
      <c r="EB22" s="8">
        <f t="shared" si="35"/>
        <v>1</v>
      </c>
      <c r="EC22" s="8"/>
      <c r="ED22" s="8">
        <f t="shared" si="36"/>
        <v>1</v>
      </c>
      <c r="EE22" s="8"/>
      <c r="EF22" s="8">
        <f t="shared" si="37"/>
        <v>1</v>
      </c>
      <c r="EG22" s="8"/>
      <c r="EH22" s="8">
        <f t="shared" si="38"/>
        <v>1</v>
      </c>
      <c r="EI22" s="8"/>
      <c r="EJ22" s="8">
        <f t="shared" si="39"/>
        <v>1</v>
      </c>
      <c r="EK22" s="8"/>
      <c r="EL22" s="8">
        <f t="shared" si="40"/>
        <v>1</v>
      </c>
      <c r="EM22" s="8"/>
      <c r="EN22" s="8">
        <f t="shared" si="41"/>
        <v>1</v>
      </c>
      <c r="EO22" s="18"/>
    </row>
    <row r="23" spans="2:145" customFormat="1">
      <c r="B23" s="19"/>
      <c r="C23" s="3"/>
      <c r="D23" s="3"/>
      <c r="E23" s="4"/>
      <c r="F23" s="3"/>
      <c r="G23" s="3"/>
      <c r="H23" s="3"/>
      <c r="I23" s="3"/>
      <c r="J23" s="6"/>
      <c r="K23" s="6"/>
      <c r="L23" s="6"/>
      <c r="M23" s="10"/>
      <c r="N23" s="10"/>
      <c r="O23" s="10"/>
      <c r="P23" s="15"/>
      <c r="Q23" s="13"/>
      <c r="R23" s="13"/>
      <c r="S23" s="13"/>
      <c r="T23" s="13"/>
      <c r="U23" s="13"/>
      <c r="V23" s="13"/>
      <c r="W23" s="9"/>
      <c r="X23" s="9"/>
      <c r="Y23" s="9"/>
      <c r="Z23" s="9"/>
      <c r="AA23" s="9"/>
      <c r="AB23" s="9"/>
      <c r="AC23" s="13"/>
      <c r="AD23" s="13"/>
      <c r="AE23" s="13"/>
      <c r="AF23" s="13"/>
      <c r="AG23" s="13"/>
      <c r="AH23" s="13"/>
      <c r="AI23" s="9"/>
      <c r="AJ23" s="9"/>
      <c r="AK23" s="9"/>
      <c r="AL23" s="9"/>
      <c r="AM23" s="9"/>
      <c r="AN23" s="9"/>
      <c r="AO23" s="16">
        <f>Q23*参数!$D$3+W23</f>
        <v>0</v>
      </c>
      <c r="AP23" s="16">
        <f>R23*参数!$D$3+X23</f>
        <v>0</v>
      </c>
      <c r="AQ23" s="16">
        <f>S23*参数!$D$3+Y23</f>
        <v>0</v>
      </c>
      <c r="AR23" s="16">
        <f>T23*参数!$D$3+Z23</f>
        <v>0</v>
      </c>
      <c r="AS23" s="16">
        <f>U23*参数!$D$3+AA23</f>
        <v>0</v>
      </c>
      <c r="AT23" s="16">
        <f>V23*参数!$D$3+AB23</f>
        <v>0</v>
      </c>
      <c r="AU23" s="16">
        <f>AC23*参数!$D$3+AI23</f>
        <v>0</v>
      </c>
      <c r="AV23" s="16">
        <f>AD23*参数!$D$3+AJ23</f>
        <v>0</v>
      </c>
      <c r="AW23" s="16">
        <f>AE23*参数!$D$3+AK23</f>
        <v>0</v>
      </c>
      <c r="AX23" s="16">
        <f>AF23*参数!$D$3+AL23</f>
        <v>0</v>
      </c>
      <c r="AY23" s="16">
        <f>AG23*参数!$D$3+AM23</f>
        <v>0</v>
      </c>
      <c r="AZ23" s="16">
        <f>AH23*参数!$D$3+AN23</f>
        <v>0</v>
      </c>
      <c r="BA23" s="8"/>
      <c r="BB23" s="8">
        <f t="shared" si="0"/>
        <v>1</v>
      </c>
      <c r="BC23" s="8"/>
      <c r="BD23" s="8">
        <f t="shared" si="1"/>
        <v>1</v>
      </c>
      <c r="BE23" s="8"/>
      <c r="BF23" s="8">
        <f t="shared" si="2"/>
        <v>1</v>
      </c>
      <c r="BG23" s="8"/>
      <c r="BH23" s="8">
        <f t="shared" si="45"/>
        <v>1</v>
      </c>
      <c r="BI23" s="8"/>
      <c r="BJ23" s="8">
        <f t="shared" si="3"/>
        <v>1</v>
      </c>
      <c r="BK23" s="8"/>
      <c r="BL23" s="8">
        <f t="shared" si="4"/>
        <v>1</v>
      </c>
      <c r="BM23" s="8"/>
      <c r="BN23" s="8">
        <f t="shared" si="5"/>
        <v>1</v>
      </c>
      <c r="BO23" s="8"/>
      <c r="BP23" s="8">
        <f t="shared" si="6"/>
        <v>1</v>
      </c>
      <c r="BQ23" s="8"/>
      <c r="BR23" s="8">
        <f t="shared" si="7"/>
        <v>1</v>
      </c>
      <c r="BS23" s="8"/>
      <c r="BT23" s="8">
        <f t="shared" si="8"/>
        <v>1</v>
      </c>
      <c r="BU23" s="8"/>
      <c r="BV23" s="8">
        <f t="shared" si="9"/>
        <v>1</v>
      </c>
      <c r="BW23" s="8"/>
      <c r="BX23" s="8">
        <f t="shared" si="10"/>
        <v>1</v>
      </c>
      <c r="BY23" s="8"/>
      <c r="BZ23" s="8">
        <f t="shared" si="11"/>
        <v>1</v>
      </c>
      <c r="CA23" s="8"/>
      <c r="CB23" s="8">
        <f t="shared" si="12"/>
        <v>1</v>
      </c>
      <c r="CC23" s="8"/>
      <c r="CD23" s="8">
        <f t="shared" si="42"/>
        <v>1</v>
      </c>
      <c r="CE23" s="8"/>
      <c r="CF23" s="8">
        <f t="shared" si="13"/>
        <v>1</v>
      </c>
      <c r="CG23" s="8"/>
      <c r="CH23" s="8">
        <f t="shared" si="14"/>
        <v>1</v>
      </c>
      <c r="CI23" s="8"/>
      <c r="CJ23" s="8">
        <f t="shared" si="15"/>
        <v>1</v>
      </c>
      <c r="CK23" s="8"/>
      <c r="CL23" s="8">
        <f t="shared" si="16"/>
        <v>1</v>
      </c>
      <c r="CM23" s="8"/>
      <c r="CN23" s="8">
        <f t="shared" si="17"/>
        <v>1</v>
      </c>
      <c r="CO23" s="8"/>
      <c r="CP23" s="8">
        <f t="shared" si="18"/>
        <v>1</v>
      </c>
      <c r="CQ23" s="8"/>
      <c r="CR23" s="8">
        <f t="shared" si="19"/>
        <v>1</v>
      </c>
      <c r="CS23" s="8"/>
      <c r="CT23" s="8">
        <f t="shared" si="20"/>
        <v>1</v>
      </c>
      <c r="CU23" s="8"/>
      <c r="CV23" s="8">
        <f t="shared" si="21"/>
        <v>1</v>
      </c>
      <c r="CW23" s="8"/>
      <c r="CX23" s="8">
        <f t="shared" si="22"/>
        <v>1</v>
      </c>
      <c r="CY23" s="8"/>
      <c r="CZ23" s="8">
        <f t="shared" si="43"/>
        <v>1</v>
      </c>
      <c r="DA23" s="8"/>
      <c r="DB23" s="8">
        <f t="shared" si="23"/>
        <v>1</v>
      </c>
      <c r="DC23" s="8"/>
      <c r="DD23" s="8">
        <f t="shared" si="24"/>
        <v>1</v>
      </c>
      <c r="DE23" s="8"/>
      <c r="DF23" s="8">
        <f t="shared" si="25"/>
        <v>1</v>
      </c>
      <c r="DG23" s="8"/>
      <c r="DH23" s="8">
        <f t="shared" si="26"/>
        <v>1</v>
      </c>
      <c r="DI23" s="8"/>
      <c r="DJ23" s="8">
        <f t="shared" si="27"/>
        <v>1</v>
      </c>
      <c r="DK23" s="8"/>
      <c r="DL23" s="8">
        <f t="shared" si="28"/>
        <v>1</v>
      </c>
      <c r="DM23" s="8"/>
      <c r="DN23" s="8">
        <f t="shared" si="29"/>
        <v>1</v>
      </c>
      <c r="DO23" s="8"/>
      <c r="DP23" s="8">
        <f t="shared" si="30"/>
        <v>1</v>
      </c>
      <c r="DQ23" s="8"/>
      <c r="DR23" s="8">
        <f t="shared" si="31"/>
        <v>1</v>
      </c>
      <c r="DS23" s="8"/>
      <c r="DT23" s="8">
        <f t="shared" si="32"/>
        <v>1</v>
      </c>
      <c r="DU23" s="8"/>
      <c r="DV23" s="8">
        <f t="shared" si="44"/>
        <v>1</v>
      </c>
      <c r="DW23" s="8"/>
      <c r="DX23" s="8">
        <f t="shared" si="33"/>
        <v>1</v>
      </c>
      <c r="DY23" s="8"/>
      <c r="DZ23" s="8">
        <f t="shared" si="34"/>
        <v>1</v>
      </c>
      <c r="EA23" s="8"/>
      <c r="EB23" s="8">
        <f t="shared" si="35"/>
        <v>1</v>
      </c>
      <c r="EC23" s="8"/>
      <c r="ED23" s="8">
        <f t="shared" si="36"/>
        <v>1</v>
      </c>
      <c r="EE23" s="8"/>
      <c r="EF23" s="8">
        <f t="shared" si="37"/>
        <v>1</v>
      </c>
      <c r="EG23" s="8"/>
      <c r="EH23" s="8">
        <f t="shared" si="38"/>
        <v>1</v>
      </c>
      <c r="EI23" s="8"/>
      <c r="EJ23" s="8">
        <f t="shared" si="39"/>
        <v>1</v>
      </c>
      <c r="EK23" s="8"/>
      <c r="EL23" s="8">
        <f t="shared" si="40"/>
        <v>1</v>
      </c>
      <c r="EM23" s="8"/>
      <c r="EN23" s="8">
        <f t="shared" si="41"/>
        <v>1</v>
      </c>
      <c r="EO23" s="18"/>
    </row>
    <row r="24" spans="2:145" customFormat="1">
      <c r="B24" s="19"/>
      <c r="C24" s="3"/>
      <c r="D24" s="3"/>
      <c r="E24" s="4"/>
      <c r="F24" s="3"/>
      <c r="G24" s="3"/>
      <c r="H24" s="3"/>
      <c r="I24" s="3"/>
      <c r="J24" s="6"/>
      <c r="K24" s="6"/>
      <c r="L24" s="6"/>
      <c r="M24" s="10"/>
      <c r="N24" s="10"/>
      <c r="O24" s="10"/>
      <c r="P24" s="15"/>
      <c r="Q24" s="13"/>
      <c r="R24" s="13"/>
      <c r="S24" s="13"/>
      <c r="T24" s="13"/>
      <c r="U24" s="13"/>
      <c r="V24" s="13"/>
      <c r="W24" s="9"/>
      <c r="X24" s="9"/>
      <c r="Y24" s="9"/>
      <c r="Z24" s="9"/>
      <c r="AA24" s="9"/>
      <c r="AB24" s="9"/>
      <c r="AC24" s="13"/>
      <c r="AD24" s="13"/>
      <c r="AE24" s="13"/>
      <c r="AF24" s="13"/>
      <c r="AG24" s="13"/>
      <c r="AH24" s="13"/>
      <c r="AI24" s="9"/>
      <c r="AJ24" s="9"/>
      <c r="AK24" s="9"/>
      <c r="AL24" s="9"/>
      <c r="AM24" s="9"/>
      <c r="AN24" s="9"/>
      <c r="AO24" s="16">
        <f>Q24*参数!$D$3+W24</f>
        <v>0</v>
      </c>
      <c r="AP24" s="16">
        <f>R24*参数!$D$3+X24</f>
        <v>0</v>
      </c>
      <c r="AQ24" s="16">
        <f>S24*参数!$D$3+Y24</f>
        <v>0</v>
      </c>
      <c r="AR24" s="16">
        <f>T24*参数!$D$3+Z24</f>
        <v>0</v>
      </c>
      <c r="AS24" s="16">
        <f>U24*参数!$D$3+AA24</f>
        <v>0</v>
      </c>
      <c r="AT24" s="16">
        <f>V24*参数!$D$3+AB24</f>
        <v>0</v>
      </c>
      <c r="AU24" s="16">
        <f>AC24*参数!$D$3+AI24</f>
        <v>0</v>
      </c>
      <c r="AV24" s="16">
        <f>AD24*参数!$D$3+AJ24</f>
        <v>0</v>
      </c>
      <c r="AW24" s="16">
        <f>AE24*参数!$D$3+AK24</f>
        <v>0</v>
      </c>
      <c r="AX24" s="16">
        <f>AF24*参数!$D$3+AL24</f>
        <v>0</v>
      </c>
      <c r="AY24" s="16">
        <f>AG24*参数!$D$3+AM24</f>
        <v>0</v>
      </c>
      <c r="AZ24" s="16">
        <f>AH24*参数!$D$3+AN24</f>
        <v>0</v>
      </c>
      <c r="BA24" s="8"/>
      <c r="BB24" s="8">
        <f t="shared" si="0"/>
        <v>1</v>
      </c>
      <c r="BC24" s="8"/>
      <c r="BD24" s="8">
        <f t="shared" si="1"/>
        <v>1</v>
      </c>
      <c r="BE24" s="8"/>
      <c r="BF24" s="8">
        <f t="shared" si="2"/>
        <v>1</v>
      </c>
      <c r="BG24" s="8"/>
      <c r="BH24" s="8">
        <f t="shared" si="45"/>
        <v>1</v>
      </c>
      <c r="BI24" s="8"/>
      <c r="BJ24" s="8">
        <f t="shared" si="3"/>
        <v>1</v>
      </c>
      <c r="BK24" s="8"/>
      <c r="BL24" s="8">
        <f t="shared" si="4"/>
        <v>1</v>
      </c>
      <c r="BM24" s="8"/>
      <c r="BN24" s="8">
        <f t="shared" si="5"/>
        <v>1</v>
      </c>
      <c r="BO24" s="8"/>
      <c r="BP24" s="8">
        <f t="shared" si="6"/>
        <v>1</v>
      </c>
      <c r="BQ24" s="8"/>
      <c r="BR24" s="8">
        <f t="shared" si="7"/>
        <v>1</v>
      </c>
      <c r="BS24" s="8"/>
      <c r="BT24" s="8">
        <f t="shared" si="8"/>
        <v>1</v>
      </c>
      <c r="BU24" s="8"/>
      <c r="BV24" s="8">
        <f t="shared" si="9"/>
        <v>1</v>
      </c>
      <c r="BW24" s="8"/>
      <c r="BX24" s="8">
        <f t="shared" si="10"/>
        <v>1</v>
      </c>
      <c r="BY24" s="8"/>
      <c r="BZ24" s="8">
        <f t="shared" si="11"/>
        <v>1</v>
      </c>
      <c r="CA24" s="8"/>
      <c r="CB24" s="8">
        <f t="shared" si="12"/>
        <v>1</v>
      </c>
      <c r="CC24" s="8"/>
      <c r="CD24" s="8">
        <f t="shared" si="42"/>
        <v>1</v>
      </c>
      <c r="CE24" s="8"/>
      <c r="CF24" s="8">
        <f t="shared" si="13"/>
        <v>1</v>
      </c>
      <c r="CG24" s="8"/>
      <c r="CH24" s="8">
        <f t="shared" si="14"/>
        <v>1</v>
      </c>
      <c r="CI24" s="8"/>
      <c r="CJ24" s="8">
        <f t="shared" si="15"/>
        <v>1</v>
      </c>
      <c r="CK24" s="8"/>
      <c r="CL24" s="8">
        <f t="shared" si="16"/>
        <v>1</v>
      </c>
      <c r="CM24" s="8"/>
      <c r="CN24" s="8">
        <f t="shared" si="17"/>
        <v>1</v>
      </c>
      <c r="CO24" s="8"/>
      <c r="CP24" s="8">
        <f t="shared" si="18"/>
        <v>1</v>
      </c>
      <c r="CQ24" s="8"/>
      <c r="CR24" s="8">
        <f t="shared" si="19"/>
        <v>1</v>
      </c>
      <c r="CS24" s="8"/>
      <c r="CT24" s="8">
        <f t="shared" si="20"/>
        <v>1</v>
      </c>
      <c r="CU24" s="8"/>
      <c r="CV24" s="8">
        <f t="shared" si="21"/>
        <v>1</v>
      </c>
      <c r="CW24" s="8"/>
      <c r="CX24" s="8">
        <f t="shared" si="22"/>
        <v>1</v>
      </c>
      <c r="CY24" s="8"/>
      <c r="CZ24" s="8">
        <f t="shared" si="43"/>
        <v>1</v>
      </c>
      <c r="DA24" s="8"/>
      <c r="DB24" s="8">
        <f t="shared" si="23"/>
        <v>1</v>
      </c>
      <c r="DC24" s="8"/>
      <c r="DD24" s="8">
        <f t="shared" si="24"/>
        <v>1</v>
      </c>
      <c r="DE24" s="8"/>
      <c r="DF24" s="8">
        <f t="shared" si="25"/>
        <v>1</v>
      </c>
      <c r="DG24" s="8"/>
      <c r="DH24" s="8">
        <f t="shared" si="26"/>
        <v>1</v>
      </c>
      <c r="DI24" s="8"/>
      <c r="DJ24" s="8">
        <f t="shared" si="27"/>
        <v>1</v>
      </c>
      <c r="DK24" s="8"/>
      <c r="DL24" s="8">
        <f t="shared" si="28"/>
        <v>1</v>
      </c>
      <c r="DM24" s="8"/>
      <c r="DN24" s="8">
        <f t="shared" si="29"/>
        <v>1</v>
      </c>
      <c r="DO24" s="8"/>
      <c r="DP24" s="8">
        <f t="shared" si="30"/>
        <v>1</v>
      </c>
      <c r="DQ24" s="8"/>
      <c r="DR24" s="8">
        <f t="shared" si="31"/>
        <v>1</v>
      </c>
      <c r="DS24" s="8"/>
      <c r="DT24" s="8">
        <f t="shared" si="32"/>
        <v>1</v>
      </c>
      <c r="DU24" s="8"/>
      <c r="DV24" s="8">
        <f t="shared" si="44"/>
        <v>1</v>
      </c>
      <c r="DW24" s="8"/>
      <c r="DX24" s="8">
        <f t="shared" si="33"/>
        <v>1</v>
      </c>
      <c r="DY24" s="8"/>
      <c r="DZ24" s="8">
        <f t="shared" si="34"/>
        <v>1</v>
      </c>
      <c r="EA24" s="8"/>
      <c r="EB24" s="8">
        <f t="shared" si="35"/>
        <v>1</v>
      </c>
      <c r="EC24" s="8"/>
      <c r="ED24" s="8">
        <f t="shared" si="36"/>
        <v>1</v>
      </c>
      <c r="EE24" s="8"/>
      <c r="EF24" s="8">
        <f t="shared" si="37"/>
        <v>1</v>
      </c>
      <c r="EG24" s="8"/>
      <c r="EH24" s="8">
        <f t="shared" si="38"/>
        <v>1</v>
      </c>
      <c r="EI24" s="8"/>
      <c r="EJ24" s="8">
        <f t="shared" si="39"/>
        <v>1</v>
      </c>
      <c r="EK24" s="8"/>
      <c r="EL24" s="8">
        <f t="shared" si="40"/>
        <v>1</v>
      </c>
      <c r="EM24" s="8"/>
      <c r="EN24" s="8">
        <f t="shared" si="41"/>
        <v>1</v>
      </c>
      <c r="EO24" s="18"/>
    </row>
    <row r="25" spans="2:145" customFormat="1">
      <c r="B25" s="19"/>
      <c r="C25" s="3"/>
      <c r="D25" s="3"/>
      <c r="E25" s="4"/>
      <c r="F25" s="3"/>
      <c r="G25" s="3"/>
      <c r="H25" s="3"/>
      <c r="I25" s="3"/>
      <c r="J25" s="6"/>
      <c r="K25" s="6"/>
      <c r="L25" s="6"/>
      <c r="M25" s="10"/>
      <c r="N25" s="10"/>
      <c r="O25" s="10"/>
      <c r="P25" s="15"/>
      <c r="Q25" s="13"/>
      <c r="R25" s="13"/>
      <c r="S25" s="13"/>
      <c r="T25" s="13"/>
      <c r="U25" s="13"/>
      <c r="V25" s="13"/>
      <c r="W25" s="9"/>
      <c r="X25" s="9"/>
      <c r="Y25" s="9"/>
      <c r="Z25" s="9"/>
      <c r="AA25" s="9"/>
      <c r="AB25" s="9"/>
      <c r="AC25" s="13"/>
      <c r="AD25" s="13"/>
      <c r="AE25" s="13"/>
      <c r="AF25" s="13"/>
      <c r="AG25" s="13"/>
      <c r="AH25" s="13"/>
      <c r="AI25" s="9"/>
      <c r="AJ25" s="9"/>
      <c r="AK25" s="9"/>
      <c r="AL25" s="9"/>
      <c r="AM25" s="9"/>
      <c r="AN25" s="9"/>
      <c r="AO25" s="16">
        <f>Q25*参数!$D$3+W25</f>
        <v>0</v>
      </c>
      <c r="AP25" s="16">
        <f>R25*参数!$D$3+X25</f>
        <v>0</v>
      </c>
      <c r="AQ25" s="16">
        <f>S25*参数!$D$3+Y25</f>
        <v>0</v>
      </c>
      <c r="AR25" s="16">
        <f>T25*参数!$D$3+Z25</f>
        <v>0</v>
      </c>
      <c r="AS25" s="16">
        <f>U25*参数!$D$3+AA25</f>
        <v>0</v>
      </c>
      <c r="AT25" s="16">
        <f>V25*参数!$D$3+AB25</f>
        <v>0</v>
      </c>
      <c r="AU25" s="16">
        <f>AC25*参数!$D$3+AI25</f>
        <v>0</v>
      </c>
      <c r="AV25" s="16">
        <f>AD25*参数!$D$3+AJ25</f>
        <v>0</v>
      </c>
      <c r="AW25" s="16">
        <f>AE25*参数!$D$3+AK25</f>
        <v>0</v>
      </c>
      <c r="AX25" s="16">
        <f>AF25*参数!$D$3+AL25</f>
        <v>0</v>
      </c>
      <c r="AY25" s="16">
        <f>AG25*参数!$D$3+AM25</f>
        <v>0</v>
      </c>
      <c r="AZ25" s="16">
        <f>AH25*参数!$D$3+AN25</f>
        <v>0</v>
      </c>
      <c r="BA25" s="8"/>
      <c r="BB25" s="8">
        <f t="shared" si="0"/>
        <v>1</v>
      </c>
      <c r="BC25" s="8"/>
      <c r="BD25" s="8">
        <f t="shared" si="1"/>
        <v>1</v>
      </c>
      <c r="BE25" s="8"/>
      <c r="BF25" s="8">
        <f t="shared" si="2"/>
        <v>1</v>
      </c>
      <c r="BG25" s="8"/>
      <c r="BH25" s="8">
        <f t="shared" si="45"/>
        <v>1</v>
      </c>
      <c r="BI25" s="8"/>
      <c r="BJ25" s="8">
        <f t="shared" si="3"/>
        <v>1</v>
      </c>
      <c r="BK25" s="8"/>
      <c r="BL25" s="8">
        <f t="shared" si="4"/>
        <v>1</v>
      </c>
      <c r="BM25" s="8"/>
      <c r="BN25" s="8">
        <f t="shared" si="5"/>
        <v>1</v>
      </c>
      <c r="BO25" s="8"/>
      <c r="BP25" s="8">
        <f t="shared" si="6"/>
        <v>1</v>
      </c>
      <c r="BQ25" s="8"/>
      <c r="BR25" s="8">
        <f t="shared" si="7"/>
        <v>1</v>
      </c>
      <c r="BS25" s="8"/>
      <c r="BT25" s="8">
        <f t="shared" si="8"/>
        <v>1</v>
      </c>
      <c r="BU25" s="8"/>
      <c r="BV25" s="8">
        <f t="shared" si="9"/>
        <v>1</v>
      </c>
      <c r="BW25" s="8"/>
      <c r="BX25" s="8">
        <f t="shared" si="10"/>
        <v>1</v>
      </c>
      <c r="BY25" s="8"/>
      <c r="BZ25" s="8">
        <f t="shared" si="11"/>
        <v>1</v>
      </c>
      <c r="CA25" s="8"/>
      <c r="CB25" s="8">
        <f t="shared" si="12"/>
        <v>1</v>
      </c>
      <c r="CC25" s="8"/>
      <c r="CD25" s="8">
        <f t="shared" si="42"/>
        <v>1</v>
      </c>
      <c r="CE25" s="8"/>
      <c r="CF25" s="8">
        <f t="shared" si="13"/>
        <v>1</v>
      </c>
      <c r="CG25" s="8"/>
      <c r="CH25" s="8">
        <f t="shared" si="14"/>
        <v>1</v>
      </c>
      <c r="CI25" s="8"/>
      <c r="CJ25" s="8">
        <f t="shared" si="15"/>
        <v>1</v>
      </c>
      <c r="CK25" s="8"/>
      <c r="CL25" s="8">
        <f t="shared" si="16"/>
        <v>1</v>
      </c>
      <c r="CM25" s="8"/>
      <c r="CN25" s="8">
        <f t="shared" si="17"/>
        <v>1</v>
      </c>
      <c r="CO25" s="8"/>
      <c r="CP25" s="8">
        <f t="shared" si="18"/>
        <v>1</v>
      </c>
      <c r="CQ25" s="8"/>
      <c r="CR25" s="8">
        <f t="shared" si="19"/>
        <v>1</v>
      </c>
      <c r="CS25" s="8"/>
      <c r="CT25" s="8">
        <f t="shared" si="20"/>
        <v>1</v>
      </c>
      <c r="CU25" s="8"/>
      <c r="CV25" s="8">
        <f t="shared" si="21"/>
        <v>1</v>
      </c>
      <c r="CW25" s="8"/>
      <c r="CX25" s="8">
        <f t="shared" si="22"/>
        <v>1</v>
      </c>
      <c r="CY25" s="8"/>
      <c r="CZ25" s="8">
        <f t="shared" si="43"/>
        <v>1</v>
      </c>
      <c r="DA25" s="8"/>
      <c r="DB25" s="8">
        <f t="shared" si="23"/>
        <v>1</v>
      </c>
      <c r="DC25" s="8"/>
      <c r="DD25" s="8">
        <f t="shared" si="24"/>
        <v>1</v>
      </c>
      <c r="DE25" s="8"/>
      <c r="DF25" s="8">
        <f t="shared" si="25"/>
        <v>1</v>
      </c>
      <c r="DG25" s="8"/>
      <c r="DH25" s="8">
        <f t="shared" si="26"/>
        <v>1</v>
      </c>
      <c r="DI25" s="8"/>
      <c r="DJ25" s="8">
        <f t="shared" si="27"/>
        <v>1</v>
      </c>
      <c r="DK25" s="8"/>
      <c r="DL25" s="8">
        <f t="shared" si="28"/>
        <v>1</v>
      </c>
      <c r="DM25" s="8"/>
      <c r="DN25" s="8">
        <f t="shared" si="29"/>
        <v>1</v>
      </c>
      <c r="DO25" s="8"/>
      <c r="DP25" s="8">
        <f t="shared" si="30"/>
        <v>1</v>
      </c>
      <c r="DQ25" s="8"/>
      <c r="DR25" s="8">
        <f t="shared" si="31"/>
        <v>1</v>
      </c>
      <c r="DS25" s="8"/>
      <c r="DT25" s="8">
        <f t="shared" si="32"/>
        <v>1</v>
      </c>
      <c r="DU25" s="8"/>
      <c r="DV25" s="8">
        <f t="shared" si="44"/>
        <v>1</v>
      </c>
      <c r="DW25" s="8"/>
      <c r="DX25" s="8">
        <f t="shared" si="33"/>
        <v>1</v>
      </c>
      <c r="DY25" s="8"/>
      <c r="DZ25" s="8">
        <f t="shared" si="34"/>
        <v>1</v>
      </c>
      <c r="EA25" s="8"/>
      <c r="EB25" s="8">
        <f t="shared" si="35"/>
        <v>1</v>
      </c>
      <c r="EC25" s="8"/>
      <c r="ED25" s="8">
        <f t="shared" si="36"/>
        <v>1</v>
      </c>
      <c r="EE25" s="8"/>
      <c r="EF25" s="8">
        <f t="shared" si="37"/>
        <v>1</v>
      </c>
      <c r="EG25" s="8"/>
      <c r="EH25" s="8">
        <f t="shared" si="38"/>
        <v>1</v>
      </c>
      <c r="EI25" s="8"/>
      <c r="EJ25" s="8">
        <f t="shared" si="39"/>
        <v>1</v>
      </c>
      <c r="EK25" s="8"/>
      <c r="EL25" s="8">
        <f t="shared" si="40"/>
        <v>1</v>
      </c>
      <c r="EM25" s="8"/>
      <c r="EN25" s="8">
        <f t="shared" si="41"/>
        <v>1</v>
      </c>
      <c r="EO25" s="18"/>
    </row>
    <row r="26" spans="2:145" customFormat="1">
      <c r="B26" s="19"/>
      <c r="C26" s="3"/>
      <c r="D26" s="3"/>
      <c r="E26" s="4"/>
      <c r="F26" s="3"/>
      <c r="G26" s="3"/>
      <c r="H26" s="3"/>
      <c r="I26" s="3"/>
      <c r="J26" s="6"/>
      <c r="K26" s="6"/>
      <c r="L26" s="6"/>
      <c r="M26" s="10"/>
      <c r="N26" s="10"/>
      <c r="O26" s="10"/>
      <c r="P26" s="15"/>
      <c r="Q26" s="13"/>
      <c r="R26" s="13"/>
      <c r="S26" s="13"/>
      <c r="T26" s="13"/>
      <c r="U26" s="13"/>
      <c r="V26" s="13"/>
      <c r="W26" s="9"/>
      <c r="X26" s="9"/>
      <c r="Y26" s="9"/>
      <c r="Z26" s="9"/>
      <c r="AA26" s="9"/>
      <c r="AB26" s="9"/>
      <c r="AC26" s="13"/>
      <c r="AD26" s="13"/>
      <c r="AE26" s="13"/>
      <c r="AF26" s="13"/>
      <c r="AG26" s="13"/>
      <c r="AH26" s="13"/>
      <c r="AI26" s="9"/>
      <c r="AJ26" s="9"/>
      <c r="AK26" s="9"/>
      <c r="AL26" s="9"/>
      <c r="AM26" s="9"/>
      <c r="AN26" s="9"/>
      <c r="AO26" s="16">
        <f>Q26*参数!$D$3+W26</f>
        <v>0</v>
      </c>
      <c r="AP26" s="16">
        <f>R26*参数!$D$3+X26</f>
        <v>0</v>
      </c>
      <c r="AQ26" s="16">
        <f>S26*参数!$D$3+Y26</f>
        <v>0</v>
      </c>
      <c r="AR26" s="16">
        <f>T26*参数!$D$3+Z26</f>
        <v>0</v>
      </c>
      <c r="AS26" s="16">
        <f>U26*参数!$D$3+AA26</f>
        <v>0</v>
      </c>
      <c r="AT26" s="16">
        <f>V26*参数!$D$3+AB26</f>
        <v>0</v>
      </c>
      <c r="AU26" s="16">
        <f>AC26*参数!$D$3+AI26</f>
        <v>0</v>
      </c>
      <c r="AV26" s="16">
        <f>AD26*参数!$D$3+AJ26</f>
        <v>0</v>
      </c>
      <c r="AW26" s="16">
        <f>AE26*参数!$D$3+AK26</f>
        <v>0</v>
      </c>
      <c r="AX26" s="16">
        <f>AF26*参数!$D$3+AL26</f>
        <v>0</v>
      </c>
      <c r="AY26" s="16">
        <f>AG26*参数!$D$3+AM26</f>
        <v>0</v>
      </c>
      <c r="AZ26" s="16">
        <f>AH26*参数!$D$3+AN26</f>
        <v>0</v>
      </c>
      <c r="BA26" s="8"/>
      <c r="BB26" s="8">
        <f t="shared" si="0"/>
        <v>1</v>
      </c>
      <c r="BC26" s="8"/>
      <c r="BD26" s="8">
        <f t="shared" si="1"/>
        <v>1</v>
      </c>
      <c r="BE26" s="8"/>
      <c r="BF26" s="8">
        <f t="shared" si="2"/>
        <v>1</v>
      </c>
      <c r="BG26" s="8"/>
      <c r="BH26" s="8">
        <f t="shared" si="45"/>
        <v>1</v>
      </c>
      <c r="BI26" s="8"/>
      <c r="BJ26" s="8">
        <f t="shared" si="3"/>
        <v>1</v>
      </c>
      <c r="BK26" s="8"/>
      <c r="BL26" s="8">
        <f t="shared" si="4"/>
        <v>1</v>
      </c>
      <c r="BM26" s="8"/>
      <c r="BN26" s="8">
        <f t="shared" si="5"/>
        <v>1</v>
      </c>
      <c r="BO26" s="8"/>
      <c r="BP26" s="8">
        <f t="shared" si="6"/>
        <v>1</v>
      </c>
      <c r="BQ26" s="8"/>
      <c r="BR26" s="8">
        <f t="shared" si="7"/>
        <v>1</v>
      </c>
      <c r="BS26" s="8"/>
      <c r="BT26" s="8">
        <f t="shared" si="8"/>
        <v>1</v>
      </c>
      <c r="BU26" s="8"/>
      <c r="BV26" s="8">
        <f t="shared" si="9"/>
        <v>1</v>
      </c>
      <c r="BW26" s="8"/>
      <c r="BX26" s="8">
        <f t="shared" si="10"/>
        <v>1</v>
      </c>
      <c r="BY26" s="8"/>
      <c r="BZ26" s="8">
        <f t="shared" si="11"/>
        <v>1</v>
      </c>
      <c r="CA26" s="8"/>
      <c r="CB26" s="8">
        <f t="shared" si="12"/>
        <v>1</v>
      </c>
      <c r="CC26" s="8"/>
      <c r="CD26" s="8">
        <f t="shared" si="42"/>
        <v>1</v>
      </c>
      <c r="CE26" s="8"/>
      <c r="CF26" s="8">
        <f t="shared" si="13"/>
        <v>1</v>
      </c>
      <c r="CG26" s="8"/>
      <c r="CH26" s="8">
        <f t="shared" si="14"/>
        <v>1</v>
      </c>
      <c r="CI26" s="8"/>
      <c r="CJ26" s="8">
        <f t="shared" si="15"/>
        <v>1</v>
      </c>
      <c r="CK26" s="8"/>
      <c r="CL26" s="8">
        <f t="shared" si="16"/>
        <v>1</v>
      </c>
      <c r="CM26" s="8"/>
      <c r="CN26" s="8">
        <f t="shared" si="17"/>
        <v>1</v>
      </c>
      <c r="CO26" s="8"/>
      <c r="CP26" s="8">
        <f t="shared" si="18"/>
        <v>1</v>
      </c>
      <c r="CQ26" s="8"/>
      <c r="CR26" s="8">
        <f t="shared" si="19"/>
        <v>1</v>
      </c>
      <c r="CS26" s="8"/>
      <c r="CT26" s="8">
        <f t="shared" si="20"/>
        <v>1</v>
      </c>
      <c r="CU26" s="8"/>
      <c r="CV26" s="8">
        <f t="shared" si="21"/>
        <v>1</v>
      </c>
      <c r="CW26" s="8"/>
      <c r="CX26" s="8">
        <f t="shared" si="22"/>
        <v>1</v>
      </c>
      <c r="CY26" s="8"/>
      <c r="CZ26" s="8">
        <f t="shared" si="43"/>
        <v>1</v>
      </c>
      <c r="DA26" s="8"/>
      <c r="DB26" s="8">
        <f t="shared" si="23"/>
        <v>1</v>
      </c>
      <c r="DC26" s="8"/>
      <c r="DD26" s="8">
        <f t="shared" si="24"/>
        <v>1</v>
      </c>
      <c r="DE26" s="8"/>
      <c r="DF26" s="8">
        <f t="shared" si="25"/>
        <v>1</v>
      </c>
      <c r="DG26" s="8"/>
      <c r="DH26" s="8">
        <f t="shared" si="26"/>
        <v>1</v>
      </c>
      <c r="DI26" s="8"/>
      <c r="DJ26" s="8">
        <f t="shared" si="27"/>
        <v>1</v>
      </c>
      <c r="DK26" s="8"/>
      <c r="DL26" s="8">
        <f t="shared" si="28"/>
        <v>1</v>
      </c>
      <c r="DM26" s="8"/>
      <c r="DN26" s="8">
        <f t="shared" si="29"/>
        <v>1</v>
      </c>
      <c r="DO26" s="8"/>
      <c r="DP26" s="8">
        <f t="shared" si="30"/>
        <v>1</v>
      </c>
      <c r="DQ26" s="8"/>
      <c r="DR26" s="8">
        <f t="shared" si="31"/>
        <v>1</v>
      </c>
      <c r="DS26" s="8"/>
      <c r="DT26" s="8">
        <f t="shared" si="32"/>
        <v>1</v>
      </c>
      <c r="DU26" s="8"/>
      <c r="DV26" s="8">
        <f t="shared" si="44"/>
        <v>1</v>
      </c>
      <c r="DW26" s="8"/>
      <c r="DX26" s="8">
        <f t="shared" si="33"/>
        <v>1</v>
      </c>
      <c r="DY26" s="8"/>
      <c r="DZ26" s="8">
        <f t="shared" si="34"/>
        <v>1</v>
      </c>
      <c r="EA26" s="8"/>
      <c r="EB26" s="8">
        <f t="shared" si="35"/>
        <v>1</v>
      </c>
      <c r="EC26" s="8"/>
      <c r="ED26" s="8">
        <f t="shared" si="36"/>
        <v>1</v>
      </c>
      <c r="EE26" s="8"/>
      <c r="EF26" s="8">
        <f t="shared" si="37"/>
        <v>1</v>
      </c>
      <c r="EG26" s="8"/>
      <c r="EH26" s="8">
        <f t="shared" si="38"/>
        <v>1</v>
      </c>
      <c r="EI26" s="8"/>
      <c r="EJ26" s="8">
        <f t="shared" si="39"/>
        <v>1</v>
      </c>
      <c r="EK26" s="8"/>
      <c r="EL26" s="8">
        <f t="shared" si="40"/>
        <v>1</v>
      </c>
      <c r="EM26" s="8"/>
      <c r="EN26" s="8">
        <f t="shared" si="41"/>
        <v>1</v>
      </c>
      <c r="EO26" s="18"/>
    </row>
    <row r="27" spans="2:145" customFormat="1">
      <c r="B27" s="19"/>
      <c r="C27" s="3"/>
      <c r="D27" s="3"/>
      <c r="E27" s="4"/>
      <c r="F27" s="3"/>
      <c r="G27" s="3"/>
      <c r="H27" s="3"/>
      <c r="I27" s="3"/>
      <c r="J27" s="6"/>
      <c r="K27" s="6"/>
      <c r="L27" s="6"/>
      <c r="M27" s="10"/>
      <c r="N27" s="10"/>
      <c r="O27" s="10"/>
      <c r="P27" s="15"/>
      <c r="Q27" s="13"/>
      <c r="R27" s="13"/>
      <c r="S27" s="13"/>
      <c r="T27" s="13"/>
      <c r="U27" s="13"/>
      <c r="V27" s="13"/>
      <c r="W27" s="9"/>
      <c r="X27" s="9"/>
      <c r="Y27" s="9"/>
      <c r="Z27" s="9"/>
      <c r="AA27" s="9"/>
      <c r="AB27" s="9"/>
      <c r="AC27" s="13"/>
      <c r="AD27" s="13"/>
      <c r="AE27" s="13"/>
      <c r="AF27" s="13"/>
      <c r="AG27" s="13"/>
      <c r="AH27" s="13"/>
      <c r="AI27" s="9"/>
      <c r="AJ27" s="9"/>
      <c r="AK27" s="9"/>
      <c r="AL27" s="9"/>
      <c r="AM27" s="9"/>
      <c r="AN27" s="9"/>
      <c r="AO27" s="16">
        <f>Q27*参数!$D$3+W27</f>
        <v>0</v>
      </c>
      <c r="AP27" s="16">
        <f>R27*参数!$D$3+X27</f>
        <v>0</v>
      </c>
      <c r="AQ27" s="16">
        <f>S27*参数!$D$3+Y27</f>
        <v>0</v>
      </c>
      <c r="AR27" s="16">
        <f>T27*参数!$D$3+Z27</f>
        <v>0</v>
      </c>
      <c r="AS27" s="16">
        <f>U27*参数!$D$3+AA27</f>
        <v>0</v>
      </c>
      <c r="AT27" s="16">
        <f>V27*参数!$D$3+AB27</f>
        <v>0</v>
      </c>
      <c r="AU27" s="16">
        <f>AC27*参数!$D$3+AI27</f>
        <v>0</v>
      </c>
      <c r="AV27" s="16">
        <f>AD27*参数!$D$3+AJ27</f>
        <v>0</v>
      </c>
      <c r="AW27" s="16">
        <f>AE27*参数!$D$3+AK27</f>
        <v>0</v>
      </c>
      <c r="AX27" s="16">
        <f>AF27*参数!$D$3+AL27</f>
        <v>0</v>
      </c>
      <c r="AY27" s="16">
        <f>AG27*参数!$D$3+AM27</f>
        <v>0</v>
      </c>
      <c r="AZ27" s="16">
        <f>AH27*参数!$D$3+AN27</f>
        <v>0</v>
      </c>
      <c r="BA27" s="8"/>
      <c r="BB27" s="8">
        <f t="shared" si="0"/>
        <v>1</v>
      </c>
      <c r="BC27" s="8"/>
      <c r="BD27" s="8">
        <f t="shared" si="1"/>
        <v>1</v>
      </c>
      <c r="BE27" s="8"/>
      <c r="BF27" s="8">
        <f t="shared" si="2"/>
        <v>1</v>
      </c>
      <c r="BG27" s="8"/>
      <c r="BH27" s="8">
        <f t="shared" si="45"/>
        <v>1</v>
      </c>
      <c r="BI27" s="8"/>
      <c r="BJ27" s="8">
        <f t="shared" si="3"/>
        <v>1</v>
      </c>
      <c r="BK27" s="8"/>
      <c r="BL27" s="8">
        <f t="shared" si="4"/>
        <v>1</v>
      </c>
      <c r="BM27" s="8"/>
      <c r="BN27" s="8">
        <f t="shared" si="5"/>
        <v>1</v>
      </c>
      <c r="BO27" s="8"/>
      <c r="BP27" s="8">
        <f t="shared" si="6"/>
        <v>1</v>
      </c>
      <c r="BQ27" s="8"/>
      <c r="BR27" s="8">
        <f t="shared" si="7"/>
        <v>1</v>
      </c>
      <c r="BS27" s="8"/>
      <c r="BT27" s="8">
        <f t="shared" si="8"/>
        <v>1</v>
      </c>
      <c r="BU27" s="8"/>
      <c r="BV27" s="8">
        <f t="shared" si="9"/>
        <v>1</v>
      </c>
      <c r="BW27" s="8"/>
      <c r="BX27" s="8">
        <f t="shared" si="10"/>
        <v>1</v>
      </c>
      <c r="BY27" s="8"/>
      <c r="BZ27" s="8">
        <f t="shared" si="11"/>
        <v>1</v>
      </c>
      <c r="CA27" s="8"/>
      <c r="CB27" s="8">
        <f t="shared" si="12"/>
        <v>1</v>
      </c>
      <c r="CC27" s="8"/>
      <c r="CD27" s="8">
        <f t="shared" si="42"/>
        <v>1</v>
      </c>
      <c r="CE27" s="8"/>
      <c r="CF27" s="8">
        <f t="shared" si="13"/>
        <v>1</v>
      </c>
      <c r="CG27" s="8"/>
      <c r="CH27" s="8">
        <f t="shared" si="14"/>
        <v>1</v>
      </c>
      <c r="CI27" s="8"/>
      <c r="CJ27" s="8">
        <f t="shared" si="15"/>
        <v>1</v>
      </c>
      <c r="CK27" s="8"/>
      <c r="CL27" s="8">
        <f t="shared" si="16"/>
        <v>1</v>
      </c>
      <c r="CM27" s="8"/>
      <c r="CN27" s="8">
        <f t="shared" si="17"/>
        <v>1</v>
      </c>
      <c r="CO27" s="8"/>
      <c r="CP27" s="8">
        <f t="shared" si="18"/>
        <v>1</v>
      </c>
      <c r="CQ27" s="8"/>
      <c r="CR27" s="8">
        <f t="shared" si="19"/>
        <v>1</v>
      </c>
      <c r="CS27" s="8"/>
      <c r="CT27" s="8">
        <f t="shared" si="20"/>
        <v>1</v>
      </c>
      <c r="CU27" s="8"/>
      <c r="CV27" s="8">
        <f t="shared" si="21"/>
        <v>1</v>
      </c>
      <c r="CW27" s="8"/>
      <c r="CX27" s="8">
        <f t="shared" si="22"/>
        <v>1</v>
      </c>
      <c r="CY27" s="8"/>
      <c r="CZ27" s="8">
        <f t="shared" si="43"/>
        <v>1</v>
      </c>
      <c r="DA27" s="8"/>
      <c r="DB27" s="8">
        <f t="shared" si="23"/>
        <v>1</v>
      </c>
      <c r="DC27" s="8"/>
      <c r="DD27" s="8">
        <f t="shared" si="24"/>
        <v>1</v>
      </c>
      <c r="DE27" s="8"/>
      <c r="DF27" s="8">
        <f t="shared" si="25"/>
        <v>1</v>
      </c>
      <c r="DG27" s="8"/>
      <c r="DH27" s="8">
        <f t="shared" si="26"/>
        <v>1</v>
      </c>
      <c r="DI27" s="8"/>
      <c r="DJ27" s="8">
        <f t="shared" si="27"/>
        <v>1</v>
      </c>
      <c r="DK27" s="8"/>
      <c r="DL27" s="8">
        <f t="shared" si="28"/>
        <v>1</v>
      </c>
      <c r="DM27" s="8"/>
      <c r="DN27" s="8">
        <f t="shared" si="29"/>
        <v>1</v>
      </c>
      <c r="DO27" s="8"/>
      <c r="DP27" s="8">
        <f t="shared" si="30"/>
        <v>1</v>
      </c>
      <c r="DQ27" s="8"/>
      <c r="DR27" s="8">
        <f t="shared" si="31"/>
        <v>1</v>
      </c>
      <c r="DS27" s="8"/>
      <c r="DT27" s="8">
        <f t="shared" si="32"/>
        <v>1</v>
      </c>
      <c r="DU27" s="8"/>
      <c r="DV27" s="8">
        <f t="shared" si="44"/>
        <v>1</v>
      </c>
      <c r="DW27" s="8"/>
      <c r="DX27" s="8">
        <f t="shared" si="33"/>
        <v>1</v>
      </c>
      <c r="DY27" s="8"/>
      <c r="DZ27" s="8">
        <f t="shared" si="34"/>
        <v>1</v>
      </c>
      <c r="EA27" s="8"/>
      <c r="EB27" s="8">
        <f t="shared" si="35"/>
        <v>1</v>
      </c>
      <c r="EC27" s="8"/>
      <c r="ED27" s="8">
        <f t="shared" si="36"/>
        <v>1</v>
      </c>
      <c r="EE27" s="8"/>
      <c r="EF27" s="8">
        <f t="shared" si="37"/>
        <v>1</v>
      </c>
      <c r="EG27" s="8"/>
      <c r="EH27" s="8">
        <f t="shared" si="38"/>
        <v>1</v>
      </c>
      <c r="EI27" s="8"/>
      <c r="EJ27" s="8">
        <f t="shared" si="39"/>
        <v>1</v>
      </c>
      <c r="EK27" s="8"/>
      <c r="EL27" s="8">
        <f t="shared" si="40"/>
        <v>1</v>
      </c>
      <c r="EM27" s="8"/>
      <c r="EN27" s="8">
        <f t="shared" si="41"/>
        <v>1</v>
      </c>
      <c r="EO27" s="18"/>
    </row>
    <row r="28" spans="2:145" customFormat="1">
      <c r="B28" s="19"/>
      <c r="C28" s="3"/>
      <c r="D28" s="3"/>
      <c r="E28" s="4"/>
      <c r="F28" s="3"/>
      <c r="G28" s="3"/>
      <c r="H28" s="3"/>
      <c r="I28" s="3"/>
      <c r="J28" s="6"/>
      <c r="K28" s="6"/>
      <c r="L28" s="6"/>
      <c r="M28" s="10"/>
      <c r="N28" s="10"/>
      <c r="O28" s="10"/>
      <c r="P28" s="15"/>
      <c r="Q28" s="13"/>
      <c r="R28" s="13"/>
      <c r="S28" s="13"/>
      <c r="T28" s="13"/>
      <c r="U28" s="13"/>
      <c r="V28" s="13"/>
      <c r="W28" s="9"/>
      <c r="X28" s="9"/>
      <c r="Y28" s="9"/>
      <c r="Z28" s="9"/>
      <c r="AA28" s="9"/>
      <c r="AB28" s="9"/>
      <c r="AC28" s="13"/>
      <c r="AD28" s="13"/>
      <c r="AE28" s="13"/>
      <c r="AF28" s="13"/>
      <c r="AG28" s="13"/>
      <c r="AH28" s="13"/>
      <c r="AI28" s="9"/>
      <c r="AJ28" s="9"/>
      <c r="AK28" s="9"/>
      <c r="AL28" s="9"/>
      <c r="AM28" s="9"/>
      <c r="AN28" s="9"/>
      <c r="AO28" s="16">
        <f>Q28*参数!$D$3+W28</f>
        <v>0</v>
      </c>
      <c r="AP28" s="16">
        <f>R28*参数!$D$3+X28</f>
        <v>0</v>
      </c>
      <c r="AQ28" s="16">
        <f>S28*参数!$D$3+Y28</f>
        <v>0</v>
      </c>
      <c r="AR28" s="16">
        <f>T28*参数!$D$3+Z28</f>
        <v>0</v>
      </c>
      <c r="AS28" s="16">
        <f>U28*参数!$D$3+AA28</f>
        <v>0</v>
      </c>
      <c r="AT28" s="16">
        <f>V28*参数!$D$3+AB28</f>
        <v>0</v>
      </c>
      <c r="AU28" s="16">
        <f>AC28*参数!$D$3+AI28</f>
        <v>0</v>
      </c>
      <c r="AV28" s="16">
        <f>AD28*参数!$D$3+AJ28</f>
        <v>0</v>
      </c>
      <c r="AW28" s="16">
        <f>AE28*参数!$D$3+AK28</f>
        <v>0</v>
      </c>
      <c r="AX28" s="16">
        <f>AF28*参数!$D$3+AL28</f>
        <v>0</v>
      </c>
      <c r="AY28" s="16">
        <f>AG28*参数!$D$3+AM28</f>
        <v>0</v>
      </c>
      <c r="AZ28" s="16">
        <f>AH28*参数!$D$3+AN28</f>
        <v>0</v>
      </c>
      <c r="BA28" s="8"/>
      <c r="BB28" s="8">
        <f t="shared" si="0"/>
        <v>1</v>
      </c>
      <c r="BC28" s="8"/>
      <c r="BD28" s="8">
        <f t="shared" si="1"/>
        <v>1</v>
      </c>
      <c r="BE28" s="8"/>
      <c r="BF28" s="8">
        <f t="shared" si="2"/>
        <v>1</v>
      </c>
      <c r="BG28" s="8"/>
      <c r="BH28" s="8">
        <f t="shared" si="45"/>
        <v>1</v>
      </c>
      <c r="BI28" s="8"/>
      <c r="BJ28" s="8">
        <f t="shared" si="3"/>
        <v>1</v>
      </c>
      <c r="BK28" s="8"/>
      <c r="BL28" s="8">
        <f t="shared" si="4"/>
        <v>1</v>
      </c>
      <c r="BM28" s="8"/>
      <c r="BN28" s="8">
        <f t="shared" si="5"/>
        <v>1</v>
      </c>
      <c r="BO28" s="8"/>
      <c r="BP28" s="8">
        <f t="shared" si="6"/>
        <v>1</v>
      </c>
      <c r="BQ28" s="8"/>
      <c r="BR28" s="8">
        <f t="shared" si="7"/>
        <v>1</v>
      </c>
      <c r="BS28" s="8"/>
      <c r="BT28" s="8">
        <f t="shared" si="8"/>
        <v>1</v>
      </c>
      <c r="BU28" s="8"/>
      <c r="BV28" s="8">
        <f t="shared" si="9"/>
        <v>1</v>
      </c>
      <c r="BW28" s="8"/>
      <c r="BX28" s="8">
        <f t="shared" si="10"/>
        <v>1</v>
      </c>
      <c r="BY28" s="8"/>
      <c r="BZ28" s="8">
        <f t="shared" si="11"/>
        <v>1</v>
      </c>
      <c r="CA28" s="8"/>
      <c r="CB28" s="8">
        <f t="shared" si="12"/>
        <v>1</v>
      </c>
      <c r="CC28" s="8"/>
      <c r="CD28" s="8">
        <f t="shared" si="42"/>
        <v>1</v>
      </c>
      <c r="CE28" s="8"/>
      <c r="CF28" s="8">
        <f t="shared" si="13"/>
        <v>1</v>
      </c>
      <c r="CG28" s="8"/>
      <c r="CH28" s="8">
        <f t="shared" si="14"/>
        <v>1</v>
      </c>
      <c r="CI28" s="8"/>
      <c r="CJ28" s="8">
        <f t="shared" si="15"/>
        <v>1</v>
      </c>
      <c r="CK28" s="8"/>
      <c r="CL28" s="8">
        <f t="shared" si="16"/>
        <v>1</v>
      </c>
      <c r="CM28" s="8"/>
      <c r="CN28" s="8">
        <f t="shared" si="17"/>
        <v>1</v>
      </c>
      <c r="CO28" s="8"/>
      <c r="CP28" s="8">
        <f t="shared" si="18"/>
        <v>1</v>
      </c>
      <c r="CQ28" s="8"/>
      <c r="CR28" s="8">
        <f t="shared" si="19"/>
        <v>1</v>
      </c>
      <c r="CS28" s="8"/>
      <c r="CT28" s="8">
        <f t="shared" si="20"/>
        <v>1</v>
      </c>
      <c r="CU28" s="8"/>
      <c r="CV28" s="8">
        <f t="shared" si="21"/>
        <v>1</v>
      </c>
      <c r="CW28" s="8"/>
      <c r="CX28" s="8">
        <f t="shared" si="22"/>
        <v>1</v>
      </c>
      <c r="CY28" s="8"/>
      <c r="CZ28" s="8">
        <f t="shared" si="43"/>
        <v>1</v>
      </c>
      <c r="DA28" s="8"/>
      <c r="DB28" s="8">
        <f t="shared" si="23"/>
        <v>1</v>
      </c>
      <c r="DC28" s="8"/>
      <c r="DD28" s="8">
        <f t="shared" si="24"/>
        <v>1</v>
      </c>
      <c r="DE28" s="8"/>
      <c r="DF28" s="8">
        <f t="shared" si="25"/>
        <v>1</v>
      </c>
      <c r="DG28" s="8"/>
      <c r="DH28" s="8">
        <f t="shared" si="26"/>
        <v>1</v>
      </c>
      <c r="DI28" s="8"/>
      <c r="DJ28" s="8">
        <f t="shared" si="27"/>
        <v>1</v>
      </c>
      <c r="DK28" s="8"/>
      <c r="DL28" s="8">
        <f t="shared" si="28"/>
        <v>1</v>
      </c>
      <c r="DM28" s="8"/>
      <c r="DN28" s="8">
        <f t="shared" si="29"/>
        <v>1</v>
      </c>
      <c r="DO28" s="8"/>
      <c r="DP28" s="8">
        <f t="shared" si="30"/>
        <v>1</v>
      </c>
      <c r="DQ28" s="8"/>
      <c r="DR28" s="8">
        <f t="shared" si="31"/>
        <v>1</v>
      </c>
      <c r="DS28" s="8"/>
      <c r="DT28" s="8">
        <f t="shared" si="32"/>
        <v>1</v>
      </c>
      <c r="DU28" s="8"/>
      <c r="DV28" s="8">
        <f t="shared" si="44"/>
        <v>1</v>
      </c>
      <c r="DW28" s="8"/>
      <c r="DX28" s="8">
        <f t="shared" si="33"/>
        <v>1</v>
      </c>
      <c r="DY28" s="8"/>
      <c r="DZ28" s="8">
        <f t="shared" si="34"/>
        <v>1</v>
      </c>
      <c r="EA28" s="8"/>
      <c r="EB28" s="8">
        <f t="shared" si="35"/>
        <v>1</v>
      </c>
      <c r="EC28" s="8"/>
      <c r="ED28" s="8">
        <f t="shared" si="36"/>
        <v>1</v>
      </c>
      <c r="EE28" s="8"/>
      <c r="EF28" s="8">
        <f t="shared" si="37"/>
        <v>1</v>
      </c>
      <c r="EG28" s="8"/>
      <c r="EH28" s="8">
        <f t="shared" si="38"/>
        <v>1</v>
      </c>
      <c r="EI28" s="8"/>
      <c r="EJ28" s="8">
        <f t="shared" si="39"/>
        <v>1</v>
      </c>
      <c r="EK28" s="8"/>
      <c r="EL28" s="8">
        <f t="shared" si="40"/>
        <v>1</v>
      </c>
      <c r="EM28" s="8"/>
      <c r="EN28" s="8">
        <f t="shared" si="41"/>
        <v>1</v>
      </c>
      <c r="EO28" s="18"/>
    </row>
    <row r="29" spans="2:145" customFormat="1">
      <c r="B29" s="19"/>
      <c r="C29" s="3"/>
      <c r="D29" s="3"/>
      <c r="E29" s="4"/>
      <c r="F29" s="3"/>
      <c r="G29" s="3"/>
      <c r="H29" s="3"/>
      <c r="I29" s="3"/>
      <c r="J29" s="6"/>
      <c r="K29" s="6"/>
      <c r="L29" s="6"/>
      <c r="M29" s="10"/>
      <c r="N29" s="10"/>
      <c r="O29" s="10"/>
      <c r="P29" s="15"/>
      <c r="Q29" s="13"/>
      <c r="R29" s="13"/>
      <c r="S29" s="13"/>
      <c r="T29" s="13"/>
      <c r="U29" s="13"/>
      <c r="V29" s="13"/>
      <c r="W29" s="9"/>
      <c r="X29" s="9"/>
      <c r="Y29" s="9"/>
      <c r="Z29" s="9"/>
      <c r="AA29" s="9"/>
      <c r="AB29" s="9"/>
      <c r="AC29" s="13"/>
      <c r="AD29" s="13"/>
      <c r="AE29" s="13"/>
      <c r="AF29" s="13"/>
      <c r="AG29" s="13"/>
      <c r="AH29" s="13"/>
      <c r="AI29" s="9"/>
      <c r="AJ29" s="9"/>
      <c r="AK29" s="9"/>
      <c r="AL29" s="9"/>
      <c r="AM29" s="9"/>
      <c r="AN29" s="9"/>
      <c r="AO29" s="16">
        <f>Q29*参数!$D$3+W29</f>
        <v>0</v>
      </c>
      <c r="AP29" s="16">
        <f>R29*参数!$D$3+X29</f>
        <v>0</v>
      </c>
      <c r="AQ29" s="16">
        <f>S29*参数!$D$3+Y29</f>
        <v>0</v>
      </c>
      <c r="AR29" s="16">
        <f>T29*参数!$D$3+Z29</f>
        <v>0</v>
      </c>
      <c r="AS29" s="16">
        <f>U29*参数!$D$3+AA29</f>
        <v>0</v>
      </c>
      <c r="AT29" s="16">
        <f>V29*参数!$D$3+AB29</f>
        <v>0</v>
      </c>
      <c r="AU29" s="16">
        <f>AC29*参数!$D$3+AI29</f>
        <v>0</v>
      </c>
      <c r="AV29" s="16">
        <f>AD29*参数!$D$3+AJ29</f>
        <v>0</v>
      </c>
      <c r="AW29" s="16">
        <f>AE29*参数!$D$3+AK29</f>
        <v>0</v>
      </c>
      <c r="AX29" s="16">
        <f>AF29*参数!$D$3+AL29</f>
        <v>0</v>
      </c>
      <c r="AY29" s="16">
        <f>AG29*参数!$D$3+AM29</f>
        <v>0</v>
      </c>
      <c r="AZ29" s="16">
        <f>AH29*参数!$D$3+AN29</f>
        <v>0</v>
      </c>
      <c r="BA29" s="8"/>
      <c r="BB29" s="8">
        <f t="shared" si="0"/>
        <v>1</v>
      </c>
      <c r="BC29" s="8"/>
      <c r="BD29" s="8">
        <f t="shared" si="1"/>
        <v>1</v>
      </c>
      <c r="BE29" s="8"/>
      <c r="BF29" s="8">
        <f t="shared" si="2"/>
        <v>1</v>
      </c>
      <c r="BG29" s="8"/>
      <c r="BH29" s="8">
        <f t="shared" si="45"/>
        <v>1</v>
      </c>
      <c r="BI29" s="8"/>
      <c r="BJ29" s="8">
        <f t="shared" si="3"/>
        <v>1</v>
      </c>
      <c r="BK29" s="8"/>
      <c r="BL29" s="8">
        <f t="shared" si="4"/>
        <v>1</v>
      </c>
      <c r="BM29" s="8"/>
      <c r="BN29" s="8">
        <f t="shared" si="5"/>
        <v>1</v>
      </c>
      <c r="BO29" s="8"/>
      <c r="BP29" s="8">
        <f t="shared" si="6"/>
        <v>1</v>
      </c>
      <c r="BQ29" s="8"/>
      <c r="BR29" s="8">
        <f t="shared" si="7"/>
        <v>1</v>
      </c>
      <c r="BS29" s="8"/>
      <c r="BT29" s="8">
        <f t="shared" si="8"/>
        <v>1</v>
      </c>
      <c r="BU29" s="8"/>
      <c r="BV29" s="8">
        <f t="shared" si="9"/>
        <v>1</v>
      </c>
      <c r="BW29" s="8"/>
      <c r="BX29" s="8">
        <f t="shared" si="10"/>
        <v>1</v>
      </c>
      <c r="BY29" s="8"/>
      <c r="BZ29" s="8">
        <f t="shared" si="11"/>
        <v>1</v>
      </c>
      <c r="CA29" s="8"/>
      <c r="CB29" s="8">
        <f t="shared" si="12"/>
        <v>1</v>
      </c>
      <c r="CC29" s="8"/>
      <c r="CD29" s="8">
        <f t="shared" si="42"/>
        <v>1</v>
      </c>
      <c r="CE29" s="8"/>
      <c r="CF29" s="8">
        <f t="shared" si="13"/>
        <v>1</v>
      </c>
      <c r="CG29" s="8"/>
      <c r="CH29" s="8">
        <f t="shared" si="14"/>
        <v>1</v>
      </c>
      <c r="CI29" s="8"/>
      <c r="CJ29" s="8">
        <f t="shared" si="15"/>
        <v>1</v>
      </c>
      <c r="CK29" s="8"/>
      <c r="CL29" s="8">
        <f t="shared" si="16"/>
        <v>1</v>
      </c>
      <c r="CM29" s="8"/>
      <c r="CN29" s="8">
        <f t="shared" si="17"/>
        <v>1</v>
      </c>
      <c r="CO29" s="8"/>
      <c r="CP29" s="8">
        <f t="shared" si="18"/>
        <v>1</v>
      </c>
      <c r="CQ29" s="8"/>
      <c r="CR29" s="8">
        <f t="shared" si="19"/>
        <v>1</v>
      </c>
      <c r="CS29" s="8"/>
      <c r="CT29" s="8">
        <f t="shared" si="20"/>
        <v>1</v>
      </c>
      <c r="CU29" s="8"/>
      <c r="CV29" s="8">
        <f t="shared" si="21"/>
        <v>1</v>
      </c>
      <c r="CW29" s="8"/>
      <c r="CX29" s="8">
        <f t="shared" si="22"/>
        <v>1</v>
      </c>
      <c r="CY29" s="8"/>
      <c r="CZ29" s="8">
        <f t="shared" si="43"/>
        <v>1</v>
      </c>
      <c r="DA29" s="8"/>
      <c r="DB29" s="8">
        <f t="shared" si="23"/>
        <v>1</v>
      </c>
      <c r="DC29" s="8"/>
      <c r="DD29" s="8">
        <f t="shared" si="24"/>
        <v>1</v>
      </c>
      <c r="DE29" s="8"/>
      <c r="DF29" s="8">
        <f t="shared" si="25"/>
        <v>1</v>
      </c>
      <c r="DG29" s="8"/>
      <c r="DH29" s="8">
        <f t="shared" si="26"/>
        <v>1</v>
      </c>
      <c r="DI29" s="8"/>
      <c r="DJ29" s="8">
        <f t="shared" si="27"/>
        <v>1</v>
      </c>
      <c r="DK29" s="8"/>
      <c r="DL29" s="8">
        <f t="shared" si="28"/>
        <v>1</v>
      </c>
      <c r="DM29" s="8"/>
      <c r="DN29" s="8">
        <f t="shared" si="29"/>
        <v>1</v>
      </c>
      <c r="DO29" s="8"/>
      <c r="DP29" s="8">
        <f t="shared" si="30"/>
        <v>1</v>
      </c>
      <c r="DQ29" s="8"/>
      <c r="DR29" s="8">
        <f t="shared" si="31"/>
        <v>1</v>
      </c>
      <c r="DS29" s="8"/>
      <c r="DT29" s="8">
        <f t="shared" si="32"/>
        <v>1</v>
      </c>
      <c r="DU29" s="8"/>
      <c r="DV29" s="8">
        <f t="shared" si="44"/>
        <v>1</v>
      </c>
      <c r="DW29" s="8"/>
      <c r="DX29" s="8">
        <f t="shared" si="33"/>
        <v>1</v>
      </c>
      <c r="DY29" s="8"/>
      <c r="DZ29" s="8">
        <f t="shared" si="34"/>
        <v>1</v>
      </c>
      <c r="EA29" s="8"/>
      <c r="EB29" s="8">
        <f t="shared" si="35"/>
        <v>1</v>
      </c>
      <c r="EC29" s="8"/>
      <c r="ED29" s="8">
        <f t="shared" si="36"/>
        <v>1</v>
      </c>
      <c r="EE29" s="8"/>
      <c r="EF29" s="8">
        <f t="shared" si="37"/>
        <v>1</v>
      </c>
      <c r="EG29" s="8"/>
      <c r="EH29" s="8">
        <f t="shared" si="38"/>
        <v>1</v>
      </c>
      <c r="EI29" s="8"/>
      <c r="EJ29" s="8">
        <f t="shared" si="39"/>
        <v>1</v>
      </c>
      <c r="EK29" s="8"/>
      <c r="EL29" s="8">
        <f t="shared" si="40"/>
        <v>1</v>
      </c>
      <c r="EM29" s="8"/>
      <c r="EN29" s="8">
        <f t="shared" si="41"/>
        <v>1</v>
      </c>
      <c r="EO29" s="18"/>
    </row>
    <row r="30" spans="2:145" customFormat="1">
      <c r="B30" s="19"/>
      <c r="C30" s="3"/>
      <c r="D30" s="3"/>
      <c r="E30" s="4"/>
      <c r="F30" s="3"/>
      <c r="G30" s="3"/>
      <c r="H30" s="3"/>
      <c r="I30" s="3"/>
      <c r="J30" s="6"/>
      <c r="K30" s="6"/>
      <c r="L30" s="6"/>
      <c r="M30" s="10"/>
      <c r="N30" s="10"/>
      <c r="O30" s="10"/>
      <c r="P30" s="15"/>
      <c r="Q30" s="13"/>
      <c r="R30" s="13"/>
      <c r="S30" s="13"/>
      <c r="T30" s="13"/>
      <c r="U30" s="13"/>
      <c r="V30" s="13"/>
      <c r="W30" s="9"/>
      <c r="X30" s="9"/>
      <c r="Y30" s="9"/>
      <c r="Z30" s="9"/>
      <c r="AA30" s="9"/>
      <c r="AB30" s="9"/>
      <c r="AC30" s="13"/>
      <c r="AD30" s="13"/>
      <c r="AE30" s="13"/>
      <c r="AF30" s="13"/>
      <c r="AG30" s="13"/>
      <c r="AH30" s="13"/>
      <c r="AI30" s="9"/>
      <c r="AJ30" s="9"/>
      <c r="AK30" s="9"/>
      <c r="AL30" s="9"/>
      <c r="AM30" s="9"/>
      <c r="AN30" s="9"/>
      <c r="AO30" s="16">
        <f>Q30*参数!$D$3+W30</f>
        <v>0</v>
      </c>
      <c r="AP30" s="16">
        <f>R30*参数!$D$3+X30</f>
        <v>0</v>
      </c>
      <c r="AQ30" s="16">
        <f>S30*参数!$D$3+Y30</f>
        <v>0</v>
      </c>
      <c r="AR30" s="16">
        <f>T30*参数!$D$3+Z30</f>
        <v>0</v>
      </c>
      <c r="AS30" s="16">
        <f>U30*参数!$D$3+AA30</f>
        <v>0</v>
      </c>
      <c r="AT30" s="16">
        <f>V30*参数!$D$3+AB30</f>
        <v>0</v>
      </c>
      <c r="AU30" s="16">
        <f>AC30*参数!$D$3+AI30</f>
        <v>0</v>
      </c>
      <c r="AV30" s="16">
        <f>AD30*参数!$D$3+AJ30</f>
        <v>0</v>
      </c>
      <c r="AW30" s="16">
        <f>AE30*参数!$D$3+AK30</f>
        <v>0</v>
      </c>
      <c r="AX30" s="16">
        <f>AF30*参数!$D$3+AL30</f>
        <v>0</v>
      </c>
      <c r="AY30" s="16">
        <f>AG30*参数!$D$3+AM30</f>
        <v>0</v>
      </c>
      <c r="AZ30" s="16">
        <f>AH30*参数!$D$3+AN30</f>
        <v>0</v>
      </c>
      <c r="BA30" s="8"/>
      <c r="BB30" s="8">
        <f t="shared" si="0"/>
        <v>1</v>
      </c>
      <c r="BC30" s="8"/>
      <c r="BD30" s="8">
        <f t="shared" si="1"/>
        <v>1</v>
      </c>
      <c r="BE30" s="8"/>
      <c r="BF30" s="8">
        <f t="shared" si="2"/>
        <v>1</v>
      </c>
      <c r="BG30" s="8"/>
      <c r="BH30" s="8">
        <f t="shared" si="45"/>
        <v>1</v>
      </c>
      <c r="BI30" s="8"/>
      <c r="BJ30" s="8">
        <f t="shared" si="3"/>
        <v>1</v>
      </c>
      <c r="BK30" s="8"/>
      <c r="BL30" s="8">
        <f t="shared" si="4"/>
        <v>1</v>
      </c>
      <c r="BM30" s="8"/>
      <c r="BN30" s="8">
        <f t="shared" si="5"/>
        <v>1</v>
      </c>
      <c r="BO30" s="8"/>
      <c r="BP30" s="8">
        <f t="shared" si="6"/>
        <v>1</v>
      </c>
      <c r="BQ30" s="8"/>
      <c r="BR30" s="8">
        <f t="shared" si="7"/>
        <v>1</v>
      </c>
      <c r="BS30" s="8"/>
      <c r="BT30" s="8">
        <f t="shared" si="8"/>
        <v>1</v>
      </c>
      <c r="BU30" s="8"/>
      <c r="BV30" s="8">
        <f t="shared" si="9"/>
        <v>1</v>
      </c>
      <c r="BW30" s="8"/>
      <c r="BX30" s="8">
        <f t="shared" si="10"/>
        <v>1</v>
      </c>
      <c r="BY30" s="8"/>
      <c r="BZ30" s="8">
        <f t="shared" si="11"/>
        <v>1</v>
      </c>
      <c r="CA30" s="8"/>
      <c r="CB30" s="8">
        <f t="shared" si="12"/>
        <v>1</v>
      </c>
      <c r="CC30" s="8"/>
      <c r="CD30" s="8">
        <f t="shared" si="42"/>
        <v>1</v>
      </c>
      <c r="CE30" s="8"/>
      <c r="CF30" s="8">
        <f t="shared" si="13"/>
        <v>1</v>
      </c>
      <c r="CG30" s="8"/>
      <c r="CH30" s="8">
        <f t="shared" si="14"/>
        <v>1</v>
      </c>
      <c r="CI30" s="8"/>
      <c r="CJ30" s="8">
        <f t="shared" si="15"/>
        <v>1</v>
      </c>
      <c r="CK30" s="8"/>
      <c r="CL30" s="8">
        <f t="shared" si="16"/>
        <v>1</v>
      </c>
      <c r="CM30" s="8"/>
      <c r="CN30" s="8">
        <f t="shared" si="17"/>
        <v>1</v>
      </c>
      <c r="CO30" s="8"/>
      <c r="CP30" s="8">
        <f t="shared" si="18"/>
        <v>1</v>
      </c>
      <c r="CQ30" s="8"/>
      <c r="CR30" s="8">
        <f t="shared" si="19"/>
        <v>1</v>
      </c>
      <c r="CS30" s="8"/>
      <c r="CT30" s="8">
        <f t="shared" si="20"/>
        <v>1</v>
      </c>
      <c r="CU30" s="8"/>
      <c r="CV30" s="8">
        <f t="shared" si="21"/>
        <v>1</v>
      </c>
      <c r="CW30" s="8"/>
      <c r="CX30" s="8">
        <f t="shared" si="22"/>
        <v>1</v>
      </c>
      <c r="CY30" s="8"/>
      <c r="CZ30" s="8">
        <f t="shared" si="43"/>
        <v>1</v>
      </c>
      <c r="DA30" s="8"/>
      <c r="DB30" s="8">
        <f t="shared" si="23"/>
        <v>1</v>
      </c>
      <c r="DC30" s="8"/>
      <c r="DD30" s="8">
        <f t="shared" si="24"/>
        <v>1</v>
      </c>
      <c r="DE30" s="8"/>
      <c r="DF30" s="8">
        <f t="shared" si="25"/>
        <v>1</v>
      </c>
      <c r="DG30" s="8"/>
      <c r="DH30" s="8">
        <f t="shared" si="26"/>
        <v>1</v>
      </c>
      <c r="DI30" s="8"/>
      <c r="DJ30" s="8">
        <f t="shared" si="27"/>
        <v>1</v>
      </c>
      <c r="DK30" s="8"/>
      <c r="DL30" s="8">
        <f t="shared" si="28"/>
        <v>1</v>
      </c>
      <c r="DM30" s="8"/>
      <c r="DN30" s="8">
        <f t="shared" si="29"/>
        <v>1</v>
      </c>
      <c r="DO30" s="8"/>
      <c r="DP30" s="8">
        <f t="shared" si="30"/>
        <v>1</v>
      </c>
      <c r="DQ30" s="8"/>
      <c r="DR30" s="8">
        <f t="shared" si="31"/>
        <v>1</v>
      </c>
      <c r="DS30" s="8"/>
      <c r="DT30" s="8">
        <f t="shared" si="32"/>
        <v>1</v>
      </c>
      <c r="DU30" s="8"/>
      <c r="DV30" s="8">
        <f t="shared" si="44"/>
        <v>1</v>
      </c>
      <c r="DW30" s="8"/>
      <c r="DX30" s="8">
        <f t="shared" si="33"/>
        <v>1</v>
      </c>
      <c r="DY30" s="8"/>
      <c r="DZ30" s="8">
        <f t="shared" si="34"/>
        <v>1</v>
      </c>
      <c r="EA30" s="8"/>
      <c r="EB30" s="8">
        <f t="shared" si="35"/>
        <v>1</v>
      </c>
      <c r="EC30" s="8"/>
      <c r="ED30" s="8">
        <f t="shared" si="36"/>
        <v>1</v>
      </c>
      <c r="EE30" s="8"/>
      <c r="EF30" s="8">
        <f t="shared" si="37"/>
        <v>1</v>
      </c>
      <c r="EG30" s="8"/>
      <c r="EH30" s="8">
        <f t="shared" si="38"/>
        <v>1</v>
      </c>
      <c r="EI30" s="8"/>
      <c r="EJ30" s="8">
        <f t="shared" si="39"/>
        <v>1</v>
      </c>
      <c r="EK30" s="8"/>
      <c r="EL30" s="8">
        <f t="shared" si="40"/>
        <v>1</v>
      </c>
      <c r="EM30" s="8"/>
      <c r="EN30" s="8">
        <f t="shared" si="41"/>
        <v>1</v>
      </c>
      <c r="EO30" s="18"/>
    </row>
    <row r="31" spans="2:145" customFormat="1">
      <c r="B31" s="19"/>
      <c r="C31" s="3"/>
      <c r="D31" s="3"/>
      <c r="E31" s="4"/>
      <c r="F31" s="3"/>
      <c r="G31" s="3"/>
      <c r="H31" s="3"/>
      <c r="I31" s="3"/>
      <c r="J31" s="6"/>
      <c r="K31" s="6"/>
      <c r="L31" s="6"/>
      <c r="M31" s="10"/>
      <c r="N31" s="10"/>
      <c r="O31" s="10"/>
      <c r="P31" s="15"/>
      <c r="Q31" s="13"/>
      <c r="R31" s="13"/>
      <c r="S31" s="13"/>
      <c r="T31" s="13"/>
      <c r="U31" s="13"/>
      <c r="V31" s="13"/>
      <c r="W31" s="9"/>
      <c r="X31" s="9"/>
      <c r="Y31" s="9"/>
      <c r="Z31" s="9"/>
      <c r="AA31" s="9"/>
      <c r="AB31" s="9"/>
      <c r="AC31" s="13"/>
      <c r="AD31" s="13"/>
      <c r="AE31" s="13"/>
      <c r="AF31" s="13"/>
      <c r="AG31" s="13"/>
      <c r="AH31" s="13"/>
      <c r="AI31" s="9"/>
      <c r="AJ31" s="9"/>
      <c r="AK31" s="9"/>
      <c r="AL31" s="9"/>
      <c r="AM31" s="9"/>
      <c r="AN31" s="9"/>
      <c r="AO31" s="16">
        <f>Q31*参数!$D$3+W31</f>
        <v>0</v>
      </c>
      <c r="AP31" s="16">
        <f>R31*参数!$D$3+X31</f>
        <v>0</v>
      </c>
      <c r="AQ31" s="16">
        <f>S31*参数!$D$3+Y31</f>
        <v>0</v>
      </c>
      <c r="AR31" s="16">
        <f>T31*参数!$D$3+Z31</f>
        <v>0</v>
      </c>
      <c r="AS31" s="16">
        <f>U31*参数!$D$3+AA31</f>
        <v>0</v>
      </c>
      <c r="AT31" s="16">
        <f>V31*参数!$D$3+AB31</f>
        <v>0</v>
      </c>
      <c r="AU31" s="16">
        <f>AC31*参数!$D$3+AI31</f>
        <v>0</v>
      </c>
      <c r="AV31" s="16">
        <f>AD31*参数!$D$3+AJ31</f>
        <v>0</v>
      </c>
      <c r="AW31" s="16">
        <f>AE31*参数!$D$3+AK31</f>
        <v>0</v>
      </c>
      <c r="AX31" s="16">
        <f>AF31*参数!$D$3+AL31</f>
        <v>0</v>
      </c>
      <c r="AY31" s="16">
        <f>AG31*参数!$D$3+AM31</f>
        <v>0</v>
      </c>
      <c r="AZ31" s="16">
        <f>AH31*参数!$D$3+AN31</f>
        <v>0</v>
      </c>
      <c r="BA31" s="8"/>
      <c r="BB31" s="8">
        <f t="shared" si="0"/>
        <v>1</v>
      </c>
      <c r="BC31" s="8"/>
      <c r="BD31" s="8">
        <f t="shared" si="1"/>
        <v>1</v>
      </c>
      <c r="BE31" s="8"/>
      <c r="BF31" s="8">
        <f t="shared" si="2"/>
        <v>1</v>
      </c>
      <c r="BG31" s="8"/>
      <c r="BH31" s="8">
        <f t="shared" si="45"/>
        <v>1</v>
      </c>
      <c r="BI31" s="8"/>
      <c r="BJ31" s="8">
        <f t="shared" si="3"/>
        <v>1</v>
      </c>
      <c r="BK31" s="8"/>
      <c r="BL31" s="8">
        <f t="shared" si="4"/>
        <v>1</v>
      </c>
      <c r="BM31" s="8"/>
      <c r="BN31" s="8">
        <f t="shared" si="5"/>
        <v>1</v>
      </c>
      <c r="BO31" s="8"/>
      <c r="BP31" s="8">
        <f t="shared" si="6"/>
        <v>1</v>
      </c>
      <c r="BQ31" s="8"/>
      <c r="BR31" s="8">
        <f t="shared" si="7"/>
        <v>1</v>
      </c>
      <c r="BS31" s="8"/>
      <c r="BT31" s="8">
        <f t="shared" si="8"/>
        <v>1</v>
      </c>
      <c r="BU31" s="8"/>
      <c r="BV31" s="8">
        <f t="shared" si="9"/>
        <v>1</v>
      </c>
      <c r="BW31" s="8"/>
      <c r="BX31" s="8">
        <f t="shared" si="10"/>
        <v>1</v>
      </c>
      <c r="BY31" s="8"/>
      <c r="BZ31" s="8">
        <f t="shared" si="11"/>
        <v>1</v>
      </c>
      <c r="CA31" s="8"/>
      <c r="CB31" s="8">
        <f t="shared" si="12"/>
        <v>1</v>
      </c>
      <c r="CC31" s="8"/>
      <c r="CD31" s="8">
        <f t="shared" si="42"/>
        <v>1</v>
      </c>
      <c r="CE31" s="8"/>
      <c r="CF31" s="8">
        <f t="shared" si="13"/>
        <v>1</v>
      </c>
      <c r="CG31" s="8"/>
      <c r="CH31" s="8">
        <f t="shared" si="14"/>
        <v>1</v>
      </c>
      <c r="CI31" s="8"/>
      <c r="CJ31" s="8">
        <f t="shared" si="15"/>
        <v>1</v>
      </c>
      <c r="CK31" s="8"/>
      <c r="CL31" s="8">
        <f t="shared" si="16"/>
        <v>1</v>
      </c>
      <c r="CM31" s="8"/>
      <c r="CN31" s="8">
        <f t="shared" si="17"/>
        <v>1</v>
      </c>
      <c r="CO31" s="8"/>
      <c r="CP31" s="8">
        <f t="shared" si="18"/>
        <v>1</v>
      </c>
      <c r="CQ31" s="8"/>
      <c r="CR31" s="8">
        <f t="shared" si="19"/>
        <v>1</v>
      </c>
      <c r="CS31" s="8"/>
      <c r="CT31" s="8">
        <f t="shared" si="20"/>
        <v>1</v>
      </c>
      <c r="CU31" s="8"/>
      <c r="CV31" s="8">
        <f t="shared" si="21"/>
        <v>1</v>
      </c>
      <c r="CW31" s="8"/>
      <c r="CX31" s="8">
        <f t="shared" si="22"/>
        <v>1</v>
      </c>
      <c r="CY31" s="8"/>
      <c r="CZ31" s="8">
        <f t="shared" si="43"/>
        <v>1</v>
      </c>
      <c r="DA31" s="8"/>
      <c r="DB31" s="8">
        <f t="shared" si="23"/>
        <v>1</v>
      </c>
      <c r="DC31" s="8"/>
      <c r="DD31" s="8">
        <f t="shared" si="24"/>
        <v>1</v>
      </c>
      <c r="DE31" s="8"/>
      <c r="DF31" s="8">
        <f t="shared" si="25"/>
        <v>1</v>
      </c>
      <c r="DG31" s="8"/>
      <c r="DH31" s="8">
        <f t="shared" si="26"/>
        <v>1</v>
      </c>
      <c r="DI31" s="8"/>
      <c r="DJ31" s="8">
        <f t="shared" si="27"/>
        <v>1</v>
      </c>
      <c r="DK31" s="8"/>
      <c r="DL31" s="8">
        <f t="shared" si="28"/>
        <v>1</v>
      </c>
      <c r="DM31" s="8"/>
      <c r="DN31" s="8">
        <f t="shared" si="29"/>
        <v>1</v>
      </c>
      <c r="DO31" s="8"/>
      <c r="DP31" s="8">
        <f t="shared" si="30"/>
        <v>1</v>
      </c>
      <c r="DQ31" s="8"/>
      <c r="DR31" s="8">
        <f t="shared" si="31"/>
        <v>1</v>
      </c>
      <c r="DS31" s="8"/>
      <c r="DT31" s="8">
        <f t="shared" si="32"/>
        <v>1</v>
      </c>
      <c r="DU31" s="8"/>
      <c r="DV31" s="8">
        <f t="shared" si="44"/>
        <v>1</v>
      </c>
      <c r="DW31" s="8"/>
      <c r="DX31" s="8">
        <f t="shared" si="33"/>
        <v>1</v>
      </c>
      <c r="DY31" s="8"/>
      <c r="DZ31" s="8">
        <f t="shared" si="34"/>
        <v>1</v>
      </c>
      <c r="EA31" s="8"/>
      <c r="EB31" s="8">
        <f t="shared" si="35"/>
        <v>1</v>
      </c>
      <c r="EC31" s="8"/>
      <c r="ED31" s="8">
        <f t="shared" si="36"/>
        <v>1</v>
      </c>
      <c r="EE31" s="8"/>
      <c r="EF31" s="8">
        <f t="shared" si="37"/>
        <v>1</v>
      </c>
      <c r="EG31" s="8"/>
      <c r="EH31" s="8">
        <f t="shared" si="38"/>
        <v>1</v>
      </c>
      <c r="EI31" s="8"/>
      <c r="EJ31" s="8">
        <f t="shared" si="39"/>
        <v>1</v>
      </c>
      <c r="EK31" s="8"/>
      <c r="EL31" s="8">
        <f t="shared" si="40"/>
        <v>1</v>
      </c>
      <c r="EM31" s="8"/>
      <c r="EN31" s="8">
        <f t="shared" si="41"/>
        <v>1</v>
      </c>
      <c r="EO31" s="18"/>
    </row>
    <row r="32" spans="2:145" customFormat="1">
      <c r="B32" s="19"/>
      <c r="C32" s="3"/>
      <c r="D32" s="3"/>
      <c r="E32" s="4"/>
      <c r="F32" s="3"/>
      <c r="G32" s="3"/>
      <c r="H32" s="3"/>
      <c r="I32" s="3"/>
      <c r="J32" s="6"/>
      <c r="K32" s="6"/>
      <c r="L32" s="6"/>
      <c r="M32" s="10"/>
      <c r="N32" s="10"/>
      <c r="O32" s="10"/>
      <c r="P32" s="15"/>
      <c r="Q32" s="13"/>
      <c r="R32" s="13"/>
      <c r="S32" s="13"/>
      <c r="T32" s="13"/>
      <c r="U32" s="13"/>
      <c r="V32" s="13"/>
      <c r="W32" s="9"/>
      <c r="X32" s="9"/>
      <c r="Y32" s="9"/>
      <c r="Z32" s="9"/>
      <c r="AA32" s="9"/>
      <c r="AB32" s="9"/>
      <c r="AC32" s="13"/>
      <c r="AD32" s="13"/>
      <c r="AE32" s="13"/>
      <c r="AF32" s="13"/>
      <c r="AG32" s="13"/>
      <c r="AH32" s="13"/>
      <c r="AI32" s="9"/>
      <c r="AJ32" s="9"/>
      <c r="AK32" s="9"/>
      <c r="AL32" s="9"/>
      <c r="AM32" s="9"/>
      <c r="AN32" s="9"/>
      <c r="AO32" s="16">
        <f>Q32*参数!$D$3+W32</f>
        <v>0</v>
      </c>
      <c r="AP32" s="16">
        <f>R32*参数!$D$3+X32</f>
        <v>0</v>
      </c>
      <c r="AQ32" s="16">
        <f>S32*参数!$D$3+Y32</f>
        <v>0</v>
      </c>
      <c r="AR32" s="16">
        <f>T32*参数!$D$3+Z32</f>
        <v>0</v>
      </c>
      <c r="AS32" s="16">
        <f>U32*参数!$D$3+AA32</f>
        <v>0</v>
      </c>
      <c r="AT32" s="16">
        <f>V32*参数!$D$3+AB32</f>
        <v>0</v>
      </c>
      <c r="AU32" s="16">
        <f>AC32*参数!$D$3+AI32</f>
        <v>0</v>
      </c>
      <c r="AV32" s="16">
        <f>AD32*参数!$D$3+AJ32</f>
        <v>0</v>
      </c>
      <c r="AW32" s="16">
        <f>AE32*参数!$D$3+AK32</f>
        <v>0</v>
      </c>
      <c r="AX32" s="16">
        <f>AF32*参数!$D$3+AL32</f>
        <v>0</v>
      </c>
      <c r="AY32" s="16">
        <f>AG32*参数!$D$3+AM32</f>
        <v>0</v>
      </c>
      <c r="AZ32" s="16">
        <f>AH32*参数!$D$3+AN32</f>
        <v>0</v>
      </c>
      <c r="BA32" s="8"/>
      <c r="BB32" s="8">
        <f t="shared" si="0"/>
        <v>1</v>
      </c>
      <c r="BC32" s="8"/>
      <c r="BD32" s="8">
        <f t="shared" si="1"/>
        <v>1</v>
      </c>
      <c r="BE32" s="8"/>
      <c r="BF32" s="8">
        <f t="shared" si="2"/>
        <v>1</v>
      </c>
      <c r="BG32" s="8"/>
      <c r="BH32" s="8">
        <f t="shared" si="45"/>
        <v>1</v>
      </c>
      <c r="BI32" s="8"/>
      <c r="BJ32" s="8">
        <f t="shared" si="3"/>
        <v>1</v>
      </c>
      <c r="BK32" s="8"/>
      <c r="BL32" s="8">
        <f t="shared" si="4"/>
        <v>1</v>
      </c>
      <c r="BM32" s="8"/>
      <c r="BN32" s="8">
        <f t="shared" si="5"/>
        <v>1</v>
      </c>
      <c r="BO32" s="8"/>
      <c r="BP32" s="8">
        <f t="shared" si="6"/>
        <v>1</v>
      </c>
      <c r="BQ32" s="8"/>
      <c r="BR32" s="8">
        <f t="shared" si="7"/>
        <v>1</v>
      </c>
      <c r="BS32" s="8"/>
      <c r="BT32" s="8">
        <f t="shared" si="8"/>
        <v>1</v>
      </c>
      <c r="BU32" s="8"/>
      <c r="BV32" s="8">
        <f t="shared" si="9"/>
        <v>1</v>
      </c>
      <c r="BW32" s="8"/>
      <c r="BX32" s="8">
        <f t="shared" si="10"/>
        <v>1</v>
      </c>
      <c r="BY32" s="8"/>
      <c r="BZ32" s="8">
        <f t="shared" si="11"/>
        <v>1</v>
      </c>
      <c r="CA32" s="8"/>
      <c r="CB32" s="8">
        <f t="shared" si="12"/>
        <v>1</v>
      </c>
      <c r="CC32" s="8"/>
      <c r="CD32" s="8">
        <f t="shared" si="42"/>
        <v>1</v>
      </c>
      <c r="CE32" s="8"/>
      <c r="CF32" s="8">
        <f t="shared" si="13"/>
        <v>1</v>
      </c>
      <c r="CG32" s="8"/>
      <c r="CH32" s="8">
        <f t="shared" si="14"/>
        <v>1</v>
      </c>
      <c r="CI32" s="8"/>
      <c r="CJ32" s="8">
        <f t="shared" si="15"/>
        <v>1</v>
      </c>
      <c r="CK32" s="8"/>
      <c r="CL32" s="8">
        <f t="shared" si="16"/>
        <v>1</v>
      </c>
      <c r="CM32" s="8"/>
      <c r="CN32" s="8">
        <f t="shared" si="17"/>
        <v>1</v>
      </c>
      <c r="CO32" s="8"/>
      <c r="CP32" s="8">
        <f t="shared" si="18"/>
        <v>1</v>
      </c>
      <c r="CQ32" s="8"/>
      <c r="CR32" s="8">
        <f t="shared" si="19"/>
        <v>1</v>
      </c>
      <c r="CS32" s="8"/>
      <c r="CT32" s="8">
        <f t="shared" si="20"/>
        <v>1</v>
      </c>
      <c r="CU32" s="8"/>
      <c r="CV32" s="8">
        <f t="shared" si="21"/>
        <v>1</v>
      </c>
      <c r="CW32" s="8"/>
      <c r="CX32" s="8">
        <f t="shared" si="22"/>
        <v>1</v>
      </c>
      <c r="CY32" s="8"/>
      <c r="CZ32" s="8">
        <f t="shared" si="43"/>
        <v>1</v>
      </c>
      <c r="DA32" s="8"/>
      <c r="DB32" s="8">
        <f t="shared" si="23"/>
        <v>1</v>
      </c>
      <c r="DC32" s="8"/>
      <c r="DD32" s="8">
        <f t="shared" si="24"/>
        <v>1</v>
      </c>
      <c r="DE32" s="8"/>
      <c r="DF32" s="8">
        <f t="shared" si="25"/>
        <v>1</v>
      </c>
      <c r="DG32" s="8"/>
      <c r="DH32" s="8">
        <f t="shared" si="26"/>
        <v>1</v>
      </c>
      <c r="DI32" s="8"/>
      <c r="DJ32" s="8">
        <f t="shared" si="27"/>
        <v>1</v>
      </c>
      <c r="DK32" s="8"/>
      <c r="DL32" s="8">
        <f t="shared" si="28"/>
        <v>1</v>
      </c>
      <c r="DM32" s="8"/>
      <c r="DN32" s="8">
        <f t="shared" si="29"/>
        <v>1</v>
      </c>
      <c r="DO32" s="8"/>
      <c r="DP32" s="8">
        <f t="shared" si="30"/>
        <v>1</v>
      </c>
      <c r="DQ32" s="8"/>
      <c r="DR32" s="8">
        <f t="shared" si="31"/>
        <v>1</v>
      </c>
      <c r="DS32" s="8"/>
      <c r="DT32" s="8">
        <f t="shared" si="32"/>
        <v>1</v>
      </c>
      <c r="DU32" s="8"/>
      <c r="DV32" s="8">
        <f t="shared" si="44"/>
        <v>1</v>
      </c>
      <c r="DW32" s="8"/>
      <c r="DX32" s="8">
        <f t="shared" si="33"/>
        <v>1</v>
      </c>
      <c r="DY32" s="8"/>
      <c r="DZ32" s="8">
        <f t="shared" si="34"/>
        <v>1</v>
      </c>
      <c r="EA32" s="8"/>
      <c r="EB32" s="8">
        <f t="shared" si="35"/>
        <v>1</v>
      </c>
      <c r="EC32" s="8"/>
      <c r="ED32" s="8">
        <f t="shared" si="36"/>
        <v>1</v>
      </c>
      <c r="EE32" s="8"/>
      <c r="EF32" s="8">
        <f t="shared" si="37"/>
        <v>1</v>
      </c>
      <c r="EG32" s="8"/>
      <c r="EH32" s="8">
        <f t="shared" si="38"/>
        <v>1</v>
      </c>
      <c r="EI32" s="8"/>
      <c r="EJ32" s="8">
        <f t="shared" si="39"/>
        <v>1</v>
      </c>
      <c r="EK32" s="8"/>
      <c r="EL32" s="8">
        <f t="shared" si="40"/>
        <v>1</v>
      </c>
      <c r="EM32" s="8"/>
      <c r="EN32" s="8">
        <f t="shared" si="41"/>
        <v>1</v>
      </c>
      <c r="EO32" s="18"/>
    </row>
    <row r="33" spans="2:145" customFormat="1">
      <c r="B33" s="19"/>
      <c r="C33" s="3"/>
      <c r="D33" s="3"/>
      <c r="E33" s="4"/>
      <c r="F33" s="3"/>
      <c r="G33" s="3"/>
      <c r="H33" s="3"/>
      <c r="I33" s="3"/>
      <c r="J33" s="6"/>
      <c r="K33" s="6"/>
      <c r="L33" s="6"/>
      <c r="M33" s="10"/>
      <c r="N33" s="10"/>
      <c r="O33" s="10"/>
      <c r="P33" s="15"/>
      <c r="Q33" s="13"/>
      <c r="R33" s="13"/>
      <c r="S33" s="13"/>
      <c r="T33" s="13"/>
      <c r="U33" s="13"/>
      <c r="V33" s="13"/>
      <c r="W33" s="9"/>
      <c r="X33" s="9"/>
      <c r="Y33" s="9"/>
      <c r="Z33" s="9"/>
      <c r="AA33" s="9"/>
      <c r="AB33" s="9"/>
      <c r="AC33" s="13"/>
      <c r="AD33" s="13"/>
      <c r="AE33" s="13"/>
      <c r="AF33" s="13"/>
      <c r="AG33" s="13"/>
      <c r="AH33" s="13"/>
      <c r="AI33" s="9"/>
      <c r="AJ33" s="9"/>
      <c r="AK33" s="9"/>
      <c r="AL33" s="9"/>
      <c r="AM33" s="9"/>
      <c r="AN33" s="9"/>
      <c r="AO33" s="16">
        <f>Q33*参数!$D$3+W33</f>
        <v>0</v>
      </c>
      <c r="AP33" s="16">
        <f>R33*参数!$D$3+X33</f>
        <v>0</v>
      </c>
      <c r="AQ33" s="16">
        <f>S33*参数!$D$3+Y33</f>
        <v>0</v>
      </c>
      <c r="AR33" s="16">
        <f>T33*参数!$D$3+Z33</f>
        <v>0</v>
      </c>
      <c r="AS33" s="16">
        <f>U33*参数!$D$3+AA33</f>
        <v>0</v>
      </c>
      <c r="AT33" s="16">
        <f>V33*参数!$D$3+AB33</f>
        <v>0</v>
      </c>
      <c r="AU33" s="16">
        <f>AC33*参数!$D$3+AI33</f>
        <v>0</v>
      </c>
      <c r="AV33" s="16">
        <f>AD33*参数!$D$3+AJ33</f>
        <v>0</v>
      </c>
      <c r="AW33" s="16">
        <f>AE33*参数!$D$3+AK33</f>
        <v>0</v>
      </c>
      <c r="AX33" s="16">
        <f>AF33*参数!$D$3+AL33</f>
        <v>0</v>
      </c>
      <c r="AY33" s="16">
        <f>AG33*参数!$D$3+AM33</f>
        <v>0</v>
      </c>
      <c r="AZ33" s="16">
        <f>AH33*参数!$D$3+AN33</f>
        <v>0</v>
      </c>
      <c r="BA33" s="8"/>
      <c r="BB33" s="8">
        <f t="shared" si="0"/>
        <v>1</v>
      </c>
      <c r="BC33" s="8"/>
      <c r="BD33" s="8">
        <f t="shared" si="1"/>
        <v>1</v>
      </c>
      <c r="BE33" s="8"/>
      <c r="BF33" s="8">
        <f t="shared" si="2"/>
        <v>1</v>
      </c>
      <c r="BG33" s="8"/>
      <c r="BH33" s="8">
        <f t="shared" si="45"/>
        <v>1</v>
      </c>
      <c r="BI33" s="8"/>
      <c r="BJ33" s="8">
        <f t="shared" si="3"/>
        <v>1</v>
      </c>
      <c r="BK33" s="8"/>
      <c r="BL33" s="8">
        <f t="shared" si="4"/>
        <v>1</v>
      </c>
      <c r="BM33" s="8"/>
      <c r="BN33" s="8">
        <f t="shared" si="5"/>
        <v>1</v>
      </c>
      <c r="BO33" s="8"/>
      <c r="BP33" s="8">
        <f t="shared" si="6"/>
        <v>1</v>
      </c>
      <c r="BQ33" s="8"/>
      <c r="BR33" s="8">
        <f t="shared" si="7"/>
        <v>1</v>
      </c>
      <c r="BS33" s="8"/>
      <c r="BT33" s="8">
        <f t="shared" si="8"/>
        <v>1</v>
      </c>
      <c r="BU33" s="8"/>
      <c r="BV33" s="8">
        <f t="shared" si="9"/>
        <v>1</v>
      </c>
      <c r="BW33" s="8"/>
      <c r="BX33" s="8">
        <f t="shared" si="10"/>
        <v>1</v>
      </c>
      <c r="BY33" s="8"/>
      <c r="BZ33" s="8">
        <f t="shared" si="11"/>
        <v>1</v>
      </c>
      <c r="CA33" s="8"/>
      <c r="CB33" s="8">
        <f t="shared" si="12"/>
        <v>1</v>
      </c>
      <c r="CC33" s="8"/>
      <c r="CD33" s="8">
        <f t="shared" si="42"/>
        <v>1</v>
      </c>
      <c r="CE33" s="8"/>
      <c r="CF33" s="8">
        <f t="shared" si="13"/>
        <v>1</v>
      </c>
      <c r="CG33" s="8"/>
      <c r="CH33" s="8">
        <f t="shared" si="14"/>
        <v>1</v>
      </c>
      <c r="CI33" s="8"/>
      <c r="CJ33" s="8">
        <f t="shared" si="15"/>
        <v>1</v>
      </c>
      <c r="CK33" s="8"/>
      <c r="CL33" s="8">
        <f t="shared" si="16"/>
        <v>1</v>
      </c>
      <c r="CM33" s="8"/>
      <c r="CN33" s="8">
        <f t="shared" si="17"/>
        <v>1</v>
      </c>
      <c r="CO33" s="8"/>
      <c r="CP33" s="8">
        <f t="shared" si="18"/>
        <v>1</v>
      </c>
      <c r="CQ33" s="8"/>
      <c r="CR33" s="8">
        <f t="shared" si="19"/>
        <v>1</v>
      </c>
      <c r="CS33" s="8"/>
      <c r="CT33" s="8">
        <f t="shared" si="20"/>
        <v>1</v>
      </c>
      <c r="CU33" s="8"/>
      <c r="CV33" s="8">
        <f t="shared" si="21"/>
        <v>1</v>
      </c>
      <c r="CW33" s="8"/>
      <c r="CX33" s="8">
        <f t="shared" si="22"/>
        <v>1</v>
      </c>
      <c r="CY33" s="8"/>
      <c r="CZ33" s="8">
        <f t="shared" si="43"/>
        <v>1</v>
      </c>
      <c r="DA33" s="8"/>
      <c r="DB33" s="8">
        <f t="shared" si="23"/>
        <v>1</v>
      </c>
      <c r="DC33" s="8"/>
      <c r="DD33" s="8">
        <f t="shared" si="24"/>
        <v>1</v>
      </c>
      <c r="DE33" s="8"/>
      <c r="DF33" s="8">
        <f t="shared" si="25"/>
        <v>1</v>
      </c>
      <c r="DG33" s="8"/>
      <c r="DH33" s="8">
        <f t="shared" si="26"/>
        <v>1</v>
      </c>
      <c r="DI33" s="8"/>
      <c r="DJ33" s="8">
        <f t="shared" si="27"/>
        <v>1</v>
      </c>
      <c r="DK33" s="8"/>
      <c r="DL33" s="8">
        <f t="shared" si="28"/>
        <v>1</v>
      </c>
      <c r="DM33" s="8"/>
      <c r="DN33" s="8">
        <f t="shared" si="29"/>
        <v>1</v>
      </c>
      <c r="DO33" s="8"/>
      <c r="DP33" s="8">
        <f t="shared" si="30"/>
        <v>1</v>
      </c>
      <c r="DQ33" s="8"/>
      <c r="DR33" s="8">
        <f t="shared" si="31"/>
        <v>1</v>
      </c>
      <c r="DS33" s="8"/>
      <c r="DT33" s="8">
        <f t="shared" si="32"/>
        <v>1</v>
      </c>
      <c r="DU33" s="8"/>
      <c r="DV33" s="8">
        <f t="shared" si="44"/>
        <v>1</v>
      </c>
      <c r="DW33" s="8"/>
      <c r="DX33" s="8">
        <f t="shared" si="33"/>
        <v>1</v>
      </c>
      <c r="DY33" s="8"/>
      <c r="DZ33" s="8">
        <f t="shared" si="34"/>
        <v>1</v>
      </c>
      <c r="EA33" s="8"/>
      <c r="EB33" s="8">
        <f t="shared" si="35"/>
        <v>1</v>
      </c>
      <c r="EC33" s="8"/>
      <c r="ED33" s="8">
        <f t="shared" si="36"/>
        <v>1</v>
      </c>
      <c r="EE33" s="8"/>
      <c r="EF33" s="8">
        <f t="shared" si="37"/>
        <v>1</v>
      </c>
      <c r="EG33" s="8"/>
      <c r="EH33" s="8">
        <f t="shared" si="38"/>
        <v>1</v>
      </c>
      <c r="EI33" s="8"/>
      <c r="EJ33" s="8">
        <f t="shared" si="39"/>
        <v>1</v>
      </c>
      <c r="EK33" s="8"/>
      <c r="EL33" s="8">
        <f t="shared" si="40"/>
        <v>1</v>
      </c>
      <c r="EM33" s="8"/>
      <c r="EN33" s="8">
        <f t="shared" si="41"/>
        <v>1</v>
      </c>
      <c r="EO33" s="18"/>
    </row>
    <row r="34" spans="2:145" customFormat="1">
      <c r="B34" s="19"/>
      <c r="C34" s="3"/>
      <c r="D34" s="3"/>
      <c r="E34" s="4"/>
      <c r="F34" s="3"/>
      <c r="G34" s="3"/>
      <c r="H34" s="3"/>
      <c r="I34" s="3"/>
      <c r="J34" s="6"/>
      <c r="K34" s="6"/>
      <c r="L34" s="6"/>
      <c r="M34" s="10"/>
      <c r="N34" s="10"/>
      <c r="O34" s="10"/>
      <c r="P34" s="15"/>
      <c r="Q34" s="13"/>
      <c r="R34" s="13"/>
      <c r="S34" s="13"/>
      <c r="T34" s="13"/>
      <c r="U34" s="13"/>
      <c r="V34" s="13"/>
      <c r="W34" s="9"/>
      <c r="X34" s="9"/>
      <c r="Y34" s="9"/>
      <c r="Z34" s="9"/>
      <c r="AA34" s="9"/>
      <c r="AB34" s="9"/>
      <c r="AC34" s="13"/>
      <c r="AD34" s="13"/>
      <c r="AE34" s="13"/>
      <c r="AF34" s="13"/>
      <c r="AG34" s="13"/>
      <c r="AH34" s="13"/>
      <c r="AI34" s="9"/>
      <c r="AJ34" s="9"/>
      <c r="AK34" s="9"/>
      <c r="AL34" s="9"/>
      <c r="AM34" s="9"/>
      <c r="AN34" s="9"/>
      <c r="AO34" s="16">
        <f>Q34*参数!$D$3+W34</f>
        <v>0</v>
      </c>
      <c r="AP34" s="16">
        <f>R34*参数!$D$3+X34</f>
        <v>0</v>
      </c>
      <c r="AQ34" s="16">
        <f>S34*参数!$D$3+Y34</f>
        <v>0</v>
      </c>
      <c r="AR34" s="16">
        <f>T34*参数!$D$3+Z34</f>
        <v>0</v>
      </c>
      <c r="AS34" s="16">
        <f>U34*参数!$D$3+AA34</f>
        <v>0</v>
      </c>
      <c r="AT34" s="16">
        <f>V34*参数!$D$3+AB34</f>
        <v>0</v>
      </c>
      <c r="AU34" s="16">
        <f>AC34*参数!$D$3+AI34</f>
        <v>0</v>
      </c>
      <c r="AV34" s="16">
        <f>AD34*参数!$D$3+AJ34</f>
        <v>0</v>
      </c>
      <c r="AW34" s="16">
        <f>AE34*参数!$D$3+AK34</f>
        <v>0</v>
      </c>
      <c r="AX34" s="16">
        <f>AF34*参数!$D$3+AL34</f>
        <v>0</v>
      </c>
      <c r="AY34" s="16">
        <f>AG34*参数!$D$3+AM34</f>
        <v>0</v>
      </c>
      <c r="AZ34" s="16">
        <f>AH34*参数!$D$3+AN34</f>
        <v>0</v>
      </c>
      <c r="BA34" s="8"/>
      <c r="BB34" s="8">
        <f t="shared" si="0"/>
        <v>1</v>
      </c>
      <c r="BC34" s="8"/>
      <c r="BD34" s="8">
        <f t="shared" si="1"/>
        <v>1</v>
      </c>
      <c r="BE34" s="8"/>
      <c r="BF34" s="8">
        <f t="shared" si="2"/>
        <v>1</v>
      </c>
      <c r="BG34" s="8"/>
      <c r="BH34" s="8">
        <f t="shared" si="45"/>
        <v>1</v>
      </c>
      <c r="BI34" s="8"/>
      <c r="BJ34" s="8">
        <f t="shared" si="3"/>
        <v>1</v>
      </c>
      <c r="BK34" s="8"/>
      <c r="BL34" s="8">
        <f t="shared" si="4"/>
        <v>1</v>
      </c>
      <c r="BM34" s="8"/>
      <c r="BN34" s="8">
        <f t="shared" si="5"/>
        <v>1</v>
      </c>
      <c r="BO34" s="8"/>
      <c r="BP34" s="8">
        <f t="shared" si="6"/>
        <v>1</v>
      </c>
      <c r="BQ34" s="8"/>
      <c r="BR34" s="8">
        <f t="shared" si="7"/>
        <v>1</v>
      </c>
      <c r="BS34" s="8"/>
      <c r="BT34" s="8">
        <f t="shared" si="8"/>
        <v>1</v>
      </c>
      <c r="BU34" s="8"/>
      <c r="BV34" s="8">
        <f t="shared" si="9"/>
        <v>1</v>
      </c>
      <c r="BW34" s="8"/>
      <c r="BX34" s="8">
        <f t="shared" si="10"/>
        <v>1</v>
      </c>
      <c r="BY34" s="8"/>
      <c r="BZ34" s="8">
        <f t="shared" si="11"/>
        <v>1</v>
      </c>
      <c r="CA34" s="8"/>
      <c r="CB34" s="8">
        <f t="shared" si="12"/>
        <v>1</v>
      </c>
      <c r="CC34" s="8"/>
      <c r="CD34" s="8">
        <f t="shared" si="42"/>
        <v>1</v>
      </c>
      <c r="CE34" s="8"/>
      <c r="CF34" s="8">
        <f t="shared" si="13"/>
        <v>1</v>
      </c>
      <c r="CG34" s="8"/>
      <c r="CH34" s="8">
        <f t="shared" si="14"/>
        <v>1</v>
      </c>
      <c r="CI34" s="8"/>
      <c r="CJ34" s="8">
        <f t="shared" si="15"/>
        <v>1</v>
      </c>
      <c r="CK34" s="8"/>
      <c r="CL34" s="8">
        <f t="shared" si="16"/>
        <v>1</v>
      </c>
      <c r="CM34" s="8"/>
      <c r="CN34" s="8">
        <f t="shared" si="17"/>
        <v>1</v>
      </c>
      <c r="CO34" s="8"/>
      <c r="CP34" s="8">
        <f t="shared" si="18"/>
        <v>1</v>
      </c>
      <c r="CQ34" s="8"/>
      <c r="CR34" s="8">
        <f t="shared" si="19"/>
        <v>1</v>
      </c>
      <c r="CS34" s="8"/>
      <c r="CT34" s="8">
        <f t="shared" si="20"/>
        <v>1</v>
      </c>
      <c r="CU34" s="8"/>
      <c r="CV34" s="8">
        <f t="shared" si="21"/>
        <v>1</v>
      </c>
      <c r="CW34" s="8"/>
      <c r="CX34" s="8">
        <f t="shared" si="22"/>
        <v>1</v>
      </c>
      <c r="CY34" s="8"/>
      <c r="CZ34" s="8">
        <f t="shared" si="43"/>
        <v>1</v>
      </c>
      <c r="DA34" s="8"/>
      <c r="DB34" s="8">
        <f t="shared" si="23"/>
        <v>1</v>
      </c>
      <c r="DC34" s="8"/>
      <c r="DD34" s="8">
        <f t="shared" si="24"/>
        <v>1</v>
      </c>
      <c r="DE34" s="8"/>
      <c r="DF34" s="8">
        <f t="shared" si="25"/>
        <v>1</v>
      </c>
      <c r="DG34" s="8"/>
      <c r="DH34" s="8">
        <f t="shared" si="26"/>
        <v>1</v>
      </c>
      <c r="DI34" s="8"/>
      <c r="DJ34" s="8">
        <f t="shared" si="27"/>
        <v>1</v>
      </c>
      <c r="DK34" s="8"/>
      <c r="DL34" s="8">
        <f t="shared" si="28"/>
        <v>1</v>
      </c>
      <c r="DM34" s="8"/>
      <c r="DN34" s="8">
        <f t="shared" si="29"/>
        <v>1</v>
      </c>
      <c r="DO34" s="8"/>
      <c r="DP34" s="8">
        <f t="shared" si="30"/>
        <v>1</v>
      </c>
      <c r="DQ34" s="8"/>
      <c r="DR34" s="8">
        <f t="shared" si="31"/>
        <v>1</v>
      </c>
      <c r="DS34" s="8"/>
      <c r="DT34" s="8">
        <f t="shared" si="32"/>
        <v>1</v>
      </c>
      <c r="DU34" s="8"/>
      <c r="DV34" s="8">
        <f t="shared" si="44"/>
        <v>1</v>
      </c>
      <c r="DW34" s="8"/>
      <c r="DX34" s="8">
        <f t="shared" si="33"/>
        <v>1</v>
      </c>
      <c r="DY34" s="8"/>
      <c r="DZ34" s="8">
        <f t="shared" si="34"/>
        <v>1</v>
      </c>
      <c r="EA34" s="8"/>
      <c r="EB34" s="8">
        <f t="shared" si="35"/>
        <v>1</v>
      </c>
      <c r="EC34" s="8"/>
      <c r="ED34" s="8">
        <f t="shared" si="36"/>
        <v>1</v>
      </c>
      <c r="EE34" s="8"/>
      <c r="EF34" s="8">
        <f t="shared" si="37"/>
        <v>1</v>
      </c>
      <c r="EG34" s="8"/>
      <c r="EH34" s="8">
        <f t="shared" si="38"/>
        <v>1</v>
      </c>
      <c r="EI34" s="8"/>
      <c r="EJ34" s="8">
        <f t="shared" si="39"/>
        <v>1</v>
      </c>
      <c r="EK34" s="8"/>
      <c r="EL34" s="8">
        <f t="shared" si="40"/>
        <v>1</v>
      </c>
      <c r="EM34" s="8"/>
      <c r="EN34" s="8">
        <f t="shared" si="41"/>
        <v>1</v>
      </c>
      <c r="EO34" s="18"/>
    </row>
    <row r="35" spans="2:145" customFormat="1">
      <c r="B35" s="19"/>
      <c r="C35" s="3"/>
      <c r="D35" s="3"/>
      <c r="E35" s="4"/>
      <c r="F35" s="3"/>
      <c r="G35" s="3"/>
      <c r="H35" s="3"/>
      <c r="I35" s="3"/>
      <c r="J35" s="6"/>
      <c r="K35" s="6"/>
      <c r="L35" s="6"/>
      <c r="M35" s="10"/>
      <c r="N35" s="10"/>
      <c r="O35" s="10"/>
      <c r="P35" s="15"/>
      <c r="Q35" s="13"/>
      <c r="R35" s="13"/>
      <c r="S35" s="13"/>
      <c r="T35" s="13"/>
      <c r="U35" s="13"/>
      <c r="V35" s="13"/>
      <c r="W35" s="9"/>
      <c r="X35" s="9"/>
      <c r="Y35" s="9"/>
      <c r="Z35" s="9"/>
      <c r="AA35" s="9"/>
      <c r="AB35" s="9"/>
      <c r="AC35" s="13"/>
      <c r="AD35" s="13"/>
      <c r="AE35" s="13"/>
      <c r="AF35" s="13"/>
      <c r="AG35" s="13"/>
      <c r="AH35" s="13"/>
      <c r="AI35" s="9"/>
      <c r="AJ35" s="9"/>
      <c r="AK35" s="9"/>
      <c r="AL35" s="9"/>
      <c r="AM35" s="9"/>
      <c r="AN35" s="9"/>
      <c r="AO35" s="16">
        <f>Q35*参数!$D$3+W35</f>
        <v>0</v>
      </c>
      <c r="AP35" s="16">
        <f>R35*参数!$D$3+X35</f>
        <v>0</v>
      </c>
      <c r="AQ35" s="16">
        <f>S35*参数!$D$3+Y35</f>
        <v>0</v>
      </c>
      <c r="AR35" s="16">
        <f>T35*参数!$D$3+Z35</f>
        <v>0</v>
      </c>
      <c r="AS35" s="16">
        <f>U35*参数!$D$3+AA35</f>
        <v>0</v>
      </c>
      <c r="AT35" s="16">
        <f>V35*参数!$D$3+AB35</f>
        <v>0</v>
      </c>
      <c r="AU35" s="16">
        <f>AC35*参数!$D$3+AI35</f>
        <v>0</v>
      </c>
      <c r="AV35" s="16">
        <f>AD35*参数!$D$3+AJ35</f>
        <v>0</v>
      </c>
      <c r="AW35" s="16">
        <f>AE35*参数!$D$3+AK35</f>
        <v>0</v>
      </c>
      <c r="AX35" s="16">
        <f>AF35*参数!$D$3+AL35</f>
        <v>0</v>
      </c>
      <c r="AY35" s="16">
        <f>AG35*参数!$D$3+AM35</f>
        <v>0</v>
      </c>
      <c r="AZ35" s="16">
        <f>AH35*参数!$D$3+AN35</f>
        <v>0</v>
      </c>
      <c r="BA35" s="8"/>
      <c r="BB35" s="8">
        <f t="shared" si="0"/>
        <v>1</v>
      </c>
      <c r="BC35" s="8"/>
      <c r="BD35" s="8">
        <f t="shared" si="1"/>
        <v>1</v>
      </c>
      <c r="BE35" s="8"/>
      <c r="BF35" s="8">
        <f t="shared" si="2"/>
        <v>1</v>
      </c>
      <c r="BG35" s="8"/>
      <c r="BH35" s="8">
        <f t="shared" si="45"/>
        <v>1</v>
      </c>
      <c r="BI35" s="8"/>
      <c r="BJ35" s="8">
        <f t="shared" si="3"/>
        <v>1</v>
      </c>
      <c r="BK35" s="8"/>
      <c r="BL35" s="8">
        <f t="shared" si="4"/>
        <v>1</v>
      </c>
      <c r="BM35" s="8"/>
      <c r="BN35" s="8">
        <f t="shared" si="5"/>
        <v>1</v>
      </c>
      <c r="BO35" s="8"/>
      <c r="BP35" s="8">
        <f t="shared" si="6"/>
        <v>1</v>
      </c>
      <c r="BQ35" s="8"/>
      <c r="BR35" s="8">
        <f t="shared" si="7"/>
        <v>1</v>
      </c>
      <c r="BS35" s="8"/>
      <c r="BT35" s="8">
        <f t="shared" si="8"/>
        <v>1</v>
      </c>
      <c r="BU35" s="8"/>
      <c r="BV35" s="8">
        <f t="shared" si="9"/>
        <v>1</v>
      </c>
      <c r="BW35" s="8"/>
      <c r="BX35" s="8">
        <f t="shared" si="10"/>
        <v>1</v>
      </c>
      <c r="BY35" s="8"/>
      <c r="BZ35" s="8">
        <f t="shared" si="11"/>
        <v>1</v>
      </c>
      <c r="CA35" s="8"/>
      <c r="CB35" s="8">
        <f t="shared" si="12"/>
        <v>1</v>
      </c>
      <c r="CC35" s="8"/>
      <c r="CD35" s="8">
        <f t="shared" si="42"/>
        <v>1</v>
      </c>
      <c r="CE35" s="8"/>
      <c r="CF35" s="8">
        <f t="shared" si="13"/>
        <v>1</v>
      </c>
      <c r="CG35" s="8"/>
      <c r="CH35" s="8">
        <f t="shared" si="14"/>
        <v>1</v>
      </c>
      <c r="CI35" s="8"/>
      <c r="CJ35" s="8">
        <f t="shared" si="15"/>
        <v>1</v>
      </c>
      <c r="CK35" s="8"/>
      <c r="CL35" s="8">
        <f t="shared" si="16"/>
        <v>1</v>
      </c>
      <c r="CM35" s="8"/>
      <c r="CN35" s="8">
        <f t="shared" si="17"/>
        <v>1</v>
      </c>
      <c r="CO35" s="8"/>
      <c r="CP35" s="8">
        <f t="shared" si="18"/>
        <v>1</v>
      </c>
      <c r="CQ35" s="8"/>
      <c r="CR35" s="8">
        <f t="shared" si="19"/>
        <v>1</v>
      </c>
      <c r="CS35" s="8"/>
      <c r="CT35" s="8">
        <f t="shared" si="20"/>
        <v>1</v>
      </c>
      <c r="CU35" s="8"/>
      <c r="CV35" s="8">
        <f t="shared" si="21"/>
        <v>1</v>
      </c>
      <c r="CW35" s="8"/>
      <c r="CX35" s="8">
        <f t="shared" si="22"/>
        <v>1</v>
      </c>
      <c r="CY35" s="8"/>
      <c r="CZ35" s="8">
        <f t="shared" si="43"/>
        <v>1</v>
      </c>
      <c r="DA35" s="8"/>
      <c r="DB35" s="8">
        <f t="shared" si="23"/>
        <v>1</v>
      </c>
      <c r="DC35" s="8"/>
      <c r="DD35" s="8">
        <f t="shared" si="24"/>
        <v>1</v>
      </c>
      <c r="DE35" s="8"/>
      <c r="DF35" s="8">
        <f t="shared" si="25"/>
        <v>1</v>
      </c>
      <c r="DG35" s="8"/>
      <c r="DH35" s="8">
        <f t="shared" si="26"/>
        <v>1</v>
      </c>
      <c r="DI35" s="8"/>
      <c r="DJ35" s="8">
        <f t="shared" si="27"/>
        <v>1</v>
      </c>
      <c r="DK35" s="8"/>
      <c r="DL35" s="8">
        <f t="shared" si="28"/>
        <v>1</v>
      </c>
      <c r="DM35" s="8"/>
      <c r="DN35" s="8">
        <f t="shared" si="29"/>
        <v>1</v>
      </c>
      <c r="DO35" s="8"/>
      <c r="DP35" s="8">
        <f t="shared" si="30"/>
        <v>1</v>
      </c>
      <c r="DQ35" s="8"/>
      <c r="DR35" s="8">
        <f t="shared" si="31"/>
        <v>1</v>
      </c>
      <c r="DS35" s="8"/>
      <c r="DT35" s="8">
        <f t="shared" si="32"/>
        <v>1</v>
      </c>
      <c r="DU35" s="8"/>
      <c r="DV35" s="8">
        <f t="shared" si="44"/>
        <v>1</v>
      </c>
      <c r="DW35" s="8"/>
      <c r="DX35" s="8">
        <f t="shared" si="33"/>
        <v>1</v>
      </c>
      <c r="DY35" s="8"/>
      <c r="DZ35" s="8">
        <f t="shared" si="34"/>
        <v>1</v>
      </c>
      <c r="EA35" s="8"/>
      <c r="EB35" s="8">
        <f t="shared" si="35"/>
        <v>1</v>
      </c>
      <c r="EC35" s="8"/>
      <c r="ED35" s="8">
        <f t="shared" si="36"/>
        <v>1</v>
      </c>
      <c r="EE35" s="8"/>
      <c r="EF35" s="8">
        <f t="shared" si="37"/>
        <v>1</v>
      </c>
      <c r="EG35" s="8"/>
      <c r="EH35" s="8">
        <f t="shared" si="38"/>
        <v>1</v>
      </c>
      <c r="EI35" s="8"/>
      <c r="EJ35" s="8">
        <f t="shared" si="39"/>
        <v>1</v>
      </c>
      <c r="EK35" s="8"/>
      <c r="EL35" s="8">
        <f t="shared" si="40"/>
        <v>1</v>
      </c>
      <c r="EM35" s="8"/>
      <c r="EN35" s="8">
        <f t="shared" si="41"/>
        <v>1</v>
      </c>
      <c r="EO35" s="18"/>
    </row>
    <row r="36" spans="2:145" customFormat="1">
      <c r="B36" s="19"/>
      <c r="C36" s="3"/>
      <c r="D36" s="3"/>
      <c r="E36" s="4"/>
      <c r="F36" s="3"/>
      <c r="G36" s="3"/>
      <c r="H36" s="3"/>
      <c r="I36" s="3"/>
      <c r="J36" s="6"/>
      <c r="K36" s="6"/>
      <c r="L36" s="6"/>
      <c r="M36" s="10"/>
      <c r="N36" s="10"/>
      <c r="O36" s="10"/>
      <c r="P36" s="15"/>
      <c r="Q36" s="13"/>
      <c r="R36" s="13"/>
      <c r="S36" s="13"/>
      <c r="T36" s="13"/>
      <c r="U36" s="13"/>
      <c r="V36" s="13"/>
      <c r="W36" s="9"/>
      <c r="X36" s="9"/>
      <c r="Y36" s="9"/>
      <c r="Z36" s="9"/>
      <c r="AA36" s="9"/>
      <c r="AB36" s="9"/>
      <c r="AC36" s="13"/>
      <c r="AD36" s="13"/>
      <c r="AE36" s="13"/>
      <c r="AF36" s="13"/>
      <c r="AG36" s="13"/>
      <c r="AH36" s="13"/>
      <c r="AI36" s="9"/>
      <c r="AJ36" s="9"/>
      <c r="AK36" s="9"/>
      <c r="AL36" s="9"/>
      <c r="AM36" s="9"/>
      <c r="AN36" s="9"/>
      <c r="AO36" s="16">
        <f>Q36*参数!$D$3+W36</f>
        <v>0</v>
      </c>
      <c r="AP36" s="16">
        <f>R36*参数!$D$3+X36</f>
        <v>0</v>
      </c>
      <c r="AQ36" s="16">
        <f>S36*参数!$D$3+Y36</f>
        <v>0</v>
      </c>
      <c r="AR36" s="16">
        <f>T36*参数!$D$3+Z36</f>
        <v>0</v>
      </c>
      <c r="AS36" s="16">
        <f>U36*参数!$D$3+AA36</f>
        <v>0</v>
      </c>
      <c r="AT36" s="16">
        <f>V36*参数!$D$3+AB36</f>
        <v>0</v>
      </c>
      <c r="AU36" s="16">
        <f>AC36*参数!$D$3+AI36</f>
        <v>0</v>
      </c>
      <c r="AV36" s="16">
        <f>AD36*参数!$D$3+AJ36</f>
        <v>0</v>
      </c>
      <c r="AW36" s="16">
        <f>AE36*参数!$D$3+AK36</f>
        <v>0</v>
      </c>
      <c r="AX36" s="16">
        <f>AF36*参数!$D$3+AL36</f>
        <v>0</v>
      </c>
      <c r="AY36" s="16">
        <f>AG36*参数!$D$3+AM36</f>
        <v>0</v>
      </c>
      <c r="AZ36" s="16">
        <f>AH36*参数!$D$3+AN36</f>
        <v>0</v>
      </c>
      <c r="BA36" s="8"/>
      <c r="BB36" s="8">
        <f t="shared" si="0"/>
        <v>1</v>
      </c>
      <c r="BC36" s="8"/>
      <c r="BD36" s="8">
        <f t="shared" si="1"/>
        <v>1</v>
      </c>
      <c r="BE36" s="8"/>
      <c r="BF36" s="8">
        <f t="shared" si="2"/>
        <v>1</v>
      </c>
      <c r="BG36" s="8"/>
      <c r="BH36" s="8">
        <f t="shared" si="45"/>
        <v>1</v>
      </c>
      <c r="BI36" s="8"/>
      <c r="BJ36" s="8">
        <f t="shared" si="3"/>
        <v>1</v>
      </c>
      <c r="BK36" s="8"/>
      <c r="BL36" s="8">
        <f t="shared" si="4"/>
        <v>1</v>
      </c>
      <c r="BM36" s="8"/>
      <c r="BN36" s="8">
        <f t="shared" si="5"/>
        <v>1</v>
      </c>
      <c r="BO36" s="8"/>
      <c r="BP36" s="8">
        <f t="shared" si="6"/>
        <v>1</v>
      </c>
      <c r="BQ36" s="8"/>
      <c r="BR36" s="8">
        <f t="shared" si="7"/>
        <v>1</v>
      </c>
      <c r="BS36" s="8"/>
      <c r="BT36" s="8">
        <f t="shared" si="8"/>
        <v>1</v>
      </c>
      <c r="BU36" s="8"/>
      <c r="BV36" s="8">
        <f t="shared" si="9"/>
        <v>1</v>
      </c>
      <c r="BW36" s="8"/>
      <c r="BX36" s="8">
        <f t="shared" si="10"/>
        <v>1</v>
      </c>
      <c r="BY36" s="8"/>
      <c r="BZ36" s="8">
        <f t="shared" si="11"/>
        <v>1</v>
      </c>
      <c r="CA36" s="8"/>
      <c r="CB36" s="8">
        <f t="shared" si="12"/>
        <v>1</v>
      </c>
      <c r="CC36" s="8"/>
      <c r="CD36" s="8">
        <f t="shared" si="42"/>
        <v>1</v>
      </c>
      <c r="CE36" s="8"/>
      <c r="CF36" s="8">
        <f t="shared" si="13"/>
        <v>1</v>
      </c>
      <c r="CG36" s="8"/>
      <c r="CH36" s="8">
        <f t="shared" si="14"/>
        <v>1</v>
      </c>
      <c r="CI36" s="8"/>
      <c r="CJ36" s="8">
        <f t="shared" si="15"/>
        <v>1</v>
      </c>
      <c r="CK36" s="8"/>
      <c r="CL36" s="8">
        <f t="shared" si="16"/>
        <v>1</v>
      </c>
      <c r="CM36" s="8"/>
      <c r="CN36" s="8">
        <f t="shared" si="17"/>
        <v>1</v>
      </c>
      <c r="CO36" s="8"/>
      <c r="CP36" s="8">
        <f t="shared" si="18"/>
        <v>1</v>
      </c>
      <c r="CQ36" s="8"/>
      <c r="CR36" s="8">
        <f t="shared" si="19"/>
        <v>1</v>
      </c>
      <c r="CS36" s="8"/>
      <c r="CT36" s="8">
        <f t="shared" si="20"/>
        <v>1</v>
      </c>
      <c r="CU36" s="8"/>
      <c r="CV36" s="8">
        <f t="shared" si="21"/>
        <v>1</v>
      </c>
      <c r="CW36" s="8"/>
      <c r="CX36" s="8">
        <f t="shared" si="22"/>
        <v>1</v>
      </c>
      <c r="CY36" s="8"/>
      <c r="CZ36" s="8">
        <f t="shared" si="43"/>
        <v>1</v>
      </c>
      <c r="DA36" s="8"/>
      <c r="DB36" s="8">
        <f t="shared" si="23"/>
        <v>1</v>
      </c>
      <c r="DC36" s="8"/>
      <c r="DD36" s="8">
        <f t="shared" si="24"/>
        <v>1</v>
      </c>
      <c r="DE36" s="8"/>
      <c r="DF36" s="8">
        <f t="shared" si="25"/>
        <v>1</v>
      </c>
      <c r="DG36" s="8"/>
      <c r="DH36" s="8">
        <f t="shared" si="26"/>
        <v>1</v>
      </c>
      <c r="DI36" s="8"/>
      <c r="DJ36" s="8">
        <f t="shared" si="27"/>
        <v>1</v>
      </c>
      <c r="DK36" s="8"/>
      <c r="DL36" s="8">
        <f t="shared" si="28"/>
        <v>1</v>
      </c>
      <c r="DM36" s="8"/>
      <c r="DN36" s="8">
        <f t="shared" si="29"/>
        <v>1</v>
      </c>
      <c r="DO36" s="8"/>
      <c r="DP36" s="8">
        <f t="shared" si="30"/>
        <v>1</v>
      </c>
      <c r="DQ36" s="8"/>
      <c r="DR36" s="8">
        <f t="shared" si="31"/>
        <v>1</v>
      </c>
      <c r="DS36" s="8"/>
      <c r="DT36" s="8">
        <f t="shared" si="32"/>
        <v>1</v>
      </c>
      <c r="DU36" s="8"/>
      <c r="DV36" s="8">
        <f t="shared" si="44"/>
        <v>1</v>
      </c>
      <c r="DW36" s="8"/>
      <c r="DX36" s="8">
        <f t="shared" si="33"/>
        <v>1</v>
      </c>
      <c r="DY36" s="8"/>
      <c r="DZ36" s="8">
        <f t="shared" si="34"/>
        <v>1</v>
      </c>
      <c r="EA36" s="8"/>
      <c r="EB36" s="8">
        <f t="shared" si="35"/>
        <v>1</v>
      </c>
      <c r="EC36" s="8"/>
      <c r="ED36" s="8">
        <f t="shared" si="36"/>
        <v>1</v>
      </c>
      <c r="EE36" s="8"/>
      <c r="EF36" s="8">
        <f t="shared" si="37"/>
        <v>1</v>
      </c>
      <c r="EG36" s="8"/>
      <c r="EH36" s="8">
        <f t="shared" si="38"/>
        <v>1</v>
      </c>
      <c r="EI36" s="8"/>
      <c r="EJ36" s="8">
        <f t="shared" si="39"/>
        <v>1</v>
      </c>
      <c r="EK36" s="8"/>
      <c r="EL36" s="8">
        <f t="shared" si="40"/>
        <v>1</v>
      </c>
      <c r="EM36" s="8"/>
      <c r="EN36" s="8">
        <f t="shared" si="41"/>
        <v>1</v>
      </c>
      <c r="EO36" s="18"/>
    </row>
    <row r="37" spans="2:145" customFormat="1">
      <c r="B37" s="19"/>
      <c r="C37" s="3"/>
      <c r="D37" s="3"/>
      <c r="E37" s="4"/>
      <c r="F37" s="3"/>
      <c r="G37" s="3"/>
      <c r="H37" s="3"/>
      <c r="I37" s="3"/>
      <c r="J37" s="6"/>
      <c r="K37" s="6"/>
      <c r="L37" s="6"/>
      <c r="M37" s="10"/>
      <c r="N37" s="10"/>
      <c r="O37" s="10"/>
      <c r="P37" s="15"/>
      <c r="Q37" s="13"/>
      <c r="R37" s="13"/>
      <c r="S37" s="13"/>
      <c r="T37" s="13"/>
      <c r="U37" s="13"/>
      <c r="V37" s="13"/>
      <c r="W37" s="9"/>
      <c r="X37" s="9"/>
      <c r="Y37" s="9"/>
      <c r="Z37" s="9"/>
      <c r="AA37" s="9"/>
      <c r="AB37" s="9"/>
      <c r="AC37" s="13"/>
      <c r="AD37" s="13"/>
      <c r="AE37" s="13"/>
      <c r="AF37" s="13"/>
      <c r="AG37" s="13"/>
      <c r="AH37" s="13"/>
      <c r="AI37" s="9"/>
      <c r="AJ37" s="9"/>
      <c r="AK37" s="9"/>
      <c r="AL37" s="9"/>
      <c r="AM37" s="9"/>
      <c r="AN37" s="9"/>
      <c r="AO37" s="16">
        <f>Q37*参数!$D$3+W37</f>
        <v>0</v>
      </c>
      <c r="AP37" s="16">
        <f>R37*参数!$D$3+X37</f>
        <v>0</v>
      </c>
      <c r="AQ37" s="16">
        <f>S37*参数!$D$3+Y37</f>
        <v>0</v>
      </c>
      <c r="AR37" s="16">
        <f>T37*参数!$D$3+Z37</f>
        <v>0</v>
      </c>
      <c r="AS37" s="16">
        <f>U37*参数!$D$3+AA37</f>
        <v>0</v>
      </c>
      <c r="AT37" s="16">
        <f>V37*参数!$D$3+AB37</f>
        <v>0</v>
      </c>
      <c r="AU37" s="16">
        <f>AC37*参数!$D$3+AI37</f>
        <v>0</v>
      </c>
      <c r="AV37" s="16">
        <f>AD37*参数!$D$3+AJ37</f>
        <v>0</v>
      </c>
      <c r="AW37" s="16">
        <f>AE37*参数!$D$3+AK37</f>
        <v>0</v>
      </c>
      <c r="AX37" s="16">
        <f>AF37*参数!$D$3+AL37</f>
        <v>0</v>
      </c>
      <c r="AY37" s="16">
        <f>AG37*参数!$D$3+AM37</f>
        <v>0</v>
      </c>
      <c r="AZ37" s="16">
        <f>AH37*参数!$D$3+AN37</f>
        <v>0</v>
      </c>
      <c r="BA37" s="8"/>
      <c r="BB37" s="8">
        <f t="shared" si="0"/>
        <v>1</v>
      </c>
      <c r="BC37" s="8"/>
      <c r="BD37" s="8">
        <f t="shared" si="1"/>
        <v>1</v>
      </c>
      <c r="BE37" s="8"/>
      <c r="BF37" s="8">
        <f t="shared" si="2"/>
        <v>1</v>
      </c>
      <c r="BG37" s="8"/>
      <c r="BH37" s="8">
        <f t="shared" si="45"/>
        <v>1</v>
      </c>
      <c r="BI37" s="8"/>
      <c r="BJ37" s="8">
        <f t="shared" si="3"/>
        <v>1</v>
      </c>
      <c r="BK37" s="8"/>
      <c r="BL37" s="8">
        <f t="shared" si="4"/>
        <v>1</v>
      </c>
      <c r="BM37" s="8"/>
      <c r="BN37" s="8">
        <f t="shared" si="5"/>
        <v>1</v>
      </c>
      <c r="BO37" s="8"/>
      <c r="BP37" s="8">
        <f t="shared" si="6"/>
        <v>1</v>
      </c>
      <c r="BQ37" s="8"/>
      <c r="BR37" s="8">
        <f t="shared" si="7"/>
        <v>1</v>
      </c>
      <c r="BS37" s="8"/>
      <c r="BT37" s="8">
        <f t="shared" si="8"/>
        <v>1</v>
      </c>
      <c r="BU37" s="8"/>
      <c r="BV37" s="8">
        <f t="shared" si="9"/>
        <v>1</v>
      </c>
      <c r="BW37" s="8"/>
      <c r="BX37" s="8">
        <f t="shared" si="10"/>
        <v>1</v>
      </c>
      <c r="BY37" s="8"/>
      <c r="BZ37" s="8">
        <f t="shared" si="11"/>
        <v>1</v>
      </c>
      <c r="CA37" s="8"/>
      <c r="CB37" s="8">
        <f t="shared" si="12"/>
        <v>1</v>
      </c>
      <c r="CC37" s="8"/>
      <c r="CD37" s="8">
        <f t="shared" si="42"/>
        <v>1</v>
      </c>
      <c r="CE37" s="8"/>
      <c r="CF37" s="8">
        <f t="shared" si="13"/>
        <v>1</v>
      </c>
      <c r="CG37" s="8"/>
      <c r="CH37" s="8">
        <f t="shared" si="14"/>
        <v>1</v>
      </c>
      <c r="CI37" s="8"/>
      <c r="CJ37" s="8">
        <f t="shared" si="15"/>
        <v>1</v>
      </c>
      <c r="CK37" s="8"/>
      <c r="CL37" s="8">
        <f t="shared" si="16"/>
        <v>1</v>
      </c>
      <c r="CM37" s="8"/>
      <c r="CN37" s="8">
        <f t="shared" si="17"/>
        <v>1</v>
      </c>
      <c r="CO37" s="8"/>
      <c r="CP37" s="8">
        <f t="shared" si="18"/>
        <v>1</v>
      </c>
      <c r="CQ37" s="8"/>
      <c r="CR37" s="8">
        <f t="shared" si="19"/>
        <v>1</v>
      </c>
      <c r="CS37" s="8"/>
      <c r="CT37" s="8">
        <f t="shared" si="20"/>
        <v>1</v>
      </c>
      <c r="CU37" s="8"/>
      <c r="CV37" s="8">
        <f t="shared" si="21"/>
        <v>1</v>
      </c>
      <c r="CW37" s="8"/>
      <c r="CX37" s="8">
        <f t="shared" si="22"/>
        <v>1</v>
      </c>
      <c r="CY37" s="8"/>
      <c r="CZ37" s="8">
        <f t="shared" si="43"/>
        <v>1</v>
      </c>
      <c r="DA37" s="8"/>
      <c r="DB37" s="8">
        <f t="shared" si="23"/>
        <v>1</v>
      </c>
      <c r="DC37" s="8"/>
      <c r="DD37" s="8">
        <f t="shared" si="24"/>
        <v>1</v>
      </c>
      <c r="DE37" s="8"/>
      <c r="DF37" s="8">
        <f t="shared" si="25"/>
        <v>1</v>
      </c>
      <c r="DG37" s="8"/>
      <c r="DH37" s="8">
        <f t="shared" si="26"/>
        <v>1</v>
      </c>
      <c r="DI37" s="8"/>
      <c r="DJ37" s="8">
        <f t="shared" si="27"/>
        <v>1</v>
      </c>
      <c r="DK37" s="8"/>
      <c r="DL37" s="8">
        <f t="shared" si="28"/>
        <v>1</v>
      </c>
      <c r="DM37" s="8"/>
      <c r="DN37" s="8">
        <f t="shared" si="29"/>
        <v>1</v>
      </c>
      <c r="DO37" s="8"/>
      <c r="DP37" s="8">
        <f t="shared" si="30"/>
        <v>1</v>
      </c>
      <c r="DQ37" s="8"/>
      <c r="DR37" s="8">
        <f t="shared" si="31"/>
        <v>1</v>
      </c>
      <c r="DS37" s="8"/>
      <c r="DT37" s="8">
        <f t="shared" si="32"/>
        <v>1</v>
      </c>
      <c r="DU37" s="8"/>
      <c r="DV37" s="8">
        <f t="shared" si="44"/>
        <v>1</v>
      </c>
      <c r="DW37" s="8"/>
      <c r="DX37" s="8">
        <f t="shared" si="33"/>
        <v>1</v>
      </c>
      <c r="DY37" s="8"/>
      <c r="DZ37" s="8">
        <f t="shared" si="34"/>
        <v>1</v>
      </c>
      <c r="EA37" s="8"/>
      <c r="EB37" s="8">
        <f t="shared" si="35"/>
        <v>1</v>
      </c>
      <c r="EC37" s="8"/>
      <c r="ED37" s="8">
        <f t="shared" si="36"/>
        <v>1</v>
      </c>
      <c r="EE37" s="8"/>
      <c r="EF37" s="8">
        <f t="shared" si="37"/>
        <v>1</v>
      </c>
      <c r="EG37" s="8"/>
      <c r="EH37" s="8">
        <f t="shared" si="38"/>
        <v>1</v>
      </c>
      <c r="EI37" s="8"/>
      <c r="EJ37" s="8">
        <f t="shared" si="39"/>
        <v>1</v>
      </c>
      <c r="EK37" s="8"/>
      <c r="EL37" s="8">
        <f t="shared" si="40"/>
        <v>1</v>
      </c>
      <c r="EM37" s="8"/>
      <c r="EN37" s="8">
        <f t="shared" si="41"/>
        <v>1</v>
      </c>
      <c r="EO37" s="18"/>
    </row>
    <row r="38" spans="2:145" customFormat="1">
      <c r="B38" s="19"/>
      <c r="C38" s="3"/>
      <c r="D38" s="3"/>
      <c r="E38" s="4"/>
      <c r="F38" s="3"/>
      <c r="G38" s="3"/>
      <c r="H38" s="3"/>
      <c r="I38" s="3"/>
      <c r="J38" s="6"/>
      <c r="K38" s="6"/>
      <c r="L38" s="6"/>
      <c r="M38" s="10"/>
      <c r="N38" s="10"/>
      <c r="O38" s="10"/>
      <c r="P38" s="15"/>
      <c r="Q38" s="13"/>
      <c r="R38" s="13"/>
      <c r="S38" s="13"/>
      <c r="T38" s="13"/>
      <c r="U38" s="13"/>
      <c r="V38" s="13"/>
      <c r="W38" s="9"/>
      <c r="X38" s="9"/>
      <c r="Y38" s="9"/>
      <c r="Z38" s="9"/>
      <c r="AA38" s="9"/>
      <c r="AB38" s="9"/>
      <c r="AC38" s="13"/>
      <c r="AD38" s="13"/>
      <c r="AE38" s="13"/>
      <c r="AF38" s="13"/>
      <c r="AG38" s="13"/>
      <c r="AH38" s="13"/>
      <c r="AI38" s="9"/>
      <c r="AJ38" s="9"/>
      <c r="AK38" s="9"/>
      <c r="AL38" s="9"/>
      <c r="AM38" s="9"/>
      <c r="AN38" s="9"/>
      <c r="AO38" s="16">
        <f>Q38*参数!$D$3+W38</f>
        <v>0</v>
      </c>
      <c r="AP38" s="16">
        <f>R38*参数!$D$3+X38</f>
        <v>0</v>
      </c>
      <c r="AQ38" s="16">
        <f>S38*参数!$D$3+Y38</f>
        <v>0</v>
      </c>
      <c r="AR38" s="16">
        <f>T38*参数!$D$3+Z38</f>
        <v>0</v>
      </c>
      <c r="AS38" s="16">
        <f>U38*参数!$D$3+AA38</f>
        <v>0</v>
      </c>
      <c r="AT38" s="16">
        <f>V38*参数!$D$3+AB38</f>
        <v>0</v>
      </c>
      <c r="AU38" s="16">
        <f>AC38*参数!$D$3+AI38</f>
        <v>0</v>
      </c>
      <c r="AV38" s="16">
        <f>AD38*参数!$D$3+AJ38</f>
        <v>0</v>
      </c>
      <c r="AW38" s="16">
        <f>AE38*参数!$D$3+AK38</f>
        <v>0</v>
      </c>
      <c r="AX38" s="16">
        <f>AF38*参数!$D$3+AL38</f>
        <v>0</v>
      </c>
      <c r="AY38" s="16">
        <f>AG38*参数!$D$3+AM38</f>
        <v>0</v>
      </c>
      <c r="AZ38" s="16">
        <f>AH38*参数!$D$3+AN38</f>
        <v>0</v>
      </c>
      <c r="BA38" s="8"/>
      <c r="BB38" s="8">
        <f t="shared" si="0"/>
        <v>1</v>
      </c>
      <c r="BC38" s="8"/>
      <c r="BD38" s="8">
        <f t="shared" si="1"/>
        <v>1</v>
      </c>
      <c r="BE38" s="8"/>
      <c r="BF38" s="8">
        <f t="shared" si="2"/>
        <v>1</v>
      </c>
      <c r="BG38" s="8"/>
      <c r="BH38" s="8">
        <f t="shared" si="45"/>
        <v>1</v>
      </c>
      <c r="BI38" s="8"/>
      <c r="BJ38" s="8">
        <f t="shared" si="3"/>
        <v>1</v>
      </c>
      <c r="BK38" s="8"/>
      <c r="BL38" s="8">
        <f t="shared" si="4"/>
        <v>1</v>
      </c>
      <c r="BM38" s="8"/>
      <c r="BN38" s="8">
        <f t="shared" si="5"/>
        <v>1</v>
      </c>
      <c r="BO38" s="8"/>
      <c r="BP38" s="8">
        <f t="shared" si="6"/>
        <v>1</v>
      </c>
      <c r="BQ38" s="8"/>
      <c r="BR38" s="8">
        <f t="shared" si="7"/>
        <v>1</v>
      </c>
      <c r="BS38" s="8"/>
      <c r="BT38" s="8">
        <f t="shared" si="8"/>
        <v>1</v>
      </c>
      <c r="BU38" s="8"/>
      <c r="BV38" s="8">
        <f t="shared" si="9"/>
        <v>1</v>
      </c>
      <c r="BW38" s="8"/>
      <c r="BX38" s="8">
        <f t="shared" si="10"/>
        <v>1</v>
      </c>
      <c r="BY38" s="8"/>
      <c r="BZ38" s="8">
        <f t="shared" si="11"/>
        <v>1</v>
      </c>
      <c r="CA38" s="8"/>
      <c r="CB38" s="8">
        <f t="shared" si="12"/>
        <v>1</v>
      </c>
      <c r="CC38" s="8"/>
      <c r="CD38" s="8">
        <f t="shared" si="42"/>
        <v>1</v>
      </c>
      <c r="CE38" s="8"/>
      <c r="CF38" s="8">
        <f t="shared" si="13"/>
        <v>1</v>
      </c>
      <c r="CG38" s="8"/>
      <c r="CH38" s="8">
        <f t="shared" si="14"/>
        <v>1</v>
      </c>
      <c r="CI38" s="8"/>
      <c r="CJ38" s="8">
        <f t="shared" si="15"/>
        <v>1</v>
      </c>
      <c r="CK38" s="8"/>
      <c r="CL38" s="8">
        <f t="shared" si="16"/>
        <v>1</v>
      </c>
      <c r="CM38" s="8"/>
      <c r="CN38" s="8">
        <f t="shared" si="17"/>
        <v>1</v>
      </c>
      <c r="CO38" s="8"/>
      <c r="CP38" s="8">
        <f t="shared" si="18"/>
        <v>1</v>
      </c>
      <c r="CQ38" s="8"/>
      <c r="CR38" s="8">
        <f t="shared" si="19"/>
        <v>1</v>
      </c>
      <c r="CS38" s="8"/>
      <c r="CT38" s="8">
        <f t="shared" si="20"/>
        <v>1</v>
      </c>
      <c r="CU38" s="8"/>
      <c r="CV38" s="8">
        <f t="shared" si="21"/>
        <v>1</v>
      </c>
      <c r="CW38" s="8"/>
      <c r="CX38" s="8">
        <f t="shared" si="22"/>
        <v>1</v>
      </c>
      <c r="CY38" s="8"/>
      <c r="CZ38" s="8">
        <f t="shared" si="43"/>
        <v>1</v>
      </c>
      <c r="DA38" s="8"/>
      <c r="DB38" s="8">
        <f t="shared" si="23"/>
        <v>1</v>
      </c>
      <c r="DC38" s="8"/>
      <c r="DD38" s="8">
        <f t="shared" si="24"/>
        <v>1</v>
      </c>
      <c r="DE38" s="8"/>
      <c r="DF38" s="8">
        <f t="shared" si="25"/>
        <v>1</v>
      </c>
      <c r="DG38" s="8"/>
      <c r="DH38" s="8">
        <f t="shared" si="26"/>
        <v>1</v>
      </c>
      <c r="DI38" s="8"/>
      <c r="DJ38" s="8">
        <f t="shared" si="27"/>
        <v>1</v>
      </c>
      <c r="DK38" s="8"/>
      <c r="DL38" s="8">
        <f t="shared" si="28"/>
        <v>1</v>
      </c>
      <c r="DM38" s="8"/>
      <c r="DN38" s="8">
        <f t="shared" si="29"/>
        <v>1</v>
      </c>
      <c r="DO38" s="8"/>
      <c r="DP38" s="8">
        <f t="shared" si="30"/>
        <v>1</v>
      </c>
      <c r="DQ38" s="8"/>
      <c r="DR38" s="8">
        <f t="shared" si="31"/>
        <v>1</v>
      </c>
      <c r="DS38" s="8"/>
      <c r="DT38" s="8">
        <f t="shared" si="32"/>
        <v>1</v>
      </c>
      <c r="DU38" s="8"/>
      <c r="DV38" s="8">
        <f t="shared" si="44"/>
        <v>1</v>
      </c>
      <c r="DW38" s="8"/>
      <c r="DX38" s="8">
        <f t="shared" si="33"/>
        <v>1</v>
      </c>
      <c r="DY38" s="8"/>
      <c r="DZ38" s="8">
        <f t="shared" si="34"/>
        <v>1</v>
      </c>
      <c r="EA38" s="8"/>
      <c r="EB38" s="8">
        <f t="shared" si="35"/>
        <v>1</v>
      </c>
      <c r="EC38" s="8"/>
      <c r="ED38" s="8">
        <f t="shared" si="36"/>
        <v>1</v>
      </c>
      <c r="EE38" s="8"/>
      <c r="EF38" s="8">
        <f t="shared" si="37"/>
        <v>1</v>
      </c>
      <c r="EG38" s="8"/>
      <c r="EH38" s="8">
        <f t="shared" si="38"/>
        <v>1</v>
      </c>
      <c r="EI38" s="8"/>
      <c r="EJ38" s="8">
        <f t="shared" si="39"/>
        <v>1</v>
      </c>
      <c r="EK38" s="8"/>
      <c r="EL38" s="8">
        <f t="shared" si="40"/>
        <v>1</v>
      </c>
      <c r="EM38" s="8"/>
      <c r="EN38" s="8">
        <f t="shared" si="41"/>
        <v>1</v>
      </c>
      <c r="EO38" s="18"/>
    </row>
    <row r="39" spans="2:145" customFormat="1">
      <c r="B39" s="19"/>
      <c r="C39" s="3"/>
      <c r="D39" s="3"/>
      <c r="E39" s="4"/>
      <c r="F39" s="3"/>
      <c r="G39" s="3"/>
      <c r="H39" s="3"/>
      <c r="I39" s="3"/>
      <c r="J39" s="6"/>
      <c r="K39" s="6"/>
      <c r="L39" s="6"/>
      <c r="M39" s="10"/>
      <c r="N39" s="10"/>
      <c r="O39" s="10"/>
      <c r="P39" s="15"/>
      <c r="Q39" s="13"/>
      <c r="R39" s="13"/>
      <c r="S39" s="13"/>
      <c r="T39" s="13"/>
      <c r="U39" s="13"/>
      <c r="V39" s="13"/>
      <c r="W39" s="9"/>
      <c r="X39" s="9"/>
      <c r="Y39" s="9"/>
      <c r="Z39" s="9"/>
      <c r="AA39" s="9"/>
      <c r="AB39" s="9"/>
      <c r="AC39" s="13"/>
      <c r="AD39" s="13"/>
      <c r="AE39" s="13"/>
      <c r="AF39" s="13"/>
      <c r="AG39" s="13"/>
      <c r="AH39" s="13"/>
      <c r="AI39" s="9"/>
      <c r="AJ39" s="9"/>
      <c r="AK39" s="9"/>
      <c r="AL39" s="9"/>
      <c r="AM39" s="9"/>
      <c r="AN39" s="9"/>
      <c r="AO39" s="16">
        <f>Q39*参数!$D$3+W39</f>
        <v>0</v>
      </c>
      <c r="AP39" s="16">
        <f>R39*参数!$D$3+X39</f>
        <v>0</v>
      </c>
      <c r="AQ39" s="16">
        <f>S39*参数!$D$3+Y39</f>
        <v>0</v>
      </c>
      <c r="AR39" s="16">
        <f>T39*参数!$D$3+Z39</f>
        <v>0</v>
      </c>
      <c r="AS39" s="16">
        <f>U39*参数!$D$3+AA39</f>
        <v>0</v>
      </c>
      <c r="AT39" s="16">
        <f>V39*参数!$D$3+AB39</f>
        <v>0</v>
      </c>
      <c r="AU39" s="16">
        <f>AC39*参数!$D$3+AI39</f>
        <v>0</v>
      </c>
      <c r="AV39" s="16">
        <f>AD39*参数!$D$3+AJ39</f>
        <v>0</v>
      </c>
      <c r="AW39" s="16">
        <f>AE39*参数!$D$3+AK39</f>
        <v>0</v>
      </c>
      <c r="AX39" s="16">
        <f>AF39*参数!$D$3+AL39</f>
        <v>0</v>
      </c>
      <c r="AY39" s="16">
        <f>AG39*参数!$D$3+AM39</f>
        <v>0</v>
      </c>
      <c r="AZ39" s="16">
        <f>AH39*参数!$D$3+AN39</f>
        <v>0</v>
      </c>
      <c r="BA39" s="8"/>
      <c r="BB39" s="8">
        <f t="shared" si="0"/>
        <v>1</v>
      </c>
      <c r="BC39" s="8"/>
      <c r="BD39" s="8">
        <f t="shared" si="1"/>
        <v>1</v>
      </c>
      <c r="BE39" s="8"/>
      <c r="BF39" s="8">
        <f t="shared" si="2"/>
        <v>1</v>
      </c>
      <c r="BG39" s="8"/>
      <c r="BH39" s="8">
        <f t="shared" si="45"/>
        <v>1</v>
      </c>
      <c r="BI39" s="8"/>
      <c r="BJ39" s="8">
        <f t="shared" si="3"/>
        <v>1</v>
      </c>
      <c r="BK39" s="8"/>
      <c r="BL39" s="8">
        <f t="shared" si="4"/>
        <v>1</v>
      </c>
      <c r="BM39" s="8"/>
      <c r="BN39" s="8">
        <f t="shared" si="5"/>
        <v>1</v>
      </c>
      <c r="BO39" s="8"/>
      <c r="BP39" s="8">
        <f t="shared" si="6"/>
        <v>1</v>
      </c>
      <c r="BQ39" s="8"/>
      <c r="BR39" s="8">
        <f t="shared" si="7"/>
        <v>1</v>
      </c>
      <c r="BS39" s="8"/>
      <c r="BT39" s="8">
        <f t="shared" si="8"/>
        <v>1</v>
      </c>
      <c r="BU39" s="8"/>
      <c r="BV39" s="8">
        <f t="shared" si="9"/>
        <v>1</v>
      </c>
      <c r="BW39" s="8"/>
      <c r="BX39" s="8">
        <f t="shared" si="10"/>
        <v>1</v>
      </c>
      <c r="BY39" s="8"/>
      <c r="BZ39" s="8">
        <f t="shared" si="11"/>
        <v>1</v>
      </c>
      <c r="CA39" s="8"/>
      <c r="CB39" s="8">
        <f t="shared" si="12"/>
        <v>1</v>
      </c>
      <c r="CC39" s="8"/>
      <c r="CD39" s="8">
        <f t="shared" si="42"/>
        <v>1</v>
      </c>
      <c r="CE39" s="8"/>
      <c r="CF39" s="8">
        <f t="shared" si="13"/>
        <v>1</v>
      </c>
      <c r="CG39" s="8"/>
      <c r="CH39" s="8">
        <f t="shared" si="14"/>
        <v>1</v>
      </c>
      <c r="CI39" s="8"/>
      <c r="CJ39" s="8">
        <f t="shared" si="15"/>
        <v>1</v>
      </c>
      <c r="CK39" s="8"/>
      <c r="CL39" s="8">
        <f t="shared" si="16"/>
        <v>1</v>
      </c>
      <c r="CM39" s="8"/>
      <c r="CN39" s="8">
        <f t="shared" si="17"/>
        <v>1</v>
      </c>
      <c r="CO39" s="8"/>
      <c r="CP39" s="8">
        <f t="shared" si="18"/>
        <v>1</v>
      </c>
      <c r="CQ39" s="8"/>
      <c r="CR39" s="8">
        <f t="shared" si="19"/>
        <v>1</v>
      </c>
      <c r="CS39" s="8"/>
      <c r="CT39" s="8">
        <f t="shared" si="20"/>
        <v>1</v>
      </c>
      <c r="CU39" s="8"/>
      <c r="CV39" s="8">
        <f t="shared" si="21"/>
        <v>1</v>
      </c>
      <c r="CW39" s="8"/>
      <c r="CX39" s="8">
        <f t="shared" si="22"/>
        <v>1</v>
      </c>
      <c r="CY39" s="8"/>
      <c r="CZ39" s="8">
        <f t="shared" si="43"/>
        <v>1</v>
      </c>
      <c r="DA39" s="8"/>
      <c r="DB39" s="8">
        <f t="shared" si="23"/>
        <v>1</v>
      </c>
      <c r="DC39" s="8"/>
      <c r="DD39" s="8">
        <f t="shared" si="24"/>
        <v>1</v>
      </c>
      <c r="DE39" s="8"/>
      <c r="DF39" s="8">
        <f t="shared" si="25"/>
        <v>1</v>
      </c>
      <c r="DG39" s="8"/>
      <c r="DH39" s="8">
        <f t="shared" si="26"/>
        <v>1</v>
      </c>
      <c r="DI39" s="8"/>
      <c r="DJ39" s="8">
        <f t="shared" si="27"/>
        <v>1</v>
      </c>
      <c r="DK39" s="8"/>
      <c r="DL39" s="8">
        <f t="shared" si="28"/>
        <v>1</v>
      </c>
      <c r="DM39" s="8"/>
      <c r="DN39" s="8">
        <f t="shared" si="29"/>
        <v>1</v>
      </c>
      <c r="DO39" s="8"/>
      <c r="DP39" s="8">
        <f t="shared" si="30"/>
        <v>1</v>
      </c>
      <c r="DQ39" s="8"/>
      <c r="DR39" s="8">
        <f t="shared" si="31"/>
        <v>1</v>
      </c>
      <c r="DS39" s="8"/>
      <c r="DT39" s="8">
        <f t="shared" si="32"/>
        <v>1</v>
      </c>
      <c r="DU39" s="8"/>
      <c r="DV39" s="8">
        <f t="shared" si="44"/>
        <v>1</v>
      </c>
      <c r="DW39" s="8"/>
      <c r="DX39" s="8">
        <f t="shared" si="33"/>
        <v>1</v>
      </c>
      <c r="DY39" s="8"/>
      <c r="DZ39" s="8">
        <f t="shared" si="34"/>
        <v>1</v>
      </c>
      <c r="EA39" s="8"/>
      <c r="EB39" s="8">
        <f t="shared" si="35"/>
        <v>1</v>
      </c>
      <c r="EC39" s="8"/>
      <c r="ED39" s="8">
        <f t="shared" si="36"/>
        <v>1</v>
      </c>
      <c r="EE39" s="8"/>
      <c r="EF39" s="8">
        <f t="shared" si="37"/>
        <v>1</v>
      </c>
      <c r="EG39" s="8"/>
      <c r="EH39" s="8">
        <f t="shared" si="38"/>
        <v>1</v>
      </c>
      <c r="EI39" s="8"/>
      <c r="EJ39" s="8">
        <f t="shared" si="39"/>
        <v>1</v>
      </c>
      <c r="EK39" s="8"/>
      <c r="EL39" s="8">
        <f t="shared" si="40"/>
        <v>1</v>
      </c>
      <c r="EM39" s="8"/>
      <c r="EN39" s="8">
        <f t="shared" si="41"/>
        <v>1</v>
      </c>
      <c r="EO39" s="18"/>
    </row>
    <row r="40" spans="2:145" customFormat="1">
      <c r="B40" s="19"/>
      <c r="C40" s="3"/>
      <c r="D40" s="3"/>
      <c r="E40" s="4"/>
      <c r="F40" s="3"/>
      <c r="G40" s="3"/>
      <c r="H40" s="3"/>
      <c r="I40" s="3"/>
      <c r="J40" s="6"/>
      <c r="K40" s="6"/>
      <c r="L40" s="6"/>
      <c r="M40" s="10"/>
      <c r="N40" s="10"/>
      <c r="O40" s="10"/>
      <c r="P40" s="15"/>
      <c r="Q40" s="13"/>
      <c r="R40" s="13"/>
      <c r="S40" s="13"/>
      <c r="T40" s="13"/>
      <c r="U40" s="13"/>
      <c r="V40" s="13"/>
      <c r="W40" s="9"/>
      <c r="X40" s="9"/>
      <c r="Y40" s="9"/>
      <c r="Z40" s="9"/>
      <c r="AA40" s="9"/>
      <c r="AB40" s="9"/>
      <c r="AC40" s="13"/>
      <c r="AD40" s="13"/>
      <c r="AE40" s="13"/>
      <c r="AF40" s="13"/>
      <c r="AG40" s="13"/>
      <c r="AH40" s="13"/>
      <c r="AI40" s="9"/>
      <c r="AJ40" s="9"/>
      <c r="AK40" s="9"/>
      <c r="AL40" s="9"/>
      <c r="AM40" s="9"/>
      <c r="AN40" s="9"/>
      <c r="AO40" s="16">
        <f>Q40*参数!$D$3+W40</f>
        <v>0</v>
      </c>
      <c r="AP40" s="16">
        <f>R40*参数!$D$3+X40</f>
        <v>0</v>
      </c>
      <c r="AQ40" s="16">
        <f>S40*参数!$D$3+Y40</f>
        <v>0</v>
      </c>
      <c r="AR40" s="16">
        <f>T40*参数!$D$3+Z40</f>
        <v>0</v>
      </c>
      <c r="AS40" s="16">
        <f>U40*参数!$D$3+AA40</f>
        <v>0</v>
      </c>
      <c r="AT40" s="16">
        <f>V40*参数!$D$3+AB40</f>
        <v>0</v>
      </c>
      <c r="AU40" s="16">
        <f>AC40*参数!$D$3+AI40</f>
        <v>0</v>
      </c>
      <c r="AV40" s="16">
        <f>AD40*参数!$D$3+AJ40</f>
        <v>0</v>
      </c>
      <c r="AW40" s="16">
        <f>AE40*参数!$D$3+AK40</f>
        <v>0</v>
      </c>
      <c r="AX40" s="16">
        <f>AF40*参数!$D$3+AL40</f>
        <v>0</v>
      </c>
      <c r="AY40" s="16">
        <f>AG40*参数!$D$3+AM40</f>
        <v>0</v>
      </c>
      <c r="AZ40" s="16">
        <f>AH40*参数!$D$3+AN40</f>
        <v>0</v>
      </c>
      <c r="BA40" s="8"/>
      <c r="BB40" s="8">
        <f t="shared" si="0"/>
        <v>1</v>
      </c>
      <c r="BC40" s="8"/>
      <c r="BD40" s="8">
        <f t="shared" si="1"/>
        <v>1</v>
      </c>
      <c r="BE40" s="8"/>
      <c r="BF40" s="8">
        <f t="shared" si="2"/>
        <v>1</v>
      </c>
      <c r="BG40" s="8"/>
      <c r="BH40" s="8">
        <f t="shared" si="45"/>
        <v>1</v>
      </c>
      <c r="BI40" s="8"/>
      <c r="BJ40" s="8">
        <f t="shared" si="3"/>
        <v>1</v>
      </c>
      <c r="BK40" s="8"/>
      <c r="BL40" s="8">
        <f t="shared" si="4"/>
        <v>1</v>
      </c>
      <c r="BM40" s="8"/>
      <c r="BN40" s="8">
        <f t="shared" si="5"/>
        <v>1</v>
      </c>
      <c r="BO40" s="8"/>
      <c r="BP40" s="8">
        <f t="shared" si="6"/>
        <v>1</v>
      </c>
      <c r="BQ40" s="8"/>
      <c r="BR40" s="8">
        <f t="shared" si="7"/>
        <v>1</v>
      </c>
      <c r="BS40" s="8"/>
      <c r="BT40" s="8">
        <f t="shared" si="8"/>
        <v>1</v>
      </c>
      <c r="BU40" s="8"/>
      <c r="BV40" s="8">
        <f t="shared" si="9"/>
        <v>1</v>
      </c>
      <c r="BW40" s="8"/>
      <c r="BX40" s="8">
        <f t="shared" si="10"/>
        <v>1</v>
      </c>
      <c r="BY40" s="8"/>
      <c r="BZ40" s="8">
        <f t="shared" si="11"/>
        <v>1</v>
      </c>
      <c r="CA40" s="8"/>
      <c r="CB40" s="8">
        <f t="shared" si="12"/>
        <v>1</v>
      </c>
      <c r="CC40" s="8"/>
      <c r="CD40" s="8">
        <f t="shared" si="42"/>
        <v>1</v>
      </c>
      <c r="CE40" s="8"/>
      <c r="CF40" s="8">
        <f t="shared" si="13"/>
        <v>1</v>
      </c>
      <c r="CG40" s="8"/>
      <c r="CH40" s="8">
        <f t="shared" si="14"/>
        <v>1</v>
      </c>
      <c r="CI40" s="8"/>
      <c r="CJ40" s="8">
        <f t="shared" si="15"/>
        <v>1</v>
      </c>
      <c r="CK40" s="8"/>
      <c r="CL40" s="8">
        <f t="shared" si="16"/>
        <v>1</v>
      </c>
      <c r="CM40" s="8"/>
      <c r="CN40" s="8">
        <f t="shared" si="17"/>
        <v>1</v>
      </c>
      <c r="CO40" s="8"/>
      <c r="CP40" s="8">
        <f t="shared" si="18"/>
        <v>1</v>
      </c>
      <c r="CQ40" s="8"/>
      <c r="CR40" s="8">
        <f t="shared" si="19"/>
        <v>1</v>
      </c>
      <c r="CS40" s="8"/>
      <c r="CT40" s="8">
        <f t="shared" si="20"/>
        <v>1</v>
      </c>
      <c r="CU40" s="8"/>
      <c r="CV40" s="8">
        <f t="shared" si="21"/>
        <v>1</v>
      </c>
      <c r="CW40" s="8"/>
      <c r="CX40" s="8">
        <f t="shared" si="22"/>
        <v>1</v>
      </c>
      <c r="CY40" s="8"/>
      <c r="CZ40" s="8">
        <f t="shared" si="43"/>
        <v>1</v>
      </c>
      <c r="DA40" s="8"/>
      <c r="DB40" s="8">
        <f t="shared" si="23"/>
        <v>1</v>
      </c>
      <c r="DC40" s="8"/>
      <c r="DD40" s="8">
        <f t="shared" si="24"/>
        <v>1</v>
      </c>
      <c r="DE40" s="8"/>
      <c r="DF40" s="8">
        <f t="shared" si="25"/>
        <v>1</v>
      </c>
      <c r="DG40" s="8"/>
      <c r="DH40" s="8">
        <f t="shared" si="26"/>
        <v>1</v>
      </c>
      <c r="DI40" s="8"/>
      <c r="DJ40" s="8">
        <f t="shared" si="27"/>
        <v>1</v>
      </c>
      <c r="DK40" s="8"/>
      <c r="DL40" s="8">
        <f t="shared" si="28"/>
        <v>1</v>
      </c>
      <c r="DM40" s="8"/>
      <c r="DN40" s="8">
        <f t="shared" si="29"/>
        <v>1</v>
      </c>
      <c r="DO40" s="8"/>
      <c r="DP40" s="8">
        <f t="shared" si="30"/>
        <v>1</v>
      </c>
      <c r="DQ40" s="8"/>
      <c r="DR40" s="8">
        <f t="shared" si="31"/>
        <v>1</v>
      </c>
      <c r="DS40" s="8"/>
      <c r="DT40" s="8">
        <f t="shared" si="32"/>
        <v>1</v>
      </c>
      <c r="DU40" s="8"/>
      <c r="DV40" s="8">
        <f t="shared" si="44"/>
        <v>1</v>
      </c>
      <c r="DW40" s="8"/>
      <c r="DX40" s="8">
        <f t="shared" si="33"/>
        <v>1</v>
      </c>
      <c r="DY40" s="8"/>
      <c r="DZ40" s="8">
        <f t="shared" si="34"/>
        <v>1</v>
      </c>
      <c r="EA40" s="8"/>
      <c r="EB40" s="8">
        <f t="shared" si="35"/>
        <v>1</v>
      </c>
      <c r="EC40" s="8"/>
      <c r="ED40" s="8">
        <f t="shared" si="36"/>
        <v>1</v>
      </c>
      <c r="EE40" s="8"/>
      <c r="EF40" s="8">
        <f t="shared" si="37"/>
        <v>1</v>
      </c>
      <c r="EG40" s="8"/>
      <c r="EH40" s="8">
        <f t="shared" si="38"/>
        <v>1</v>
      </c>
      <c r="EI40" s="8"/>
      <c r="EJ40" s="8">
        <f t="shared" si="39"/>
        <v>1</v>
      </c>
      <c r="EK40" s="8"/>
      <c r="EL40" s="8">
        <f t="shared" si="40"/>
        <v>1</v>
      </c>
      <c r="EM40" s="8"/>
      <c r="EN40" s="8">
        <f t="shared" si="41"/>
        <v>1</v>
      </c>
      <c r="EO40" s="18"/>
    </row>
    <row r="41" spans="2:145" customFormat="1">
      <c r="B41" s="19"/>
      <c r="C41" s="3"/>
      <c r="D41" s="3"/>
      <c r="E41" s="4"/>
      <c r="F41" s="3"/>
      <c r="G41" s="3"/>
      <c r="H41" s="3"/>
      <c r="I41" s="3"/>
      <c r="J41" s="6"/>
      <c r="K41" s="6"/>
      <c r="L41" s="6"/>
      <c r="M41" s="10"/>
      <c r="N41" s="10"/>
      <c r="O41" s="10"/>
      <c r="P41" s="15"/>
      <c r="Q41" s="13"/>
      <c r="R41" s="13"/>
      <c r="S41" s="13"/>
      <c r="T41" s="13"/>
      <c r="U41" s="13"/>
      <c r="V41" s="13"/>
      <c r="W41" s="9"/>
      <c r="X41" s="9"/>
      <c r="Y41" s="9"/>
      <c r="Z41" s="9"/>
      <c r="AA41" s="9"/>
      <c r="AB41" s="9"/>
      <c r="AC41" s="13"/>
      <c r="AD41" s="13"/>
      <c r="AE41" s="13"/>
      <c r="AF41" s="13"/>
      <c r="AG41" s="13"/>
      <c r="AH41" s="13"/>
      <c r="AI41" s="9"/>
      <c r="AJ41" s="9"/>
      <c r="AK41" s="9"/>
      <c r="AL41" s="9"/>
      <c r="AM41" s="9"/>
      <c r="AN41" s="9"/>
      <c r="AO41" s="16">
        <f>Q41*参数!$D$3+W41</f>
        <v>0</v>
      </c>
      <c r="AP41" s="16">
        <f>R41*参数!$D$3+X41</f>
        <v>0</v>
      </c>
      <c r="AQ41" s="16">
        <f>S41*参数!$D$3+Y41</f>
        <v>0</v>
      </c>
      <c r="AR41" s="16">
        <f>T41*参数!$D$3+Z41</f>
        <v>0</v>
      </c>
      <c r="AS41" s="16">
        <f>U41*参数!$D$3+AA41</f>
        <v>0</v>
      </c>
      <c r="AT41" s="16">
        <f>V41*参数!$D$3+AB41</f>
        <v>0</v>
      </c>
      <c r="AU41" s="16">
        <f>AC41*参数!$D$3+AI41</f>
        <v>0</v>
      </c>
      <c r="AV41" s="16">
        <f>AD41*参数!$D$3+AJ41</f>
        <v>0</v>
      </c>
      <c r="AW41" s="16">
        <f>AE41*参数!$D$3+AK41</f>
        <v>0</v>
      </c>
      <c r="AX41" s="16">
        <f>AF41*参数!$D$3+AL41</f>
        <v>0</v>
      </c>
      <c r="AY41" s="16">
        <f>AG41*参数!$D$3+AM41</f>
        <v>0</v>
      </c>
      <c r="AZ41" s="16">
        <f>AH41*参数!$D$3+AN41</f>
        <v>0</v>
      </c>
      <c r="BA41" s="8"/>
      <c r="BB41" s="8">
        <f t="shared" si="0"/>
        <v>1</v>
      </c>
      <c r="BC41" s="8"/>
      <c r="BD41" s="8">
        <f t="shared" si="1"/>
        <v>1</v>
      </c>
      <c r="BE41" s="8"/>
      <c r="BF41" s="8">
        <f t="shared" si="2"/>
        <v>1</v>
      </c>
      <c r="BG41" s="8"/>
      <c r="BH41" s="8">
        <f t="shared" si="45"/>
        <v>1</v>
      </c>
      <c r="BI41" s="8"/>
      <c r="BJ41" s="8">
        <f t="shared" si="3"/>
        <v>1</v>
      </c>
      <c r="BK41" s="8"/>
      <c r="BL41" s="8">
        <f t="shared" si="4"/>
        <v>1</v>
      </c>
      <c r="BM41" s="8"/>
      <c r="BN41" s="8">
        <f t="shared" si="5"/>
        <v>1</v>
      </c>
      <c r="BO41" s="8"/>
      <c r="BP41" s="8">
        <f t="shared" si="6"/>
        <v>1</v>
      </c>
      <c r="BQ41" s="8"/>
      <c r="BR41" s="8">
        <f t="shared" si="7"/>
        <v>1</v>
      </c>
      <c r="BS41" s="8"/>
      <c r="BT41" s="8">
        <f t="shared" si="8"/>
        <v>1</v>
      </c>
      <c r="BU41" s="8"/>
      <c r="BV41" s="8">
        <f t="shared" si="9"/>
        <v>1</v>
      </c>
      <c r="BW41" s="8"/>
      <c r="BX41" s="8">
        <f t="shared" si="10"/>
        <v>1</v>
      </c>
      <c r="BY41" s="8"/>
      <c r="BZ41" s="8">
        <f t="shared" si="11"/>
        <v>1</v>
      </c>
      <c r="CA41" s="8"/>
      <c r="CB41" s="8">
        <f t="shared" si="12"/>
        <v>1</v>
      </c>
      <c r="CC41" s="8"/>
      <c r="CD41" s="8">
        <f t="shared" si="42"/>
        <v>1</v>
      </c>
      <c r="CE41" s="8"/>
      <c r="CF41" s="8">
        <f t="shared" si="13"/>
        <v>1</v>
      </c>
      <c r="CG41" s="8"/>
      <c r="CH41" s="8">
        <f t="shared" si="14"/>
        <v>1</v>
      </c>
      <c r="CI41" s="8"/>
      <c r="CJ41" s="8">
        <f t="shared" si="15"/>
        <v>1</v>
      </c>
      <c r="CK41" s="8"/>
      <c r="CL41" s="8">
        <f t="shared" si="16"/>
        <v>1</v>
      </c>
      <c r="CM41" s="8"/>
      <c r="CN41" s="8">
        <f t="shared" si="17"/>
        <v>1</v>
      </c>
      <c r="CO41" s="8"/>
      <c r="CP41" s="8">
        <f t="shared" si="18"/>
        <v>1</v>
      </c>
      <c r="CQ41" s="8"/>
      <c r="CR41" s="8">
        <f t="shared" si="19"/>
        <v>1</v>
      </c>
      <c r="CS41" s="8"/>
      <c r="CT41" s="8">
        <f t="shared" si="20"/>
        <v>1</v>
      </c>
      <c r="CU41" s="8"/>
      <c r="CV41" s="8">
        <f t="shared" si="21"/>
        <v>1</v>
      </c>
      <c r="CW41" s="8"/>
      <c r="CX41" s="8">
        <f t="shared" si="22"/>
        <v>1</v>
      </c>
      <c r="CY41" s="8"/>
      <c r="CZ41" s="8">
        <f t="shared" si="43"/>
        <v>1</v>
      </c>
      <c r="DA41" s="8"/>
      <c r="DB41" s="8">
        <f t="shared" si="23"/>
        <v>1</v>
      </c>
      <c r="DC41" s="8"/>
      <c r="DD41" s="8">
        <f t="shared" si="24"/>
        <v>1</v>
      </c>
      <c r="DE41" s="8"/>
      <c r="DF41" s="8">
        <f t="shared" si="25"/>
        <v>1</v>
      </c>
      <c r="DG41" s="8"/>
      <c r="DH41" s="8">
        <f t="shared" si="26"/>
        <v>1</v>
      </c>
      <c r="DI41" s="8"/>
      <c r="DJ41" s="8">
        <f t="shared" si="27"/>
        <v>1</v>
      </c>
      <c r="DK41" s="8"/>
      <c r="DL41" s="8">
        <f t="shared" si="28"/>
        <v>1</v>
      </c>
      <c r="DM41" s="8"/>
      <c r="DN41" s="8">
        <f t="shared" si="29"/>
        <v>1</v>
      </c>
      <c r="DO41" s="8"/>
      <c r="DP41" s="8">
        <f t="shared" si="30"/>
        <v>1</v>
      </c>
      <c r="DQ41" s="8"/>
      <c r="DR41" s="8">
        <f t="shared" si="31"/>
        <v>1</v>
      </c>
      <c r="DS41" s="8"/>
      <c r="DT41" s="8">
        <f t="shared" si="32"/>
        <v>1</v>
      </c>
      <c r="DU41" s="8"/>
      <c r="DV41" s="8">
        <f t="shared" si="44"/>
        <v>1</v>
      </c>
      <c r="DW41" s="8"/>
      <c r="DX41" s="8">
        <f t="shared" si="33"/>
        <v>1</v>
      </c>
      <c r="DY41" s="8"/>
      <c r="DZ41" s="8">
        <f t="shared" si="34"/>
        <v>1</v>
      </c>
      <c r="EA41" s="8"/>
      <c r="EB41" s="8">
        <f t="shared" si="35"/>
        <v>1</v>
      </c>
      <c r="EC41" s="8"/>
      <c r="ED41" s="8">
        <f t="shared" si="36"/>
        <v>1</v>
      </c>
      <c r="EE41" s="8"/>
      <c r="EF41" s="8">
        <f t="shared" si="37"/>
        <v>1</v>
      </c>
      <c r="EG41" s="8"/>
      <c r="EH41" s="8">
        <f t="shared" si="38"/>
        <v>1</v>
      </c>
      <c r="EI41" s="8"/>
      <c r="EJ41" s="8">
        <f t="shared" si="39"/>
        <v>1</v>
      </c>
      <c r="EK41" s="8"/>
      <c r="EL41" s="8">
        <f t="shared" si="40"/>
        <v>1</v>
      </c>
      <c r="EM41" s="8"/>
      <c r="EN41" s="8">
        <f t="shared" si="41"/>
        <v>1</v>
      </c>
      <c r="EO41" s="18"/>
    </row>
    <row r="42" spans="2:145" customFormat="1">
      <c r="B42" s="19"/>
      <c r="C42" s="3"/>
      <c r="D42" s="3"/>
      <c r="E42" s="4"/>
      <c r="F42" s="3"/>
      <c r="G42" s="3"/>
      <c r="H42" s="3"/>
      <c r="I42" s="3"/>
      <c r="J42" s="6"/>
      <c r="K42" s="6"/>
      <c r="L42" s="6"/>
      <c r="M42" s="10"/>
      <c r="N42" s="10"/>
      <c r="O42" s="10"/>
      <c r="P42" s="15"/>
      <c r="Q42" s="13"/>
      <c r="R42" s="13"/>
      <c r="S42" s="13"/>
      <c r="T42" s="13"/>
      <c r="U42" s="13"/>
      <c r="V42" s="13"/>
      <c r="W42" s="9"/>
      <c r="X42" s="9"/>
      <c r="Y42" s="9"/>
      <c r="Z42" s="9"/>
      <c r="AA42" s="9"/>
      <c r="AB42" s="9"/>
      <c r="AC42" s="13"/>
      <c r="AD42" s="13"/>
      <c r="AE42" s="13"/>
      <c r="AF42" s="13"/>
      <c r="AG42" s="13"/>
      <c r="AH42" s="13"/>
      <c r="AI42" s="9"/>
      <c r="AJ42" s="9"/>
      <c r="AK42" s="9"/>
      <c r="AL42" s="9"/>
      <c r="AM42" s="9"/>
      <c r="AN42" s="9"/>
      <c r="AO42" s="16">
        <f>Q42*参数!$D$3+W42</f>
        <v>0</v>
      </c>
      <c r="AP42" s="16">
        <f>R42*参数!$D$3+X42</f>
        <v>0</v>
      </c>
      <c r="AQ42" s="16">
        <f>S42*参数!$D$3+Y42</f>
        <v>0</v>
      </c>
      <c r="AR42" s="16">
        <f>T42*参数!$D$3+Z42</f>
        <v>0</v>
      </c>
      <c r="AS42" s="16">
        <f>U42*参数!$D$3+AA42</f>
        <v>0</v>
      </c>
      <c r="AT42" s="16">
        <f>V42*参数!$D$3+AB42</f>
        <v>0</v>
      </c>
      <c r="AU42" s="16">
        <f>AC42*参数!$D$3+AI42</f>
        <v>0</v>
      </c>
      <c r="AV42" s="16">
        <f>AD42*参数!$D$3+AJ42</f>
        <v>0</v>
      </c>
      <c r="AW42" s="16">
        <f>AE42*参数!$D$3+AK42</f>
        <v>0</v>
      </c>
      <c r="AX42" s="16">
        <f>AF42*参数!$D$3+AL42</f>
        <v>0</v>
      </c>
      <c r="AY42" s="16">
        <f>AG42*参数!$D$3+AM42</f>
        <v>0</v>
      </c>
      <c r="AZ42" s="16">
        <f>AH42*参数!$D$3+AN42</f>
        <v>0</v>
      </c>
      <c r="BA42" s="8"/>
      <c r="BB42" s="8">
        <f t="shared" si="0"/>
        <v>1</v>
      </c>
      <c r="BC42" s="8"/>
      <c r="BD42" s="8">
        <f t="shared" si="1"/>
        <v>1</v>
      </c>
      <c r="BE42" s="8"/>
      <c r="BF42" s="8">
        <f t="shared" si="2"/>
        <v>1</v>
      </c>
      <c r="BG42" s="8"/>
      <c r="BH42" s="8">
        <f t="shared" si="45"/>
        <v>1</v>
      </c>
      <c r="BI42" s="8"/>
      <c r="BJ42" s="8">
        <f t="shared" si="3"/>
        <v>1</v>
      </c>
      <c r="BK42" s="8"/>
      <c r="BL42" s="8">
        <f t="shared" si="4"/>
        <v>1</v>
      </c>
      <c r="BM42" s="8"/>
      <c r="BN42" s="8">
        <f t="shared" si="5"/>
        <v>1</v>
      </c>
      <c r="BO42" s="8"/>
      <c r="BP42" s="8">
        <f t="shared" si="6"/>
        <v>1</v>
      </c>
      <c r="BQ42" s="8"/>
      <c r="BR42" s="8">
        <f t="shared" si="7"/>
        <v>1</v>
      </c>
      <c r="BS42" s="8"/>
      <c r="BT42" s="8">
        <f t="shared" si="8"/>
        <v>1</v>
      </c>
      <c r="BU42" s="8"/>
      <c r="BV42" s="8">
        <f t="shared" si="9"/>
        <v>1</v>
      </c>
      <c r="BW42" s="8"/>
      <c r="BX42" s="8">
        <f t="shared" si="10"/>
        <v>1</v>
      </c>
      <c r="BY42" s="8"/>
      <c r="BZ42" s="8">
        <f t="shared" si="11"/>
        <v>1</v>
      </c>
      <c r="CA42" s="8"/>
      <c r="CB42" s="8">
        <f t="shared" si="12"/>
        <v>1</v>
      </c>
      <c r="CC42" s="8"/>
      <c r="CD42" s="8">
        <f t="shared" si="42"/>
        <v>1</v>
      </c>
      <c r="CE42" s="8"/>
      <c r="CF42" s="8">
        <f t="shared" si="13"/>
        <v>1</v>
      </c>
      <c r="CG42" s="8"/>
      <c r="CH42" s="8">
        <f t="shared" si="14"/>
        <v>1</v>
      </c>
      <c r="CI42" s="8"/>
      <c r="CJ42" s="8">
        <f t="shared" si="15"/>
        <v>1</v>
      </c>
      <c r="CK42" s="8"/>
      <c r="CL42" s="8">
        <f t="shared" si="16"/>
        <v>1</v>
      </c>
      <c r="CM42" s="8"/>
      <c r="CN42" s="8">
        <f t="shared" si="17"/>
        <v>1</v>
      </c>
      <c r="CO42" s="8"/>
      <c r="CP42" s="8">
        <f t="shared" si="18"/>
        <v>1</v>
      </c>
      <c r="CQ42" s="8"/>
      <c r="CR42" s="8">
        <f t="shared" si="19"/>
        <v>1</v>
      </c>
      <c r="CS42" s="8"/>
      <c r="CT42" s="8">
        <f t="shared" si="20"/>
        <v>1</v>
      </c>
      <c r="CU42" s="8"/>
      <c r="CV42" s="8">
        <f t="shared" si="21"/>
        <v>1</v>
      </c>
      <c r="CW42" s="8"/>
      <c r="CX42" s="8">
        <f t="shared" si="22"/>
        <v>1</v>
      </c>
      <c r="CY42" s="8"/>
      <c r="CZ42" s="8">
        <f t="shared" si="43"/>
        <v>1</v>
      </c>
      <c r="DA42" s="8"/>
      <c r="DB42" s="8">
        <f t="shared" si="23"/>
        <v>1</v>
      </c>
      <c r="DC42" s="8"/>
      <c r="DD42" s="8">
        <f t="shared" si="24"/>
        <v>1</v>
      </c>
      <c r="DE42" s="8"/>
      <c r="DF42" s="8">
        <f t="shared" si="25"/>
        <v>1</v>
      </c>
      <c r="DG42" s="8"/>
      <c r="DH42" s="8">
        <f t="shared" si="26"/>
        <v>1</v>
      </c>
      <c r="DI42" s="8"/>
      <c r="DJ42" s="8">
        <f t="shared" si="27"/>
        <v>1</v>
      </c>
      <c r="DK42" s="8"/>
      <c r="DL42" s="8">
        <f t="shared" si="28"/>
        <v>1</v>
      </c>
      <c r="DM42" s="8"/>
      <c r="DN42" s="8">
        <f t="shared" si="29"/>
        <v>1</v>
      </c>
      <c r="DO42" s="8"/>
      <c r="DP42" s="8">
        <f t="shared" si="30"/>
        <v>1</v>
      </c>
      <c r="DQ42" s="8"/>
      <c r="DR42" s="8">
        <f t="shared" si="31"/>
        <v>1</v>
      </c>
      <c r="DS42" s="8"/>
      <c r="DT42" s="8">
        <f t="shared" si="32"/>
        <v>1</v>
      </c>
      <c r="DU42" s="8"/>
      <c r="DV42" s="8">
        <f t="shared" si="44"/>
        <v>1</v>
      </c>
      <c r="DW42" s="8"/>
      <c r="DX42" s="8">
        <f t="shared" si="33"/>
        <v>1</v>
      </c>
      <c r="DY42" s="8"/>
      <c r="DZ42" s="8">
        <f t="shared" si="34"/>
        <v>1</v>
      </c>
      <c r="EA42" s="8"/>
      <c r="EB42" s="8">
        <f t="shared" si="35"/>
        <v>1</v>
      </c>
      <c r="EC42" s="8"/>
      <c r="ED42" s="8">
        <f t="shared" si="36"/>
        <v>1</v>
      </c>
      <c r="EE42" s="8"/>
      <c r="EF42" s="8">
        <f t="shared" si="37"/>
        <v>1</v>
      </c>
      <c r="EG42" s="8"/>
      <c r="EH42" s="8">
        <f t="shared" si="38"/>
        <v>1</v>
      </c>
      <c r="EI42" s="8"/>
      <c r="EJ42" s="8">
        <f t="shared" si="39"/>
        <v>1</v>
      </c>
      <c r="EK42" s="8"/>
      <c r="EL42" s="8">
        <f t="shared" si="40"/>
        <v>1</v>
      </c>
      <c r="EM42" s="8"/>
      <c r="EN42" s="8">
        <f t="shared" si="41"/>
        <v>1</v>
      </c>
      <c r="EO42" s="18"/>
    </row>
    <row r="43" spans="2:145" customFormat="1">
      <c r="B43" s="19"/>
      <c r="C43" s="3"/>
      <c r="D43" s="3"/>
      <c r="E43" s="4"/>
      <c r="F43" s="3"/>
      <c r="G43" s="3"/>
      <c r="H43" s="3"/>
      <c r="I43" s="3"/>
      <c r="J43" s="6"/>
      <c r="K43" s="6"/>
      <c r="L43" s="6"/>
      <c r="M43" s="10"/>
      <c r="N43" s="10"/>
      <c r="O43" s="10"/>
      <c r="P43" s="15"/>
      <c r="Q43" s="13"/>
      <c r="R43" s="13"/>
      <c r="S43" s="13"/>
      <c r="T43" s="13"/>
      <c r="U43" s="13"/>
      <c r="V43" s="13"/>
      <c r="W43" s="9"/>
      <c r="X43" s="9"/>
      <c r="Y43" s="9"/>
      <c r="Z43" s="9"/>
      <c r="AA43" s="9"/>
      <c r="AB43" s="9"/>
      <c r="AC43" s="13"/>
      <c r="AD43" s="13"/>
      <c r="AE43" s="13"/>
      <c r="AF43" s="13"/>
      <c r="AG43" s="13"/>
      <c r="AH43" s="13"/>
      <c r="AI43" s="9"/>
      <c r="AJ43" s="9"/>
      <c r="AK43" s="9"/>
      <c r="AL43" s="9"/>
      <c r="AM43" s="9"/>
      <c r="AN43" s="9"/>
      <c r="AO43" s="16">
        <f>Q43*参数!$D$3+W43</f>
        <v>0</v>
      </c>
      <c r="AP43" s="16">
        <f>R43*参数!$D$3+X43</f>
        <v>0</v>
      </c>
      <c r="AQ43" s="16">
        <f>S43*参数!$D$3+Y43</f>
        <v>0</v>
      </c>
      <c r="AR43" s="16">
        <f>T43*参数!$D$3+Z43</f>
        <v>0</v>
      </c>
      <c r="AS43" s="16">
        <f>U43*参数!$D$3+AA43</f>
        <v>0</v>
      </c>
      <c r="AT43" s="16">
        <f>V43*参数!$D$3+AB43</f>
        <v>0</v>
      </c>
      <c r="AU43" s="16">
        <f>AC43*参数!$D$3+AI43</f>
        <v>0</v>
      </c>
      <c r="AV43" s="16">
        <f>AD43*参数!$D$3+AJ43</f>
        <v>0</v>
      </c>
      <c r="AW43" s="16">
        <f>AE43*参数!$D$3+AK43</f>
        <v>0</v>
      </c>
      <c r="AX43" s="16">
        <f>AF43*参数!$D$3+AL43</f>
        <v>0</v>
      </c>
      <c r="AY43" s="16">
        <f>AG43*参数!$D$3+AM43</f>
        <v>0</v>
      </c>
      <c r="AZ43" s="16">
        <f>AH43*参数!$D$3+AN43</f>
        <v>0</v>
      </c>
      <c r="BA43" s="8"/>
      <c r="BB43" s="8">
        <f t="shared" si="0"/>
        <v>1</v>
      </c>
      <c r="BC43" s="8"/>
      <c r="BD43" s="8">
        <f t="shared" si="1"/>
        <v>1</v>
      </c>
      <c r="BE43" s="8"/>
      <c r="BF43" s="8">
        <f t="shared" si="2"/>
        <v>1</v>
      </c>
      <c r="BG43" s="8"/>
      <c r="BH43" s="8">
        <f t="shared" si="45"/>
        <v>1</v>
      </c>
      <c r="BI43" s="8"/>
      <c r="BJ43" s="8">
        <f t="shared" si="3"/>
        <v>1</v>
      </c>
      <c r="BK43" s="8"/>
      <c r="BL43" s="8">
        <f t="shared" si="4"/>
        <v>1</v>
      </c>
      <c r="BM43" s="8"/>
      <c r="BN43" s="8">
        <f t="shared" si="5"/>
        <v>1</v>
      </c>
      <c r="BO43" s="8"/>
      <c r="BP43" s="8">
        <f t="shared" si="6"/>
        <v>1</v>
      </c>
      <c r="BQ43" s="8"/>
      <c r="BR43" s="8">
        <f t="shared" si="7"/>
        <v>1</v>
      </c>
      <c r="BS43" s="8"/>
      <c r="BT43" s="8">
        <f t="shared" si="8"/>
        <v>1</v>
      </c>
      <c r="BU43" s="8"/>
      <c r="BV43" s="8">
        <f t="shared" si="9"/>
        <v>1</v>
      </c>
      <c r="BW43" s="8"/>
      <c r="BX43" s="8">
        <f t="shared" si="10"/>
        <v>1</v>
      </c>
      <c r="BY43" s="8"/>
      <c r="BZ43" s="8">
        <f t="shared" si="11"/>
        <v>1</v>
      </c>
      <c r="CA43" s="8"/>
      <c r="CB43" s="8">
        <f t="shared" si="12"/>
        <v>1</v>
      </c>
      <c r="CC43" s="8"/>
      <c r="CD43" s="8">
        <f t="shared" si="42"/>
        <v>1</v>
      </c>
      <c r="CE43" s="8"/>
      <c r="CF43" s="8">
        <f t="shared" si="13"/>
        <v>1</v>
      </c>
      <c r="CG43" s="8"/>
      <c r="CH43" s="8">
        <f t="shared" si="14"/>
        <v>1</v>
      </c>
      <c r="CI43" s="8"/>
      <c r="CJ43" s="8">
        <f t="shared" si="15"/>
        <v>1</v>
      </c>
      <c r="CK43" s="8"/>
      <c r="CL43" s="8">
        <f t="shared" si="16"/>
        <v>1</v>
      </c>
      <c r="CM43" s="8"/>
      <c r="CN43" s="8">
        <f t="shared" si="17"/>
        <v>1</v>
      </c>
      <c r="CO43" s="8"/>
      <c r="CP43" s="8">
        <f t="shared" si="18"/>
        <v>1</v>
      </c>
      <c r="CQ43" s="8"/>
      <c r="CR43" s="8">
        <f t="shared" si="19"/>
        <v>1</v>
      </c>
      <c r="CS43" s="8"/>
      <c r="CT43" s="8">
        <f t="shared" si="20"/>
        <v>1</v>
      </c>
      <c r="CU43" s="8"/>
      <c r="CV43" s="8">
        <f t="shared" si="21"/>
        <v>1</v>
      </c>
      <c r="CW43" s="8"/>
      <c r="CX43" s="8">
        <f t="shared" si="22"/>
        <v>1</v>
      </c>
      <c r="CY43" s="8"/>
      <c r="CZ43" s="8">
        <f t="shared" si="43"/>
        <v>1</v>
      </c>
      <c r="DA43" s="8"/>
      <c r="DB43" s="8">
        <f t="shared" si="23"/>
        <v>1</v>
      </c>
      <c r="DC43" s="8"/>
      <c r="DD43" s="8">
        <f t="shared" si="24"/>
        <v>1</v>
      </c>
      <c r="DE43" s="8"/>
      <c r="DF43" s="8">
        <f t="shared" si="25"/>
        <v>1</v>
      </c>
      <c r="DG43" s="8"/>
      <c r="DH43" s="8">
        <f t="shared" si="26"/>
        <v>1</v>
      </c>
      <c r="DI43" s="8"/>
      <c r="DJ43" s="8">
        <f t="shared" si="27"/>
        <v>1</v>
      </c>
      <c r="DK43" s="8"/>
      <c r="DL43" s="8">
        <f t="shared" si="28"/>
        <v>1</v>
      </c>
      <c r="DM43" s="8"/>
      <c r="DN43" s="8">
        <f t="shared" si="29"/>
        <v>1</v>
      </c>
      <c r="DO43" s="8"/>
      <c r="DP43" s="8">
        <f t="shared" si="30"/>
        <v>1</v>
      </c>
      <c r="DQ43" s="8"/>
      <c r="DR43" s="8">
        <f t="shared" si="31"/>
        <v>1</v>
      </c>
      <c r="DS43" s="8"/>
      <c r="DT43" s="8">
        <f t="shared" si="32"/>
        <v>1</v>
      </c>
      <c r="DU43" s="8"/>
      <c r="DV43" s="8">
        <f t="shared" si="44"/>
        <v>1</v>
      </c>
      <c r="DW43" s="8"/>
      <c r="DX43" s="8">
        <f t="shared" si="33"/>
        <v>1</v>
      </c>
      <c r="DY43" s="8"/>
      <c r="DZ43" s="8">
        <f t="shared" si="34"/>
        <v>1</v>
      </c>
      <c r="EA43" s="8"/>
      <c r="EB43" s="8">
        <f t="shared" si="35"/>
        <v>1</v>
      </c>
      <c r="EC43" s="8"/>
      <c r="ED43" s="8">
        <f t="shared" si="36"/>
        <v>1</v>
      </c>
      <c r="EE43" s="8"/>
      <c r="EF43" s="8">
        <f t="shared" si="37"/>
        <v>1</v>
      </c>
      <c r="EG43" s="8"/>
      <c r="EH43" s="8">
        <f t="shared" si="38"/>
        <v>1</v>
      </c>
      <c r="EI43" s="8"/>
      <c r="EJ43" s="8">
        <f t="shared" si="39"/>
        <v>1</v>
      </c>
      <c r="EK43" s="8"/>
      <c r="EL43" s="8">
        <f t="shared" si="40"/>
        <v>1</v>
      </c>
      <c r="EM43" s="8"/>
      <c r="EN43" s="8">
        <f t="shared" si="41"/>
        <v>1</v>
      </c>
      <c r="EO43" s="18"/>
    </row>
    <row r="44" spans="2:145" customFormat="1">
      <c r="B44" s="19"/>
      <c r="C44" s="3"/>
      <c r="D44" s="3"/>
      <c r="E44" s="4"/>
      <c r="F44" s="3"/>
      <c r="G44" s="3"/>
      <c r="H44" s="3"/>
      <c r="I44" s="3"/>
      <c r="J44" s="6"/>
      <c r="K44" s="6"/>
      <c r="L44" s="6"/>
      <c r="M44" s="10"/>
      <c r="N44" s="10"/>
      <c r="O44" s="10"/>
      <c r="P44" s="15"/>
      <c r="Q44" s="13"/>
      <c r="R44" s="13"/>
      <c r="S44" s="13"/>
      <c r="T44" s="13"/>
      <c r="U44" s="13"/>
      <c r="V44" s="13"/>
      <c r="W44" s="9"/>
      <c r="X44" s="9"/>
      <c r="Y44" s="9"/>
      <c r="Z44" s="9"/>
      <c r="AA44" s="9"/>
      <c r="AB44" s="9"/>
      <c r="AC44" s="13"/>
      <c r="AD44" s="13"/>
      <c r="AE44" s="13"/>
      <c r="AF44" s="13"/>
      <c r="AG44" s="13"/>
      <c r="AH44" s="13"/>
      <c r="AI44" s="9"/>
      <c r="AJ44" s="9"/>
      <c r="AK44" s="9"/>
      <c r="AL44" s="9"/>
      <c r="AM44" s="9"/>
      <c r="AN44" s="9"/>
      <c r="AO44" s="16">
        <f>Q44*参数!$D$3+W44</f>
        <v>0</v>
      </c>
      <c r="AP44" s="16">
        <f>R44*参数!$D$3+X44</f>
        <v>0</v>
      </c>
      <c r="AQ44" s="16">
        <f>S44*参数!$D$3+Y44</f>
        <v>0</v>
      </c>
      <c r="AR44" s="16">
        <f>T44*参数!$D$3+Z44</f>
        <v>0</v>
      </c>
      <c r="AS44" s="16">
        <f>U44*参数!$D$3+AA44</f>
        <v>0</v>
      </c>
      <c r="AT44" s="16">
        <f>V44*参数!$D$3+AB44</f>
        <v>0</v>
      </c>
      <c r="AU44" s="16">
        <f>AC44*参数!$D$3+AI44</f>
        <v>0</v>
      </c>
      <c r="AV44" s="16">
        <f>AD44*参数!$D$3+AJ44</f>
        <v>0</v>
      </c>
      <c r="AW44" s="16">
        <f>AE44*参数!$D$3+AK44</f>
        <v>0</v>
      </c>
      <c r="AX44" s="16">
        <f>AF44*参数!$D$3+AL44</f>
        <v>0</v>
      </c>
      <c r="AY44" s="16">
        <f>AG44*参数!$D$3+AM44</f>
        <v>0</v>
      </c>
      <c r="AZ44" s="16">
        <f>AH44*参数!$D$3+AN44</f>
        <v>0</v>
      </c>
      <c r="BA44" s="8"/>
      <c r="BB44" s="8">
        <f t="shared" si="0"/>
        <v>1</v>
      </c>
      <c r="BC44" s="8"/>
      <c r="BD44" s="8">
        <f t="shared" si="1"/>
        <v>1</v>
      </c>
      <c r="BE44" s="8"/>
      <c r="BF44" s="8">
        <f t="shared" si="2"/>
        <v>1</v>
      </c>
      <c r="BG44" s="8"/>
      <c r="BH44" s="8">
        <f t="shared" si="45"/>
        <v>1</v>
      </c>
      <c r="BI44" s="8"/>
      <c r="BJ44" s="8">
        <f t="shared" si="3"/>
        <v>1</v>
      </c>
      <c r="BK44" s="8"/>
      <c r="BL44" s="8">
        <f t="shared" si="4"/>
        <v>1</v>
      </c>
      <c r="BM44" s="8"/>
      <c r="BN44" s="8">
        <f t="shared" si="5"/>
        <v>1</v>
      </c>
      <c r="BO44" s="8"/>
      <c r="BP44" s="8">
        <f t="shared" si="6"/>
        <v>1</v>
      </c>
      <c r="BQ44" s="8"/>
      <c r="BR44" s="8">
        <f t="shared" si="7"/>
        <v>1</v>
      </c>
      <c r="BS44" s="8"/>
      <c r="BT44" s="8">
        <f t="shared" si="8"/>
        <v>1</v>
      </c>
      <c r="BU44" s="8"/>
      <c r="BV44" s="8">
        <f t="shared" si="9"/>
        <v>1</v>
      </c>
      <c r="BW44" s="8"/>
      <c r="BX44" s="8">
        <f t="shared" si="10"/>
        <v>1</v>
      </c>
      <c r="BY44" s="8"/>
      <c r="BZ44" s="8">
        <f t="shared" si="11"/>
        <v>1</v>
      </c>
      <c r="CA44" s="8"/>
      <c r="CB44" s="8">
        <f t="shared" si="12"/>
        <v>1</v>
      </c>
      <c r="CC44" s="8"/>
      <c r="CD44" s="8">
        <f t="shared" si="42"/>
        <v>1</v>
      </c>
      <c r="CE44" s="8"/>
      <c r="CF44" s="8">
        <f t="shared" si="13"/>
        <v>1</v>
      </c>
      <c r="CG44" s="8"/>
      <c r="CH44" s="8">
        <f t="shared" si="14"/>
        <v>1</v>
      </c>
      <c r="CI44" s="8"/>
      <c r="CJ44" s="8">
        <f t="shared" si="15"/>
        <v>1</v>
      </c>
      <c r="CK44" s="8"/>
      <c r="CL44" s="8">
        <f t="shared" si="16"/>
        <v>1</v>
      </c>
      <c r="CM44" s="8"/>
      <c r="CN44" s="8">
        <f t="shared" si="17"/>
        <v>1</v>
      </c>
      <c r="CO44" s="8"/>
      <c r="CP44" s="8">
        <f t="shared" si="18"/>
        <v>1</v>
      </c>
      <c r="CQ44" s="8"/>
      <c r="CR44" s="8">
        <f t="shared" si="19"/>
        <v>1</v>
      </c>
      <c r="CS44" s="8"/>
      <c r="CT44" s="8">
        <f t="shared" si="20"/>
        <v>1</v>
      </c>
      <c r="CU44" s="8"/>
      <c r="CV44" s="8">
        <f t="shared" si="21"/>
        <v>1</v>
      </c>
      <c r="CW44" s="8"/>
      <c r="CX44" s="8">
        <f t="shared" si="22"/>
        <v>1</v>
      </c>
      <c r="CY44" s="8"/>
      <c r="CZ44" s="8">
        <f t="shared" si="43"/>
        <v>1</v>
      </c>
      <c r="DA44" s="8"/>
      <c r="DB44" s="8">
        <f t="shared" si="23"/>
        <v>1</v>
      </c>
      <c r="DC44" s="8"/>
      <c r="DD44" s="8">
        <f t="shared" si="24"/>
        <v>1</v>
      </c>
      <c r="DE44" s="8"/>
      <c r="DF44" s="8">
        <f t="shared" si="25"/>
        <v>1</v>
      </c>
      <c r="DG44" s="8"/>
      <c r="DH44" s="8">
        <f t="shared" si="26"/>
        <v>1</v>
      </c>
      <c r="DI44" s="8"/>
      <c r="DJ44" s="8">
        <f t="shared" si="27"/>
        <v>1</v>
      </c>
      <c r="DK44" s="8"/>
      <c r="DL44" s="8">
        <f t="shared" si="28"/>
        <v>1</v>
      </c>
      <c r="DM44" s="8"/>
      <c r="DN44" s="8">
        <f t="shared" si="29"/>
        <v>1</v>
      </c>
      <c r="DO44" s="8"/>
      <c r="DP44" s="8">
        <f t="shared" si="30"/>
        <v>1</v>
      </c>
      <c r="DQ44" s="8"/>
      <c r="DR44" s="8">
        <f t="shared" si="31"/>
        <v>1</v>
      </c>
      <c r="DS44" s="8"/>
      <c r="DT44" s="8">
        <f t="shared" si="32"/>
        <v>1</v>
      </c>
      <c r="DU44" s="8"/>
      <c r="DV44" s="8">
        <f t="shared" si="44"/>
        <v>1</v>
      </c>
      <c r="DW44" s="8"/>
      <c r="DX44" s="8">
        <f t="shared" si="33"/>
        <v>1</v>
      </c>
      <c r="DY44" s="8"/>
      <c r="DZ44" s="8">
        <f t="shared" si="34"/>
        <v>1</v>
      </c>
      <c r="EA44" s="8"/>
      <c r="EB44" s="8">
        <f t="shared" si="35"/>
        <v>1</v>
      </c>
      <c r="EC44" s="8"/>
      <c r="ED44" s="8">
        <f t="shared" si="36"/>
        <v>1</v>
      </c>
      <c r="EE44" s="8"/>
      <c r="EF44" s="8">
        <f t="shared" si="37"/>
        <v>1</v>
      </c>
      <c r="EG44" s="8"/>
      <c r="EH44" s="8">
        <f t="shared" si="38"/>
        <v>1</v>
      </c>
      <c r="EI44" s="8"/>
      <c r="EJ44" s="8">
        <f t="shared" si="39"/>
        <v>1</v>
      </c>
      <c r="EK44" s="8"/>
      <c r="EL44" s="8">
        <f t="shared" si="40"/>
        <v>1</v>
      </c>
      <c r="EM44" s="8"/>
      <c r="EN44" s="8">
        <f t="shared" si="41"/>
        <v>1</v>
      </c>
      <c r="EO44" s="18"/>
    </row>
    <row r="45" spans="2:145" customFormat="1">
      <c r="B45" s="19"/>
      <c r="C45" s="3"/>
      <c r="D45" s="3"/>
      <c r="E45" s="4"/>
      <c r="F45" s="3"/>
      <c r="G45" s="3"/>
      <c r="H45" s="3"/>
      <c r="I45" s="3"/>
      <c r="J45" s="6"/>
      <c r="K45" s="6"/>
      <c r="L45" s="6"/>
      <c r="M45" s="10"/>
      <c r="N45" s="10"/>
      <c r="O45" s="10"/>
      <c r="P45" s="15"/>
      <c r="Q45" s="13"/>
      <c r="R45" s="13"/>
      <c r="S45" s="13"/>
      <c r="T45" s="13"/>
      <c r="U45" s="13"/>
      <c r="V45" s="13"/>
      <c r="W45" s="9"/>
      <c r="X45" s="9"/>
      <c r="Y45" s="9"/>
      <c r="Z45" s="9"/>
      <c r="AA45" s="9"/>
      <c r="AB45" s="9"/>
      <c r="AC45" s="13"/>
      <c r="AD45" s="13"/>
      <c r="AE45" s="13"/>
      <c r="AF45" s="13"/>
      <c r="AG45" s="13"/>
      <c r="AH45" s="13"/>
      <c r="AI45" s="9"/>
      <c r="AJ45" s="9"/>
      <c r="AK45" s="9"/>
      <c r="AL45" s="9"/>
      <c r="AM45" s="9"/>
      <c r="AN45" s="9"/>
      <c r="AO45" s="16">
        <f>Q45*参数!$D$3+W45</f>
        <v>0</v>
      </c>
      <c r="AP45" s="16">
        <f>R45*参数!$D$3+X45</f>
        <v>0</v>
      </c>
      <c r="AQ45" s="16">
        <f>S45*参数!$D$3+Y45</f>
        <v>0</v>
      </c>
      <c r="AR45" s="16">
        <f>T45*参数!$D$3+Z45</f>
        <v>0</v>
      </c>
      <c r="AS45" s="16">
        <f>U45*参数!$D$3+AA45</f>
        <v>0</v>
      </c>
      <c r="AT45" s="16">
        <f>V45*参数!$D$3+AB45</f>
        <v>0</v>
      </c>
      <c r="AU45" s="16">
        <f>AC45*参数!$D$3+AI45</f>
        <v>0</v>
      </c>
      <c r="AV45" s="16">
        <f>AD45*参数!$D$3+AJ45</f>
        <v>0</v>
      </c>
      <c r="AW45" s="16">
        <f>AE45*参数!$D$3+AK45</f>
        <v>0</v>
      </c>
      <c r="AX45" s="16">
        <f>AF45*参数!$D$3+AL45</f>
        <v>0</v>
      </c>
      <c r="AY45" s="16">
        <f>AG45*参数!$D$3+AM45</f>
        <v>0</v>
      </c>
      <c r="AZ45" s="16">
        <f>AH45*参数!$D$3+AN45</f>
        <v>0</v>
      </c>
      <c r="BA45" s="8"/>
      <c r="BB45" s="8">
        <f t="shared" si="0"/>
        <v>1</v>
      </c>
      <c r="BC45" s="8"/>
      <c r="BD45" s="8">
        <f t="shared" si="1"/>
        <v>1</v>
      </c>
      <c r="BE45" s="8"/>
      <c r="BF45" s="8">
        <f t="shared" si="2"/>
        <v>1</v>
      </c>
      <c r="BG45" s="8"/>
      <c r="BH45" s="8">
        <f t="shared" si="45"/>
        <v>1</v>
      </c>
      <c r="BI45" s="8"/>
      <c r="BJ45" s="8">
        <f t="shared" si="3"/>
        <v>1</v>
      </c>
      <c r="BK45" s="8"/>
      <c r="BL45" s="8">
        <f t="shared" si="4"/>
        <v>1</v>
      </c>
      <c r="BM45" s="8"/>
      <c r="BN45" s="8">
        <f t="shared" si="5"/>
        <v>1</v>
      </c>
      <c r="BO45" s="8"/>
      <c r="BP45" s="8">
        <f t="shared" si="6"/>
        <v>1</v>
      </c>
      <c r="BQ45" s="8"/>
      <c r="BR45" s="8">
        <f t="shared" si="7"/>
        <v>1</v>
      </c>
      <c r="BS45" s="8"/>
      <c r="BT45" s="8">
        <f t="shared" si="8"/>
        <v>1</v>
      </c>
      <c r="BU45" s="8"/>
      <c r="BV45" s="8">
        <f t="shared" si="9"/>
        <v>1</v>
      </c>
      <c r="BW45" s="8"/>
      <c r="BX45" s="8">
        <f t="shared" si="10"/>
        <v>1</v>
      </c>
      <c r="BY45" s="8"/>
      <c r="BZ45" s="8">
        <f t="shared" si="11"/>
        <v>1</v>
      </c>
      <c r="CA45" s="8"/>
      <c r="CB45" s="8">
        <f t="shared" si="12"/>
        <v>1</v>
      </c>
      <c r="CC45" s="8"/>
      <c r="CD45" s="8">
        <f t="shared" si="42"/>
        <v>1</v>
      </c>
      <c r="CE45" s="8"/>
      <c r="CF45" s="8">
        <f t="shared" si="13"/>
        <v>1</v>
      </c>
      <c r="CG45" s="8"/>
      <c r="CH45" s="8">
        <f t="shared" si="14"/>
        <v>1</v>
      </c>
      <c r="CI45" s="8"/>
      <c r="CJ45" s="8">
        <f t="shared" si="15"/>
        <v>1</v>
      </c>
      <c r="CK45" s="8"/>
      <c r="CL45" s="8">
        <f t="shared" si="16"/>
        <v>1</v>
      </c>
      <c r="CM45" s="8"/>
      <c r="CN45" s="8">
        <f t="shared" si="17"/>
        <v>1</v>
      </c>
      <c r="CO45" s="8"/>
      <c r="CP45" s="8">
        <f t="shared" si="18"/>
        <v>1</v>
      </c>
      <c r="CQ45" s="8"/>
      <c r="CR45" s="8">
        <f t="shared" si="19"/>
        <v>1</v>
      </c>
      <c r="CS45" s="8"/>
      <c r="CT45" s="8">
        <f t="shared" si="20"/>
        <v>1</v>
      </c>
      <c r="CU45" s="8"/>
      <c r="CV45" s="8">
        <f t="shared" si="21"/>
        <v>1</v>
      </c>
      <c r="CW45" s="8"/>
      <c r="CX45" s="8">
        <f t="shared" si="22"/>
        <v>1</v>
      </c>
      <c r="CY45" s="8"/>
      <c r="CZ45" s="8">
        <f t="shared" si="43"/>
        <v>1</v>
      </c>
      <c r="DA45" s="8"/>
      <c r="DB45" s="8">
        <f t="shared" si="23"/>
        <v>1</v>
      </c>
      <c r="DC45" s="8"/>
      <c r="DD45" s="8">
        <f t="shared" si="24"/>
        <v>1</v>
      </c>
      <c r="DE45" s="8"/>
      <c r="DF45" s="8">
        <f t="shared" si="25"/>
        <v>1</v>
      </c>
      <c r="DG45" s="8"/>
      <c r="DH45" s="8">
        <f t="shared" si="26"/>
        <v>1</v>
      </c>
      <c r="DI45" s="8"/>
      <c r="DJ45" s="8">
        <f t="shared" si="27"/>
        <v>1</v>
      </c>
      <c r="DK45" s="8"/>
      <c r="DL45" s="8">
        <f t="shared" si="28"/>
        <v>1</v>
      </c>
      <c r="DM45" s="8"/>
      <c r="DN45" s="8">
        <f t="shared" si="29"/>
        <v>1</v>
      </c>
      <c r="DO45" s="8"/>
      <c r="DP45" s="8">
        <f t="shared" si="30"/>
        <v>1</v>
      </c>
      <c r="DQ45" s="8"/>
      <c r="DR45" s="8">
        <f t="shared" si="31"/>
        <v>1</v>
      </c>
      <c r="DS45" s="8"/>
      <c r="DT45" s="8">
        <f t="shared" si="32"/>
        <v>1</v>
      </c>
      <c r="DU45" s="8"/>
      <c r="DV45" s="8">
        <f t="shared" si="44"/>
        <v>1</v>
      </c>
      <c r="DW45" s="8"/>
      <c r="DX45" s="8">
        <f t="shared" si="33"/>
        <v>1</v>
      </c>
      <c r="DY45" s="8"/>
      <c r="DZ45" s="8">
        <f t="shared" si="34"/>
        <v>1</v>
      </c>
      <c r="EA45" s="8"/>
      <c r="EB45" s="8">
        <f t="shared" si="35"/>
        <v>1</v>
      </c>
      <c r="EC45" s="8"/>
      <c r="ED45" s="8">
        <f t="shared" si="36"/>
        <v>1</v>
      </c>
      <c r="EE45" s="8"/>
      <c r="EF45" s="8">
        <f t="shared" si="37"/>
        <v>1</v>
      </c>
      <c r="EG45" s="8"/>
      <c r="EH45" s="8">
        <f t="shared" si="38"/>
        <v>1</v>
      </c>
      <c r="EI45" s="8"/>
      <c r="EJ45" s="8">
        <f t="shared" si="39"/>
        <v>1</v>
      </c>
      <c r="EK45" s="8"/>
      <c r="EL45" s="8">
        <f t="shared" si="40"/>
        <v>1</v>
      </c>
      <c r="EM45" s="8"/>
      <c r="EN45" s="8">
        <f t="shared" si="41"/>
        <v>1</v>
      </c>
      <c r="EO45" s="18"/>
    </row>
    <row r="46" spans="2:145" customFormat="1">
      <c r="B46" s="19"/>
      <c r="C46" s="3"/>
      <c r="D46" s="3"/>
      <c r="E46" s="4"/>
      <c r="F46" s="3"/>
      <c r="G46" s="3"/>
      <c r="H46" s="3"/>
      <c r="I46" s="3"/>
      <c r="J46" s="6"/>
      <c r="K46" s="6"/>
      <c r="L46" s="6"/>
      <c r="M46" s="10"/>
      <c r="N46" s="10"/>
      <c r="O46" s="10"/>
      <c r="P46" s="15"/>
      <c r="Q46" s="13"/>
      <c r="R46" s="13"/>
      <c r="S46" s="13"/>
      <c r="T46" s="13"/>
      <c r="U46" s="13"/>
      <c r="V46" s="13"/>
      <c r="W46" s="9"/>
      <c r="X46" s="9"/>
      <c r="Y46" s="9"/>
      <c r="Z46" s="9"/>
      <c r="AA46" s="9"/>
      <c r="AB46" s="9"/>
      <c r="AC46" s="13"/>
      <c r="AD46" s="13"/>
      <c r="AE46" s="13"/>
      <c r="AF46" s="13"/>
      <c r="AG46" s="13"/>
      <c r="AH46" s="13"/>
      <c r="AI46" s="9"/>
      <c r="AJ46" s="9"/>
      <c r="AK46" s="9"/>
      <c r="AL46" s="9"/>
      <c r="AM46" s="9"/>
      <c r="AN46" s="9"/>
      <c r="AO46" s="16"/>
      <c r="AP46" s="16"/>
      <c r="AQ46" s="16"/>
      <c r="AR46" s="16"/>
      <c r="AS46" s="16"/>
      <c r="AT46" s="16"/>
      <c r="AU46" s="16"/>
      <c r="AV46" s="16"/>
      <c r="AW46" s="16"/>
      <c r="AX46" s="16"/>
      <c r="AY46" s="16"/>
      <c r="AZ46" s="16"/>
      <c r="BA46" s="8"/>
      <c r="BB46" s="8"/>
      <c r="BC46" s="8"/>
      <c r="BD46" s="8"/>
      <c r="BE46" s="8"/>
      <c r="BF46" s="8"/>
      <c r="BG46" s="8"/>
      <c r="BH46" s="8"/>
      <c r="BI46" s="8"/>
      <c r="BJ46" s="8"/>
      <c r="BK46" s="8"/>
      <c r="BL46" s="8"/>
      <c r="BM46" s="8"/>
      <c r="BN46" s="8"/>
      <c r="BO46" s="8"/>
      <c r="BP46" s="8"/>
      <c r="BQ46" s="8"/>
      <c r="BR46" s="8"/>
      <c r="BS46" s="8"/>
      <c r="BT46" s="31"/>
      <c r="BU46" s="8"/>
      <c r="BV46" s="8"/>
      <c r="BW46" s="8"/>
      <c r="BX46" s="8"/>
      <c r="BY46" s="8"/>
      <c r="BZ46" s="8"/>
      <c r="CA46" s="8"/>
      <c r="CB46" s="8"/>
      <c r="CC46" s="8"/>
      <c r="CD46" s="8"/>
      <c r="CE46" s="8"/>
      <c r="CF46" s="8"/>
      <c r="CG46" s="8"/>
      <c r="CH46" s="8"/>
      <c r="CI46" s="8"/>
      <c r="CJ46" s="8"/>
      <c r="CK46" s="8"/>
      <c r="CL46" s="8"/>
      <c r="CM46" s="8"/>
      <c r="CN46" s="8"/>
      <c r="CO46" s="8"/>
      <c r="CP46" s="31"/>
      <c r="CQ46" s="8"/>
      <c r="CR46" s="8"/>
      <c r="CS46" s="8"/>
      <c r="CT46" s="8"/>
      <c r="CU46" s="8"/>
      <c r="CV46" s="8"/>
      <c r="CW46" s="8"/>
      <c r="CX46" s="8"/>
      <c r="CY46" s="8"/>
      <c r="CZ46" s="8"/>
      <c r="DA46" s="8"/>
      <c r="DB46" s="8"/>
      <c r="DC46" s="8"/>
      <c r="DD46" s="8"/>
      <c r="DE46" s="8"/>
      <c r="DF46" s="8"/>
      <c r="DG46" s="8"/>
      <c r="DH46" s="8"/>
      <c r="DI46" s="8"/>
      <c r="DJ46" s="8"/>
      <c r="DK46" s="8"/>
      <c r="DL46" s="31"/>
      <c r="DM46" s="8"/>
      <c r="DN46" s="8"/>
      <c r="DO46" s="8"/>
      <c r="DP46" s="8"/>
      <c r="DQ46" s="8"/>
      <c r="DR46" s="8"/>
      <c r="DS46" s="8"/>
      <c r="DT46" s="8"/>
      <c r="DU46" s="8"/>
      <c r="DV46" s="8"/>
      <c r="DW46" s="8"/>
      <c r="DX46" s="8"/>
      <c r="DY46" s="8"/>
      <c r="DZ46" s="8"/>
      <c r="EA46" s="8"/>
      <c r="EB46" s="8"/>
      <c r="EC46" s="8"/>
      <c r="ED46" s="8"/>
      <c r="EE46" s="8"/>
      <c r="EF46" s="8"/>
      <c r="EG46" s="8"/>
      <c r="EH46" s="31"/>
      <c r="EI46" s="8"/>
      <c r="EJ46" s="8"/>
      <c r="EK46" s="8"/>
      <c r="EL46" s="8"/>
      <c r="EM46" s="8"/>
      <c r="EN46" s="8"/>
      <c r="EO46" s="18"/>
    </row>
    <row r="47" spans="2:145" customFormat="1" ht="14.25" thickBot="1">
      <c r="B47" s="34"/>
      <c r="C47" s="20"/>
      <c r="D47" s="20"/>
      <c r="E47" s="21"/>
      <c r="F47" s="20"/>
      <c r="G47" s="20"/>
      <c r="H47" s="20"/>
      <c r="I47" s="20"/>
      <c r="J47" s="22"/>
      <c r="K47" s="22"/>
      <c r="L47" s="22"/>
      <c r="M47" s="23"/>
      <c r="N47" s="23"/>
      <c r="O47" s="23"/>
      <c r="P47" s="30"/>
      <c r="Q47" s="24"/>
      <c r="R47" s="24"/>
      <c r="S47" s="24"/>
      <c r="T47" s="24"/>
      <c r="U47" s="24"/>
      <c r="V47" s="24"/>
      <c r="W47" s="25"/>
      <c r="X47" s="25"/>
      <c r="Y47" s="25"/>
      <c r="Z47" s="25"/>
      <c r="AA47" s="25"/>
      <c r="AB47" s="25"/>
      <c r="AC47" s="24"/>
      <c r="AD47" s="24"/>
      <c r="AE47" s="24"/>
      <c r="AF47" s="24"/>
      <c r="AG47" s="24"/>
      <c r="AH47" s="24"/>
      <c r="AI47" s="25"/>
      <c r="AJ47" s="25"/>
      <c r="AK47" s="25"/>
      <c r="AL47" s="25"/>
      <c r="AM47" s="25"/>
      <c r="AN47" s="25"/>
      <c r="AO47" s="26"/>
      <c r="AP47" s="26"/>
      <c r="AQ47" s="26"/>
      <c r="AR47" s="26"/>
      <c r="AS47" s="26"/>
      <c r="AT47" s="26"/>
      <c r="AU47" s="26"/>
      <c r="AV47" s="26"/>
      <c r="AW47" s="26"/>
      <c r="AX47" s="26"/>
      <c r="AY47" s="26"/>
      <c r="AZ47" s="26"/>
      <c r="BA47" s="27"/>
      <c r="BB47" s="27"/>
      <c r="BC47" s="27"/>
      <c r="BD47" s="27"/>
      <c r="BE47" s="27"/>
      <c r="BF47" s="27"/>
      <c r="BG47" s="27"/>
      <c r="BH47" s="27"/>
      <c r="BI47" s="27"/>
      <c r="BJ47" s="27"/>
      <c r="BK47" s="27"/>
      <c r="BL47" s="27"/>
      <c r="BM47" s="27"/>
      <c r="BN47" s="27"/>
      <c r="BO47" s="27"/>
      <c r="BP47" s="27"/>
      <c r="BQ47" s="27"/>
      <c r="BR47" s="27"/>
      <c r="BS47" s="27"/>
      <c r="BT47" s="32"/>
      <c r="BU47" s="27"/>
      <c r="BV47" s="27"/>
      <c r="BW47" s="27"/>
      <c r="BX47" s="27"/>
      <c r="BY47" s="27"/>
      <c r="BZ47" s="27"/>
      <c r="CA47" s="27"/>
      <c r="CB47" s="27"/>
      <c r="CC47" s="27"/>
      <c r="CD47" s="27"/>
      <c r="CE47" s="27"/>
      <c r="CF47" s="27"/>
      <c r="CG47" s="27"/>
      <c r="CH47" s="27"/>
      <c r="CI47" s="27"/>
      <c r="CJ47" s="27"/>
      <c r="CK47" s="27"/>
      <c r="CL47" s="27"/>
      <c r="CM47" s="27"/>
      <c r="CN47" s="27"/>
      <c r="CO47" s="27"/>
      <c r="CP47" s="32"/>
      <c r="CQ47" s="27"/>
      <c r="CR47" s="27"/>
      <c r="CS47" s="27"/>
      <c r="CT47" s="27"/>
      <c r="CU47" s="27"/>
      <c r="CV47" s="27"/>
      <c r="CW47" s="27"/>
      <c r="CX47" s="27"/>
      <c r="CY47" s="27"/>
      <c r="CZ47" s="27"/>
      <c r="DA47" s="27"/>
      <c r="DB47" s="27"/>
      <c r="DC47" s="27"/>
      <c r="DD47" s="27"/>
      <c r="DE47" s="27"/>
      <c r="DF47" s="27"/>
      <c r="DG47" s="27"/>
      <c r="DH47" s="27"/>
      <c r="DI47" s="27"/>
      <c r="DJ47" s="27"/>
      <c r="DK47" s="27"/>
      <c r="DL47" s="32"/>
      <c r="DM47" s="27"/>
      <c r="DN47" s="27"/>
      <c r="DO47" s="27"/>
      <c r="DP47" s="27"/>
      <c r="DQ47" s="27"/>
      <c r="DR47" s="27"/>
      <c r="DS47" s="27"/>
      <c r="DT47" s="27"/>
      <c r="DU47" s="27"/>
      <c r="DV47" s="27"/>
      <c r="DW47" s="27"/>
      <c r="DX47" s="27"/>
      <c r="DY47" s="27"/>
      <c r="DZ47" s="27"/>
      <c r="EA47" s="27"/>
      <c r="EB47" s="27"/>
      <c r="EC47" s="27"/>
      <c r="ED47" s="27"/>
      <c r="EE47" s="27"/>
      <c r="EF47" s="27"/>
      <c r="EG47" s="27"/>
      <c r="EH47" s="32"/>
      <c r="EI47" s="27"/>
      <c r="EJ47" s="27"/>
      <c r="EK47" s="27"/>
      <c r="EL47" s="27"/>
      <c r="EM47" s="27"/>
      <c r="EN47" s="27"/>
      <c r="EO47" s="28"/>
    </row>
  </sheetData>
  <mergeCells count="12">
    <mergeCell ref="B2:AB2"/>
    <mergeCell ref="AO2:AT2"/>
    <mergeCell ref="BA2:EO2"/>
    <mergeCell ref="B3:P3"/>
    <mergeCell ref="Q3:V3"/>
    <mergeCell ref="W3:AB3"/>
    <mergeCell ref="AO3:AT3"/>
    <mergeCell ref="BA3:EO3"/>
    <mergeCell ref="AC3:AH3"/>
    <mergeCell ref="AI3:AN3"/>
    <mergeCell ref="AU2:AZ2"/>
    <mergeCell ref="AU3:AZ3"/>
  </mergeCells>
  <phoneticPr fontId="1"/>
  <conditionalFormatting sqref="BD9:BD16 BD18:BD45">
    <cfRule type="cellIs" dxfId="331" priority="372" operator="equal">
      <formula>1</formula>
    </cfRule>
  </conditionalFormatting>
  <conditionalFormatting sqref="BB9:BB16 BB18:BB45">
    <cfRule type="cellIs" dxfId="330" priority="373" operator="equal">
      <formula>1</formula>
    </cfRule>
  </conditionalFormatting>
  <conditionalFormatting sqref="BR9:BR16 BR18:BR45">
    <cfRule type="cellIs" dxfId="329" priority="366" operator="equal">
      <formula>1</formula>
    </cfRule>
  </conditionalFormatting>
  <conditionalFormatting sqref="BF9:BF16 BF18:BF45">
    <cfRule type="cellIs" dxfId="328" priority="371" operator="equal">
      <formula>1</formula>
    </cfRule>
  </conditionalFormatting>
  <conditionalFormatting sqref="BJ9:BJ16 BJ18:BJ45">
    <cfRule type="cellIs" dxfId="327" priority="370" operator="equal">
      <formula>1</formula>
    </cfRule>
  </conditionalFormatting>
  <conditionalFormatting sqref="BL9:BL16 BL18:BL45">
    <cfRule type="cellIs" dxfId="326" priority="369" operator="equal">
      <formula>1</formula>
    </cfRule>
  </conditionalFormatting>
  <conditionalFormatting sqref="BN9:BN16 BN18:BN45">
    <cfRule type="cellIs" dxfId="325" priority="368" operator="equal">
      <formula>1</formula>
    </cfRule>
  </conditionalFormatting>
  <conditionalFormatting sqref="BP9:BP16 BP18:BP45">
    <cfRule type="cellIs" dxfId="324" priority="367" operator="equal">
      <formula>1</formula>
    </cfRule>
  </conditionalFormatting>
  <conditionalFormatting sqref="BT9:BT16 BT18:BT45">
    <cfRule type="cellIs" dxfId="323" priority="365" operator="equal">
      <formula>1</formula>
    </cfRule>
  </conditionalFormatting>
  <conditionalFormatting sqref="BB6">
    <cfRule type="cellIs" dxfId="322" priority="364" operator="equal">
      <formula>1</formula>
    </cfRule>
  </conditionalFormatting>
  <conditionalFormatting sqref="BD6">
    <cfRule type="cellIs" dxfId="321" priority="363" operator="equal">
      <formula>1</formula>
    </cfRule>
  </conditionalFormatting>
  <conditionalFormatting sqref="BF6">
    <cfRule type="cellIs" dxfId="320" priority="362" operator="equal">
      <formula>1</formula>
    </cfRule>
  </conditionalFormatting>
  <conditionalFormatting sqref="BJ6">
    <cfRule type="cellIs" dxfId="319" priority="361" operator="equal">
      <formula>1</formula>
    </cfRule>
  </conditionalFormatting>
  <conditionalFormatting sqref="BL6">
    <cfRule type="cellIs" dxfId="318" priority="360" operator="equal">
      <formula>1</formula>
    </cfRule>
  </conditionalFormatting>
  <conditionalFormatting sqref="BN6">
    <cfRule type="cellIs" dxfId="317" priority="359" operator="equal">
      <formula>1</formula>
    </cfRule>
  </conditionalFormatting>
  <conditionalFormatting sqref="BP6">
    <cfRule type="cellIs" dxfId="316" priority="358" operator="equal">
      <formula>1</formula>
    </cfRule>
  </conditionalFormatting>
  <conditionalFormatting sqref="BR6">
    <cfRule type="cellIs" dxfId="315" priority="357" operator="equal">
      <formula>1</formula>
    </cfRule>
  </conditionalFormatting>
  <conditionalFormatting sqref="BT6">
    <cfRule type="cellIs" dxfId="314" priority="356" operator="equal">
      <formula>1</formula>
    </cfRule>
  </conditionalFormatting>
  <conditionalFormatting sqref="BB7">
    <cfRule type="cellIs" dxfId="313" priority="355" operator="equal">
      <formula>1</formula>
    </cfRule>
  </conditionalFormatting>
  <conditionalFormatting sqref="BD7">
    <cfRule type="cellIs" dxfId="312" priority="354" operator="equal">
      <formula>1</formula>
    </cfRule>
  </conditionalFormatting>
  <conditionalFormatting sqref="BF7">
    <cfRule type="cellIs" dxfId="311" priority="353" operator="equal">
      <formula>1</formula>
    </cfRule>
  </conditionalFormatting>
  <conditionalFormatting sqref="BJ7">
    <cfRule type="cellIs" dxfId="310" priority="352" operator="equal">
      <formula>1</formula>
    </cfRule>
  </conditionalFormatting>
  <conditionalFormatting sqref="BL7">
    <cfRule type="cellIs" dxfId="309" priority="351" operator="equal">
      <formula>1</formula>
    </cfRule>
  </conditionalFormatting>
  <conditionalFormatting sqref="BN7">
    <cfRule type="cellIs" dxfId="308" priority="350" operator="equal">
      <formula>1</formula>
    </cfRule>
  </conditionalFormatting>
  <conditionalFormatting sqref="BP7">
    <cfRule type="cellIs" dxfId="307" priority="349" operator="equal">
      <formula>1</formula>
    </cfRule>
  </conditionalFormatting>
  <conditionalFormatting sqref="BR7">
    <cfRule type="cellIs" dxfId="306" priority="348" operator="equal">
      <formula>1</formula>
    </cfRule>
  </conditionalFormatting>
  <conditionalFormatting sqref="BT7">
    <cfRule type="cellIs" dxfId="305" priority="347" operator="equal">
      <formula>1</formula>
    </cfRule>
  </conditionalFormatting>
  <conditionalFormatting sqref="BB8:BB16 BB18:BB45">
    <cfRule type="cellIs" dxfId="304" priority="346" operator="equal">
      <formula>1</formula>
    </cfRule>
  </conditionalFormatting>
  <conditionalFormatting sqref="BD8:BD16 BD18:BD45">
    <cfRule type="cellIs" dxfId="303" priority="345" operator="equal">
      <formula>1</formula>
    </cfRule>
  </conditionalFormatting>
  <conditionalFormatting sqref="BF8:BF16 BF18:BF45">
    <cfRule type="cellIs" dxfId="302" priority="344" operator="equal">
      <formula>1</formula>
    </cfRule>
  </conditionalFormatting>
  <conditionalFormatting sqref="BJ8:BJ16 BJ18:BJ45">
    <cfRule type="cellIs" dxfId="301" priority="343" operator="equal">
      <formula>1</formula>
    </cfRule>
  </conditionalFormatting>
  <conditionalFormatting sqref="BL8:BL16 BL18:BL45">
    <cfRule type="cellIs" dxfId="300" priority="342" operator="equal">
      <formula>1</formula>
    </cfRule>
  </conditionalFormatting>
  <conditionalFormatting sqref="BN8:BN16 BN18:BN45">
    <cfRule type="cellIs" dxfId="299" priority="341" operator="equal">
      <formula>1</formula>
    </cfRule>
  </conditionalFormatting>
  <conditionalFormatting sqref="BP8:BP16 BP18:BP45">
    <cfRule type="cellIs" dxfId="298" priority="340" operator="equal">
      <formula>1</formula>
    </cfRule>
  </conditionalFormatting>
  <conditionalFormatting sqref="BR8:BR16 BR18:BR45">
    <cfRule type="cellIs" dxfId="297" priority="339" operator="equal">
      <formula>1</formula>
    </cfRule>
  </conditionalFormatting>
  <conditionalFormatting sqref="BT8:BT16 BT18:BT45">
    <cfRule type="cellIs" dxfId="296" priority="338" operator="equal">
      <formula>1</formula>
    </cfRule>
  </conditionalFormatting>
  <conditionalFormatting sqref="AO5:AO45">
    <cfRule type="expression" dxfId="295" priority="308">
      <formula>AO5=MAX($AO5:$AT5)</formula>
    </cfRule>
  </conditionalFormatting>
  <conditionalFormatting sqref="AO5:AO45">
    <cfRule type="expression" dxfId="294" priority="307">
      <formula>AO5=MIN($AO5:$AT5)</formula>
    </cfRule>
  </conditionalFormatting>
  <conditionalFormatting sqref="AP5:AT45">
    <cfRule type="expression" dxfId="293" priority="306">
      <formula>AP5=MAX($AO5:$AT5)</formula>
    </cfRule>
  </conditionalFormatting>
  <conditionalFormatting sqref="AP5:AT45">
    <cfRule type="expression" dxfId="292" priority="305">
      <formula>AP5=MIN($AO5:$AT5)</formula>
    </cfRule>
  </conditionalFormatting>
  <conditionalFormatting sqref="AU5:AZ45">
    <cfRule type="expression" dxfId="291" priority="288">
      <formula>AU5=MAX($AU5:$AZ5)</formula>
    </cfRule>
  </conditionalFormatting>
  <conditionalFormatting sqref="AU5:AZ45">
    <cfRule type="expression" dxfId="290" priority="287">
      <formula>AU5=MIN($AU5:$AZ5)</formula>
    </cfRule>
  </conditionalFormatting>
  <conditionalFormatting sqref="BH9:BH16 BH18:BH45">
    <cfRule type="cellIs" dxfId="289" priority="286" operator="equal">
      <formula>1</formula>
    </cfRule>
  </conditionalFormatting>
  <conditionalFormatting sqref="BH6">
    <cfRule type="cellIs" dxfId="288" priority="285" operator="equal">
      <formula>1</formula>
    </cfRule>
  </conditionalFormatting>
  <conditionalFormatting sqref="BH7">
    <cfRule type="cellIs" dxfId="287" priority="284" operator="equal">
      <formula>1</formula>
    </cfRule>
  </conditionalFormatting>
  <conditionalFormatting sqref="BH8:BH16 BH18:BH45">
    <cfRule type="cellIs" dxfId="286" priority="283" operator="equal">
      <formula>1</formula>
    </cfRule>
  </conditionalFormatting>
  <conditionalFormatting sqref="BD17">
    <cfRule type="cellIs" dxfId="285" priority="281" operator="equal">
      <formula>1</formula>
    </cfRule>
  </conditionalFormatting>
  <conditionalFormatting sqref="BB17">
    <cfRule type="cellIs" dxfId="284" priority="282" operator="equal">
      <formula>1</formula>
    </cfRule>
  </conditionalFormatting>
  <conditionalFormatting sqref="BR17">
    <cfRule type="cellIs" dxfId="283" priority="275" operator="equal">
      <formula>1</formula>
    </cfRule>
  </conditionalFormatting>
  <conditionalFormatting sqref="BF17">
    <cfRule type="cellIs" dxfId="282" priority="280" operator="equal">
      <formula>1</formula>
    </cfRule>
  </conditionalFormatting>
  <conditionalFormatting sqref="BJ17">
    <cfRule type="cellIs" dxfId="281" priority="279" operator="equal">
      <formula>1</formula>
    </cfRule>
  </conditionalFormatting>
  <conditionalFormatting sqref="BL17">
    <cfRule type="cellIs" dxfId="280" priority="278" operator="equal">
      <formula>1</formula>
    </cfRule>
  </conditionalFormatting>
  <conditionalFormatting sqref="BN17">
    <cfRule type="cellIs" dxfId="279" priority="277" operator="equal">
      <formula>1</formula>
    </cfRule>
  </conditionalFormatting>
  <conditionalFormatting sqref="BP17">
    <cfRule type="cellIs" dxfId="278" priority="276" operator="equal">
      <formula>1</formula>
    </cfRule>
  </conditionalFormatting>
  <conditionalFormatting sqref="BT17">
    <cfRule type="cellIs" dxfId="277" priority="274" operator="equal">
      <formula>1</formula>
    </cfRule>
  </conditionalFormatting>
  <conditionalFormatting sqref="BD17">
    <cfRule type="cellIs" dxfId="276" priority="272" operator="equal">
      <formula>1</formula>
    </cfRule>
  </conditionalFormatting>
  <conditionalFormatting sqref="BB17">
    <cfRule type="cellIs" dxfId="275" priority="273" operator="equal">
      <formula>1</formula>
    </cfRule>
  </conditionalFormatting>
  <conditionalFormatting sqref="BR17">
    <cfRule type="cellIs" dxfId="274" priority="266" operator="equal">
      <formula>1</formula>
    </cfRule>
  </conditionalFormatting>
  <conditionalFormatting sqref="BF17">
    <cfRule type="cellIs" dxfId="273" priority="271" operator="equal">
      <formula>1</formula>
    </cfRule>
  </conditionalFormatting>
  <conditionalFormatting sqref="BJ17">
    <cfRule type="cellIs" dxfId="272" priority="270" operator="equal">
      <formula>1</formula>
    </cfRule>
  </conditionalFormatting>
  <conditionalFormatting sqref="BL17">
    <cfRule type="cellIs" dxfId="271" priority="269" operator="equal">
      <formula>1</formula>
    </cfRule>
  </conditionalFormatting>
  <conditionalFormatting sqref="BN17">
    <cfRule type="cellIs" dxfId="270" priority="268" operator="equal">
      <formula>1</formula>
    </cfRule>
  </conditionalFormatting>
  <conditionalFormatting sqref="BP17">
    <cfRule type="cellIs" dxfId="269" priority="267" operator="equal">
      <formula>1</formula>
    </cfRule>
  </conditionalFormatting>
  <conditionalFormatting sqref="BT17">
    <cfRule type="cellIs" dxfId="268" priority="265" operator="equal">
      <formula>1</formula>
    </cfRule>
  </conditionalFormatting>
  <conditionalFormatting sqref="BB17">
    <cfRule type="cellIs" dxfId="267" priority="264" operator="equal">
      <formula>1</formula>
    </cfRule>
  </conditionalFormatting>
  <conditionalFormatting sqref="BD17">
    <cfRule type="cellIs" dxfId="266" priority="263" operator="equal">
      <formula>1</formula>
    </cfRule>
  </conditionalFormatting>
  <conditionalFormatting sqref="BF17">
    <cfRule type="cellIs" dxfId="265" priority="262" operator="equal">
      <formula>1</formula>
    </cfRule>
  </conditionalFormatting>
  <conditionalFormatting sqref="BJ17">
    <cfRule type="cellIs" dxfId="264" priority="261" operator="equal">
      <formula>1</formula>
    </cfRule>
  </conditionalFormatting>
  <conditionalFormatting sqref="BL17">
    <cfRule type="cellIs" dxfId="263" priority="260" operator="equal">
      <formula>1</formula>
    </cfRule>
  </conditionalFormatting>
  <conditionalFormatting sqref="BN17">
    <cfRule type="cellIs" dxfId="262" priority="259" operator="equal">
      <formula>1</formula>
    </cfRule>
  </conditionalFormatting>
  <conditionalFormatting sqref="BP17">
    <cfRule type="cellIs" dxfId="261" priority="258" operator="equal">
      <formula>1</formula>
    </cfRule>
  </conditionalFormatting>
  <conditionalFormatting sqref="BR17">
    <cfRule type="cellIs" dxfId="260" priority="257" operator="equal">
      <formula>1</formula>
    </cfRule>
  </conditionalFormatting>
  <conditionalFormatting sqref="BT17">
    <cfRule type="cellIs" dxfId="259" priority="256" operator="equal">
      <formula>1</formula>
    </cfRule>
  </conditionalFormatting>
  <conditionalFormatting sqref="BH17">
    <cfRule type="cellIs" dxfId="258" priority="255" operator="equal">
      <formula>1</formula>
    </cfRule>
  </conditionalFormatting>
  <conditionalFormatting sqref="BH17">
    <cfRule type="cellIs" dxfId="257" priority="254" operator="equal">
      <formula>1</formula>
    </cfRule>
  </conditionalFormatting>
  <conditionalFormatting sqref="BH17">
    <cfRule type="cellIs" dxfId="256" priority="253" operator="equal">
      <formula>1</formula>
    </cfRule>
  </conditionalFormatting>
  <conditionalFormatting sqref="BV9:BV16 BV18:BV45">
    <cfRule type="cellIs" dxfId="255" priority="252" operator="equal">
      <formula>1</formula>
    </cfRule>
  </conditionalFormatting>
  <conditionalFormatting sqref="BV6">
    <cfRule type="cellIs" dxfId="254" priority="251" operator="equal">
      <formula>1</formula>
    </cfRule>
  </conditionalFormatting>
  <conditionalFormatting sqref="BV7">
    <cfRule type="cellIs" dxfId="253" priority="250" operator="equal">
      <formula>1</formula>
    </cfRule>
  </conditionalFormatting>
  <conditionalFormatting sqref="BV8:BV16 BV18:BV45">
    <cfRule type="cellIs" dxfId="252" priority="249" operator="equal">
      <formula>1</formula>
    </cfRule>
  </conditionalFormatting>
  <conditionalFormatting sqref="BV17">
    <cfRule type="cellIs" dxfId="251" priority="248" operator="equal">
      <formula>1</formula>
    </cfRule>
  </conditionalFormatting>
  <conditionalFormatting sqref="BV17">
    <cfRule type="cellIs" dxfId="250" priority="247" operator="equal">
      <formula>1</formula>
    </cfRule>
  </conditionalFormatting>
  <conditionalFormatting sqref="BV17">
    <cfRule type="cellIs" dxfId="249" priority="246" operator="equal">
      <formula>1</formula>
    </cfRule>
  </conditionalFormatting>
  <conditionalFormatting sqref="BX9:BX16 BX18:BX45">
    <cfRule type="cellIs" dxfId="248" priority="245" operator="equal">
      <formula>1</formula>
    </cfRule>
  </conditionalFormatting>
  <conditionalFormatting sqref="BX6">
    <cfRule type="cellIs" dxfId="247" priority="244" operator="equal">
      <formula>1</formula>
    </cfRule>
  </conditionalFormatting>
  <conditionalFormatting sqref="BX7">
    <cfRule type="cellIs" dxfId="246" priority="243" operator="equal">
      <formula>1</formula>
    </cfRule>
  </conditionalFormatting>
  <conditionalFormatting sqref="BX8:BX16 BX18:BX45">
    <cfRule type="cellIs" dxfId="245" priority="242" operator="equal">
      <formula>1</formula>
    </cfRule>
  </conditionalFormatting>
  <conditionalFormatting sqref="BX17">
    <cfRule type="cellIs" dxfId="244" priority="241" operator="equal">
      <formula>1</formula>
    </cfRule>
  </conditionalFormatting>
  <conditionalFormatting sqref="BX17">
    <cfRule type="cellIs" dxfId="243" priority="240" operator="equal">
      <formula>1</formula>
    </cfRule>
  </conditionalFormatting>
  <conditionalFormatting sqref="BX17">
    <cfRule type="cellIs" dxfId="242" priority="239" operator="equal">
      <formula>1</formula>
    </cfRule>
  </conditionalFormatting>
  <conditionalFormatting sqref="BZ9:BZ16 BZ18:BZ45">
    <cfRule type="cellIs" dxfId="241" priority="238" operator="equal">
      <formula>1</formula>
    </cfRule>
  </conditionalFormatting>
  <conditionalFormatting sqref="BZ6">
    <cfRule type="cellIs" dxfId="240" priority="237" operator="equal">
      <formula>1</formula>
    </cfRule>
  </conditionalFormatting>
  <conditionalFormatting sqref="BZ7">
    <cfRule type="cellIs" dxfId="239" priority="236" operator="equal">
      <formula>1</formula>
    </cfRule>
  </conditionalFormatting>
  <conditionalFormatting sqref="BZ8:BZ16 BZ18:BZ45">
    <cfRule type="cellIs" dxfId="238" priority="235" operator="equal">
      <formula>1</formula>
    </cfRule>
  </conditionalFormatting>
  <conditionalFormatting sqref="BZ17">
    <cfRule type="cellIs" dxfId="237" priority="234" operator="equal">
      <formula>1</formula>
    </cfRule>
  </conditionalFormatting>
  <conditionalFormatting sqref="BZ17">
    <cfRule type="cellIs" dxfId="236" priority="233" operator="equal">
      <formula>1</formula>
    </cfRule>
  </conditionalFormatting>
  <conditionalFormatting sqref="BZ17">
    <cfRule type="cellIs" dxfId="235" priority="232" operator="equal">
      <formula>1</formula>
    </cfRule>
  </conditionalFormatting>
  <conditionalFormatting sqref="CN9:CN16 CN18:CN45">
    <cfRule type="cellIs" dxfId="234" priority="226" operator="equal">
      <formula>1</formula>
    </cfRule>
  </conditionalFormatting>
  <conditionalFormatting sqref="CB9:CB16 CB18:CB45">
    <cfRule type="cellIs" dxfId="233" priority="231" operator="equal">
      <formula>1</formula>
    </cfRule>
  </conditionalFormatting>
  <conditionalFormatting sqref="CF9:CF16 CF18:CF45">
    <cfRule type="cellIs" dxfId="232" priority="230" operator="equal">
      <formula>1</formula>
    </cfRule>
  </conditionalFormatting>
  <conditionalFormatting sqref="CH9:CH16 CH18:CH45">
    <cfRule type="cellIs" dxfId="231" priority="229" operator="equal">
      <formula>1</formula>
    </cfRule>
  </conditionalFormatting>
  <conditionalFormatting sqref="CJ9:CJ16 CJ18:CJ45">
    <cfRule type="cellIs" dxfId="230" priority="228" operator="equal">
      <formula>1</formula>
    </cfRule>
  </conditionalFormatting>
  <conditionalFormatting sqref="CL9:CL16 CL18:CL45">
    <cfRule type="cellIs" dxfId="229" priority="227" operator="equal">
      <formula>1</formula>
    </cfRule>
  </conditionalFormatting>
  <conditionalFormatting sqref="CP9:CP16 CP18:CP45">
    <cfRule type="cellIs" dxfId="228" priority="225" operator="equal">
      <formula>1</formula>
    </cfRule>
  </conditionalFormatting>
  <conditionalFormatting sqref="CB6">
    <cfRule type="cellIs" dxfId="227" priority="224" operator="equal">
      <formula>1</formula>
    </cfRule>
  </conditionalFormatting>
  <conditionalFormatting sqref="CF6">
    <cfRule type="cellIs" dxfId="226" priority="223" operator="equal">
      <formula>1</formula>
    </cfRule>
  </conditionalFormatting>
  <conditionalFormatting sqref="CH6">
    <cfRule type="cellIs" dxfId="225" priority="222" operator="equal">
      <formula>1</formula>
    </cfRule>
  </conditionalFormatting>
  <conditionalFormatting sqref="CJ6">
    <cfRule type="cellIs" dxfId="224" priority="221" operator="equal">
      <formula>1</formula>
    </cfRule>
  </conditionalFormatting>
  <conditionalFormatting sqref="CL6">
    <cfRule type="cellIs" dxfId="223" priority="220" operator="equal">
      <formula>1</formula>
    </cfRule>
  </conditionalFormatting>
  <conditionalFormatting sqref="CN6">
    <cfRule type="cellIs" dxfId="222" priority="219" operator="equal">
      <formula>1</formula>
    </cfRule>
  </conditionalFormatting>
  <conditionalFormatting sqref="CP6">
    <cfRule type="cellIs" dxfId="221" priority="218" operator="equal">
      <formula>1</formula>
    </cfRule>
  </conditionalFormatting>
  <conditionalFormatting sqref="CB7">
    <cfRule type="cellIs" dxfId="220" priority="217" operator="equal">
      <formula>1</formula>
    </cfRule>
  </conditionalFormatting>
  <conditionalFormatting sqref="CF7">
    <cfRule type="cellIs" dxfId="219" priority="216" operator="equal">
      <formula>1</formula>
    </cfRule>
  </conditionalFormatting>
  <conditionalFormatting sqref="CH7">
    <cfRule type="cellIs" dxfId="218" priority="215" operator="equal">
      <formula>1</formula>
    </cfRule>
  </conditionalFormatting>
  <conditionalFormatting sqref="CJ7">
    <cfRule type="cellIs" dxfId="217" priority="214" operator="equal">
      <formula>1</formula>
    </cfRule>
  </conditionalFormatting>
  <conditionalFormatting sqref="CL7">
    <cfRule type="cellIs" dxfId="216" priority="213" operator="equal">
      <formula>1</formula>
    </cfRule>
  </conditionalFormatting>
  <conditionalFormatting sqref="CN7">
    <cfRule type="cellIs" dxfId="215" priority="212" operator="equal">
      <formula>1</formula>
    </cfRule>
  </conditionalFormatting>
  <conditionalFormatting sqref="CP7">
    <cfRule type="cellIs" dxfId="214" priority="211" operator="equal">
      <formula>1</formula>
    </cfRule>
  </conditionalFormatting>
  <conditionalFormatting sqref="CB8:CB16 CB18:CB45">
    <cfRule type="cellIs" dxfId="213" priority="210" operator="equal">
      <formula>1</formula>
    </cfRule>
  </conditionalFormatting>
  <conditionalFormatting sqref="CF8:CF16 CF18:CF45">
    <cfRule type="cellIs" dxfId="212" priority="209" operator="equal">
      <formula>1</formula>
    </cfRule>
  </conditionalFormatting>
  <conditionalFormatting sqref="CH8:CH16 CH18:CH45">
    <cfRule type="cellIs" dxfId="211" priority="208" operator="equal">
      <formula>1</formula>
    </cfRule>
  </conditionalFormatting>
  <conditionalFormatting sqref="CJ8:CJ16 CJ18:CJ45">
    <cfRule type="cellIs" dxfId="210" priority="207" operator="equal">
      <formula>1</formula>
    </cfRule>
  </conditionalFormatting>
  <conditionalFormatting sqref="CL8:CL16 CL18:CL45">
    <cfRule type="cellIs" dxfId="209" priority="206" operator="equal">
      <formula>1</formula>
    </cfRule>
  </conditionalFormatting>
  <conditionalFormatting sqref="CN8:CN16 CN18:CN45">
    <cfRule type="cellIs" dxfId="208" priority="205" operator="equal">
      <formula>1</formula>
    </cfRule>
  </conditionalFormatting>
  <conditionalFormatting sqref="CP8:CP16 CP18:CP45">
    <cfRule type="cellIs" dxfId="207" priority="204" operator="equal">
      <formula>1</formula>
    </cfRule>
  </conditionalFormatting>
  <conditionalFormatting sqref="CD9:CD16 CD18:CD45">
    <cfRule type="cellIs" dxfId="206" priority="203" operator="equal">
      <formula>1</formula>
    </cfRule>
  </conditionalFormatting>
  <conditionalFormatting sqref="CD6">
    <cfRule type="cellIs" dxfId="205" priority="202" operator="equal">
      <formula>1</formula>
    </cfRule>
  </conditionalFormatting>
  <conditionalFormatting sqref="CD7">
    <cfRule type="cellIs" dxfId="204" priority="201" operator="equal">
      <formula>1</formula>
    </cfRule>
  </conditionalFormatting>
  <conditionalFormatting sqref="CD8:CD16 CD18:CD45">
    <cfRule type="cellIs" dxfId="203" priority="200" operator="equal">
      <formula>1</formula>
    </cfRule>
  </conditionalFormatting>
  <conditionalFormatting sqref="CN17">
    <cfRule type="cellIs" dxfId="202" priority="194" operator="equal">
      <formula>1</formula>
    </cfRule>
  </conditionalFormatting>
  <conditionalFormatting sqref="CB17">
    <cfRule type="cellIs" dxfId="201" priority="199" operator="equal">
      <formula>1</formula>
    </cfRule>
  </conditionalFormatting>
  <conditionalFormatting sqref="CF17">
    <cfRule type="cellIs" dxfId="200" priority="198" operator="equal">
      <formula>1</formula>
    </cfRule>
  </conditionalFormatting>
  <conditionalFormatting sqref="CH17">
    <cfRule type="cellIs" dxfId="199" priority="197" operator="equal">
      <formula>1</formula>
    </cfRule>
  </conditionalFormatting>
  <conditionalFormatting sqref="CJ17">
    <cfRule type="cellIs" dxfId="198" priority="196" operator="equal">
      <formula>1</formula>
    </cfRule>
  </conditionalFormatting>
  <conditionalFormatting sqref="CL17">
    <cfRule type="cellIs" dxfId="197" priority="195" operator="equal">
      <formula>1</formula>
    </cfRule>
  </conditionalFormatting>
  <conditionalFormatting sqref="CP17">
    <cfRule type="cellIs" dxfId="196" priority="193" operator="equal">
      <formula>1</formula>
    </cfRule>
  </conditionalFormatting>
  <conditionalFormatting sqref="CN17">
    <cfRule type="cellIs" dxfId="195" priority="187" operator="equal">
      <formula>1</formula>
    </cfRule>
  </conditionalFormatting>
  <conditionalFormatting sqref="CB17">
    <cfRule type="cellIs" dxfId="194" priority="192" operator="equal">
      <formula>1</formula>
    </cfRule>
  </conditionalFormatting>
  <conditionalFormatting sqref="CF17">
    <cfRule type="cellIs" dxfId="193" priority="191" operator="equal">
      <formula>1</formula>
    </cfRule>
  </conditionalFormatting>
  <conditionalFormatting sqref="CH17">
    <cfRule type="cellIs" dxfId="192" priority="190" operator="equal">
      <formula>1</formula>
    </cfRule>
  </conditionalFormatting>
  <conditionalFormatting sqref="CJ17">
    <cfRule type="cellIs" dxfId="191" priority="189" operator="equal">
      <formula>1</formula>
    </cfRule>
  </conditionalFormatting>
  <conditionalFormatting sqref="CL17">
    <cfRule type="cellIs" dxfId="190" priority="188" operator="equal">
      <formula>1</formula>
    </cfRule>
  </conditionalFormatting>
  <conditionalFormatting sqref="CP17">
    <cfRule type="cellIs" dxfId="189" priority="186" operator="equal">
      <formula>1</formula>
    </cfRule>
  </conditionalFormatting>
  <conditionalFormatting sqref="CB17">
    <cfRule type="cellIs" dxfId="188" priority="185" operator="equal">
      <formula>1</formula>
    </cfRule>
  </conditionalFormatting>
  <conditionalFormatting sqref="CF17">
    <cfRule type="cellIs" dxfId="187" priority="184" operator="equal">
      <formula>1</formula>
    </cfRule>
  </conditionalFormatting>
  <conditionalFormatting sqref="CH17">
    <cfRule type="cellIs" dxfId="186" priority="183" operator="equal">
      <formula>1</formula>
    </cfRule>
  </conditionalFormatting>
  <conditionalFormatting sqref="CJ17">
    <cfRule type="cellIs" dxfId="185" priority="182" operator="equal">
      <formula>1</formula>
    </cfRule>
  </conditionalFormatting>
  <conditionalFormatting sqref="CL17">
    <cfRule type="cellIs" dxfId="184" priority="181" operator="equal">
      <formula>1</formula>
    </cfRule>
  </conditionalFormatting>
  <conditionalFormatting sqref="CN17">
    <cfRule type="cellIs" dxfId="183" priority="180" operator="equal">
      <formula>1</formula>
    </cfRule>
  </conditionalFormatting>
  <conditionalFormatting sqref="CP17">
    <cfRule type="cellIs" dxfId="182" priority="179" operator="equal">
      <formula>1</formula>
    </cfRule>
  </conditionalFormatting>
  <conditionalFormatting sqref="CD17">
    <cfRule type="cellIs" dxfId="181" priority="178" operator="equal">
      <formula>1</formula>
    </cfRule>
  </conditionalFormatting>
  <conditionalFormatting sqref="CD17">
    <cfRule type="cellIs" dxfId="180" priority="177" operator="equal">
      <formula>1</formula>
    </cfRule>
  </conditionalFormatting>
  <conditionalFormatting sqref="CD17">
    <cfRule type="cellIs" dxfId="179" priority="176" operator="equal">
      <formula>1</formula>
    </cfRule>
  </conditionalFormatting>
  <conditionalFormatting sqref="CR9:CR16 CR18:CR45">
    <cfRule type="cellIs" dxfId="178" priority="175" operator="equal">
      <formula>1</formula>
    </cfRule>
  </conditionalFormatting>
  <conditionalFormatting sqref="CR6">
    <cfRule type="cellIs" dxfId="177" priority="174" operator="equal">
      <formula>1</formula>
    </cfRule>
  </conditionalFormatting>
  <conditionalFormatting sqref="CR7">
    <cfRule type="cellIs" dxfId="176" priority="173" operator="equal">
      <formula>1</formula>
    </cfRule>
  </conditionalFormatting>
  <conditionalFormatting sqref="CR8:CR16 CR18:CR45">
    <cfRule type="cellIs" dxfId="175" priority="172" operator="equal">
      <formula>1</formula>
    </cfRule>
  </conditionalFormatting>
  <conditionalFormatting sqref="CR17">
    <cfRule type="cellIs" dxfId="174" priority="171" operator="equal">
      <formula>1</formula>
    </cfRule>
  </conditionalFormatting>
  <conditionalFormatting sqref="CR17">
    <cfRule type="cellIs" dxfId="173" priority="170" operator="equal">
      <formula>1</formula>
    </cfRule>
  </conditionalFormatting>
  <conditionalFormatting sqref="CR17">
    <cfRule type="cellIs" dxfId="172" priority="169" operator="equal">
      <formula>1</formula>
    </cfRule>
  </conditionalFormatting>
  <conditionalFormatting sqref="CT9:CT16 CT18:CT45">
    <cfRule type="cellIs" dxfId="171" priority="168" operator="equal">
      <formula>1</formula>
    </cfRule>
  </conditionalFormatting>
  <conditionalFormatting sqref="CT6">
    <cfRule type="cellIs" dxfId="170" priority="167" operator="equal">
      <formula>1</formula>
    </cfRule>
  </conditionalFormatting>
  <conditionalFormatting sqref="CT7">
    <cfRule type="cellIs" dxfId="169" priority="166" operator="equal">
      <formula>1</formula>
    </cfRule>
  </conditionalFormatting>
  <conditionalFormatting sqref="CT8:CT16 CT18:CT45">
    <cfRule type="cellIs" dxfId="168" priority="165" operator="equal">
      <formula>1</formula>
    </cfRule>
  </conditionalFormatting>
  <conditionalFormatting sqref="CT17">
    <cfRule type="cellIs" dxfId="167" priority="164" operator="equal">
      <formula>1</formula>
    </cfRule>
  </conditionalFormatting>
  <conditionalFormatting sqref="CT17">
    <cfRule type="cellIs" dxfId="166" priority="163" operator="equal">
      <formula>1</formula>
    </cfRule>
  </conditionalFormatting>
  <conditionalFormatting sqref="CT17">
    <cfRule type="cellIs" dxfId="165" priority="162" operator="equal">
      <formula>1</formula>
    </cfRule>
  </conditionalFormatting>
  <conditionalFormatting sqref="CV9:CV16 CV18:CV45">
    <cfRule type="cellIs" dxfId="164" priority="161" operator="equal">
      <formula>1</formula>
    </cfRule>
  </conditionalFormatting>
  <conditionalFormatting sqref="CV6">
    <cfRule type="cellIs" dxfId="163" priority="160" operator="equal">
      <formula>1</formula>
    </cfRule>
  </conditionalFormatting>
  <conditionalFormatting sqref="CV7">
    <cfRule type="cellIs" dxfId="162" priority="159" operator="equal">
      <formula>1</formula>
    </cfRule>
  </conditionalFormatting>
  <conditionalFormatting sqref="CV8:CV16 CV18:CV45">
    <cfRule type="cellIs" dxfId="161" priority="158" operator="equal">
      <formula>1</formula>
    </cfRule>
  </conditionalFormatting>
  <conditionalFormatting sqref="CV17">
    <cfRule type="cellIs" dxfId="160" priority="157" operator="equal">
      <formula>1</formula>
    </cfRule>
  </conditionalFormatting>
  <conditionalFormatting sqref="CV17">
    <cfRule type="cellIs" dxfId="159" priority="156" operator="equal">
      <formula>1</formula>
    </cfRule>
  </conditionalFormatting>
  <conditionalFormatting sqref="CV17">
    <cfRule type="cellIs" dxfId="158" priority="155" operator="equal">
      <formula>1</formula>
    </cfRule>
  </conditionalFormatting>
  <conditionalFormatting sqref="DJ9:DJ16 DJ18:DJ45">
    <cfRule type="cellIs" dxfId="157" priority="149" operator="equal">
      <formula>1</formula>
    </cfRule>
  </conditionalFormatting>
  <conditionalFormatting sqref="CX9:CX16 CX18:CX45">
    <cfRule type="cellIs" dxfId="156" priority="154" operator="equal">
      <formula>1</formula>
    </cfRule>
  </conditionalFormatting>
  <conditionalFormatting sqref="DB9:DB16 DB18:DB45">
    <cfRule type="cellIs" dxfId="155" priority="153" operator="equal">
      <formula>1</formula>
    </cfRule>
  </conditionalFormatting>
  <conditionalFormatting sqref="DD9:DD16 DD18:DD45">
    <cfRule type="cellIs" dxfId="154" priority="152" operator="equal">
      <formula>1</formula>
    </cfRule>
  </conditionalFormatting>
  <conditionalFormatting sqref="DF9:DF16 DF18:DF45">
    <cfRule type="cellIs" dxfId="153" priority="151" operator="equal">
      <formula>1</formula>
    </cfRule>
  </conditionalFormatting>
  <conditionalFormatting sqref="DH9:DH16 DH18:DH45">
    <cfRule type="cellIs" dxfId="152" priority="150" operator="equal">
      <formula>1</formula>
    </cfRule>
  </conditionalFormatting>
  <conditionalFormatting sqref="DL9:DL16 DL18:DL45">
    <cfRule type="cellIs" dxfId="151" priority="148" operator="equal">
      <formula>1</formula>
    </cfRule>
  </conditionalFormatting>
  <conditionalFormatting sqref="CX6">
    <cfRule type="cellIs" dxfId="150" priority="147" operator="equal">
      <formula>1</formula>
    </cfRule>
  </conditionalFormatting>
  <conditionalFormatting sqref="DB6">
    <cfRule type="cellIs" dxfId="149" priority="146" operator="equal">
      <formula>1</formula>
    </cfRule>
  </conditionalFormatting>
  <conditionalFormatting sqref="DD6">
    <cfRule type="cellIs" dxfId="148" priority="145" operator="equal">
      <formula>1</formula>
    </cfRule>
  </conditionalFormatting>
  <conditionalFormatting sqref="DF6">
    <cfRule type="cellIs" dxfId="147" priority="144" operator="equal">
      <formula>1</formula>
    </cfRule>
  </conditionalFormatting>
  <conditionalFormatting sqref="DH6">
    <cfRule type="cellIs" dxfId="146" priority="143" operator="equal">
      <formula>1</formula>
    </cfRule>
  </conditionalFormatting>
  <conditionalFormatting sqref="DJ6">
    <cfRule type="cellIs" dxfId="145" priority="142" operator="equal">
      <formula>1</formula>
    </cfRule>
  </conditionalFormatting>
  <conditionalFormatting sqref="DL6">
    <cfRule type="cellIs" dxfId="144" priority="141" operator="equal">
      <formula>1</formula>
    </cfRule>
  </conditionalFormatting>
  <conditionalFormatting sqref="CX7">
    <cfRule type="cellIs" dxfId="143" priority="140" operator="equal">
      <formula>1</formula>
    </cfRule>
  </conditionalFormatting>
  <conditionalFormatting sqref="DB7">
    <cfRule type="cellIs" dxfId="142" priority="139" operator="equal">
      <formula>1</formula>
    </cfRule>
  </conditionalFormatting>
  <conditionalFormatting sqref="DD7">
    <cfRule type="cellIs" dxfId="141" priority="138" operator="equal">
      <formula>1</formula>
    </cfRule>
  </conditionalFormatting>
  <conditionalFormatting sqref="DF7">
    <cfRule type="cellIs" dxfId="140" priority="137" operator="equal">
      <formula>1</formula>
    </cfRule>
  </conditionalFormatting>
  <conditionalFormatting sqref="DH7">
    <cfRule type="cellIs" dxfId="139" priority="136" operator="equal">
      <formula>1</formula>
    </cfRule>
  </conditionalFormatting>
  <conditionalFormatting sqref="DJ7">
    <cfRule type="cellIs" dxfId="138" priority="135" operator="equal">
      <formula>1</formula>
    </cfRule>
  </conditionalFormatting>
  <conditionalFormatting sqref="DL7">
    <cfRule type="cellIs" dxfId="137" priority="134" operator="equal">
      <formula>1</formula>
    </cfRule>
  </conditionalFormatting>
  <conditionalFormatting sqref="CX8:CX16 CX18:CX45">
    <cfRule type="cellIs" dxfId="136" priority="133" operator="equal">
      <formula>1</formula>
    </cfRule>
  </conditionalFormatting>
  <conditionalFormatting sqref="DB8:DB16 DB18:DB45">
    <cfRule type="cellIs" dxfId="135" priority="132" operator="equal">
      <formula>1</formula>
    </cfRule>
  </conditionalFormatting>
  <conditionalFormatting sqref="DD8:DD16 DD18:DD45">
    <cfRule type="cellIs" dxfId="134" priority="131" operator="equal">
      <formula>1</formula>
    </cfRule>
  </conditionalFormatting>
  <conditionalFormatting sqref="DF8:DF16 DF18:DF45">
    <cfRule type="cellIs" dxfId="133" priority="130" operator="equal">
      <formula>1</formula>
    </cfRule>
  </conditionalFormatting>
  <conditionalFormatting sqref="DH8:DH16 DH18:DH45">
    <cfRule type="cellIs" dxfId="132" priority="129" operator="equal">
      <formula>1</formula>
    </cfRule>
  </conditionalFormatting>
  <conditionalFormatting sqref="DJ8:DJ16 DJ18:DJ45">
    <cfRule type="cellIs" dxfId="131" priority="128" operator="equal">
      <formula>1</formula>
    </cfRule>
  </conditionalFormatting>
  <conditionalFormatting sqref="DL8:DL16 DL18:DL45">
    <cfRule type="cellIs" dxfId="130" priority="127" operator="equal">
      <formula>1</formula>
    </cfRule>
  </conditionalFormatting>
  <conditionalFormatting sqref="CZ9:CZ16 CZ18:CZ45">
    <cfRule type="cellIs" dxfId="129" priority="126" operator="equal">
      <formula>1</formula>
    </cfRule>
  </conditionalFormatting>
  <conditionalFormatting sqref="CZ6">
    <cfRule type="cellIs" dxfId="128" priority="125" operator="equal">
      <formula>1</formula>
    </cfRule>
  </conditionalFormatting>
  <conditionalFormatting sqref="CZ7">
    <cfRule type="cellIs" dxfId="127" priority="124" operator="equal">
      <formula>1</formula>
    </cfRule>
  </conditionalFormatting>
  <conditionalFormatting sqref="CZ8:CZ16 CZ18:CZ45">
    <cfRule type="cellIs" dxfId="126" priority="123" operator="equal">
      <formula>1</formula>
    </cfRule>
  </conditionalFormatting>
  <conditionalFormatting sqref="DJ17">
    <cfRule type="cellIs" dxfId="125" priority="117" operator="equal">
      <formula>1</formula>
    </cfRule>
  </conditionalFormatting>
  <conditionalFormatting sqref="CX17">
    <cfRule type="cellIs" dxfId="124" priority="122" operator="equal">
      <formula>1</formula>
    </cfRule>
  </conditionalFormatting>
  <conditionalFormatting sqref="DB17">
    <cfRule type="cellIs" dxfId="123" priority="121" operator="equal">
      <formula>1</formula>
    </cfRule>
  </conditionalFormatting>
  <conditionalFormatting sqref="DD17">
    <cfRule type="cellIs" dxfId="122" priority="120" operator="equal">
      <formula>1</formula>
    </cfRule>
  </conditionalFormatting>
  <conditionalFormatting sqref="DF17">
    <cfRule type="cellIs" dxfId="121" priority="119" operator="equal">
      <formula>1</formula>
    </cfRule>
  </conditionalFormatting>
  <conditionalFormatting sqref="DH17">
    <cfRule type="cellIs" dxfId="120" priority="118" operator="equal">
      <formula>1</formula>
    </cfRule>
  </conditionalFormatting>
  <conditionalFormatting sqref="DL17">
    <cfRule type="cellIs" dxfId="119" priority="116" operator="equal">
      <formula>1</formula>
    </cfRule>
  </conditionalFormatting>
  <conditionalFormatting sqref="DJ17">
    <cfRule type="cellIs" dxfId="118" priority="110" operator="equal">
      <formula>1</formula>
    </cfRule>
  </conditionalFormatting>
  <conditionalFormatting sqref="CX17">
    <cfRule type="cellIs" dxfId="117" priority="115" operator="equal">
      <formula>1</formula>
    </cfRule>
  </conditionalFormatting>
  <conditionalFormatting sqref="DB17">
    <cfRule type="cellIs" dxfId="116" priority="114" operator="equal">
      <formula>1</formula>
    </cfRule>
  </conditionalFormatting>
  <conditionalFormatting sqref="DD17">
    <cfRule type="cellIs" dxfId="115" priority="113" operator="equal">
      <formula>1</formula>
    </cfRule>
  </conditionalFormatting>
  <conditionalFormatting sqref="DF17">
    <cfRule type="cellIs" dxfId="114" priority="112" operator="equal">
      <formula>1</formula>
    </cfRule>
  </conditionalFormatting>
  <conditionalFormatting sqref="DH17">
    <cfRule type="cellIs" dxfId="113" priority="111" operator="equal">
      <formula>1</formula>
    </cfRule>
  </conditionalFormatting>
  <conditionalFormatting sqref="DL17">
    <cfRule type="cellIs" dxfId="112" priority="109" operator="equal">
      <formula>1</formula>
    </cfRule>
  </conditionalFormatting>
  <conditionalFormatting sqref="CX17">
    <cfRule type="cellIs" dxfId="111" priority="108" operator="equal">
      <formula>1</formula>
    </cfRule>
  </conditionalFormatting>
  <conditionalFormatting sqref="DB17">
    <cfRule type="cellIs" dxfId="110" priority="107" operator="equal">
      <formula>1</formula>
    </cfRule>
  </conditionalFormatting>
  <conditionalFormatting sqref="DD17">
    <cfRule type="cellIs" dxfId="109" priority="106" operator="equal">
      <formula>1</formula>
    </cfRule>
  </conditionalFormatting>
  <conditionalFormatting sqref="DF17">
    <cfRule type="cellIs" dxfId="108" priority="105" operator="equal">
      <formula>1</formula>
    </cfRule>
  </conditionalFormatting>
  <conditionalFormatting sqref="DH17">
    <cfRule type="cellIs" dxfId="107" priority="104" operator="equal">
      <formula>1</formula>
    </cfRule>
  </conditionalFormatting>
  <conditionalFormatting sqref="DJ17">
    <cfRule type="cellIs" dxfId="106" priority="103" operator="equal">
      <formula>1</formula>
    </cfRule>
  </conditionalFormatting>
  <conditionalFormatting sqref="DL17">
    <cfRule type="cellIs" dxfId="105" priority="102" operator="equal">
      <formula>1</formula>
    </cfRule>
  </conditionalFormatting>
  <conditionalFormatting sqref="CZ17">
    <cfRule type="cellIs" dxfId="104" priority="101" operator="equal">
      <formula>1</formula>
    </cfRule>
  </conditionalFormatting>
  <conditionalFormatting sqref="CZ17">
    <cfRule type="cellIs" dxfId="103" priority="100" operator="equal">
      <formula>1</formula>
    </cfRule>
  </conditionalFormatting>
  <conditionalFormatting sqref="CZ17">
    <cfRule type="cellIs" dxfId="102" priority="99" operator="equal">
      <formula>1</formula>
    </cfRule>
  </conditionalFormatting>
  <conditionalFormatting sqref="DN9:DN16 DN18:DN45">
    <cfRule type="cellIs" dxfId="101" priority="98" operator="equal">
      <formula>1</formula>
    </cfRule>
  </conditionalFormatting>
  <conditionalFormatting sqref="DN6">
    <cfRule type="cellIs" dxfId="100" priority="97" operator="equal">
      <formula>1</formula>
    </cfRule>
  </conditionalFormatting>
  <conditionalFormatting sqref="DN7">
    <cfRule type="cellIs" dxfId="99" priority="96" operator="equal">
      <formula>1</formula>
    </cfRule>
  </conditionalFormatting>
  <conditionalFormatting sqref="DN8:DN16 DN18:DN45">
    <cfRule type="cellIs" dxfId="98" priority="95" operator="equal">
      <formula>1</formula>
    </cfRule>
  </conditionalFormatting>
  <conditionalFormatting sqref="DN17">
    <cfRule type="cellIs" dxfId="97" priority="94" operator="equal">
      <formula>1</formula>
    </cfRule>
  </conditionalFormatting>
  <conditionalFormatting sqref="DN17">
    <cfRule type="cellIs" dxfId="96" priority="93" operator="equal">
      <formula>1</formula>
    </cfRule>
  </conditionalFormatting>
  <conditionalFormatting sqref="DN17">
    <cfRule type="cellIs" dxfId="95" priority="92" operator="equal">
      <formula>1</formula>
    </cfRule>
  </conditionalFormatting>
  <conditionalFormatting sqref="DP9:DP16 DP18:DP45">
    <cfRule type="cellIs" dxfId="94" priority="91" operator="equal">
      <formula>1</formula>
    </cfRule>
  </conditionalFormatting>
  <conditionalFormatting sqref="DP6">
    <cfRule type="cellIs" dxfId="93" priority="90" operator="equal">
      <formula>1</formula>
    </cfRule>
  </conditionalFormatting>
  <conditionalFormatting sqref="DP7">
    <cfRule type="cellIs" dxfId="92" priority="89" operator="equal">
      <formula>1</formula>
    </cfRule>
  </conditionalFormatting>
  <conditionalFormatting sqref="DP8:DP16 DP18:DP45">
    <cfRule type="cellIs" dxfId="91" priority="88" operator="equal">
      <formula>1</formula>
    </cfRule>
  </conditionalFormatting>
  <conditionalFormatting sqref="DP17">
    <cfRule type="cellIs" dxfId="90" priority="87" operator="equal">
      <formula>1</formula>
    </cfRule>
  </conditionalFormatting>
  <conditionalFormatting sqref="DP17">
    <cfRule type="cellIs" dxfId="89" priority="86" operator="equal">
      <formula>1</formula>
    </cfRule>
  </conditionalFormatting>
  <conditionalFormatting sqref="DP17">
    <cfRule type="cellIs" dxfId="88" priority="85" operator="equal">
      <formula>1</formula>
    </cfRule>
  </conditionalFormatting>
  <conditionalFormatting sqref="DR9:DR16 DR18:DR45">
    <cfRule type="cellIs" dxfId="87" priority="84" operator="equal">
      <formula>1</formula>
    </cfRule>
  </conditionalFormatting>
  <conditionalFormatting sqref="DR6">
    <cfRule type="cellIs" dxfId="86" priority="83" operator="equal">
      <formula>1</formula>
    </cfRule>
  </conditionalFormatting>
  <conditionalFormatting sqref="DR7">
    <cfRule type="cellIs" dxfId="85" priority="82" operator="equal">
      <formula>1</formula>
    </cfRule>
  </conditionalFormatting>
  <conditionalFormatting sqref="DR8:DR16 DR18:DR45">
    <cfRule type="cellIs" dxfId="84" priority="81" operator="equal">
      <formula>1</formula>
    </cfRule>
  </conditionalFormatting>
  <conditionalFormatting sqref="DR17">
    <cfRule type="cellIs" dxfId="83" priority="80" operator="equal">
      <formula>1</formula>
    </cfRule>
  </conditionalFormatting>
  <conditionalFormatting sqref="DR17">
    <cfRule type="cellIs" dxfId="82" priority="79" operator="equal">
      <formula>1</formula>
    </cfRule>
  </conditionalFormatting>
  <conditionalFormatting sqref="DR17">
    <cfRule type="cellIs" dxfId="81" priority="78" operator="equal">
      <formula>1</formula>
    </cfRule>
  </conditionalFormatting>
  <conditionalFormatting sqref="EF9:EF16 EF18:EF45">
    <cfRule type="cellIs" dxfId="80" priority="72" operator="equal">
      <formula>1</formula>
    </cfRule>
  </conditionalFormatting>
  <conditionalFormatting sqref="DT9:DT16 DT18:DT45">
    <cfRule type="cellIs" dxfId="79" priority="77" operator="equal">
      <formula>1</formula>
    </cfRule>
  </conditionalFormatting>
  <conditionalFormatting sqref="DX9:DX16 DX18:DX45">
    <cfRule type="cellIs" dxfId="78" priority="76" operator="equal">
      <formula>1</formula>
    </cfRule>
  </conditionalFormatting>
  <conditionalFormatting sqref="DZ9:DZ16 DZ18:DZ45">
    <cfRule type="cellIs" dxfId="77" priority="75" operator="equal">
      <formula>1</formula>
    </cfRule>
  </conditionalFormatting>
  <conditionalFormatting sqref="EB9:EB16 EB18:EB45">
    <cfRule type="cellIs" dxfId="76" priority="74" operator="equal">
      <formula>1</formula>
    </cfRule>
  </conditionalFormatting>
  <conditionalFormatting sqref="ED9:ED16 ED18:ED45">
    <cfRule type="cellIs" dxfId="75" priority="73" operator="equal">
      <formula>1</formula>
    </cfRule>
  </conditionalFormatting>
  <conditionalFormatting sqref="EH9:EH16 EH18:EH45">
    <cfRule type="cellIs" dxfId="74" priority="71" operator="equal">
      <formula>1</formula>
    </cfRule>
  </conditionalFormatting>
  <conditionalFormatting sqref="DT6">
    <cfRule type="cellIs" dxfId="73" priority="70" operator="equal">
      <formula>1</formula>
    </cfRule>
  </conditionalFormatting>
  <conditionalFormatting sqref="DX6">
    <cfRule type="cellIs" dxfId="72" priority="69" operator="equal">
      <formula>1</formula>
    </cfRule>
  </conditionalFormatting>
  <conditionalFormatting sqref="DZ6">
    <cfRule type="cellIs" dxfId="71" priority="68" operator="equal">
      <formula>1</formula>
    </cfRule>
  </conditionalFormatting>
  <conditionalFormatting sqref="EB6">
    <cfRule type="cellIs" dxfId="70" priority="67" operator="equal">
      <formula>1</formula>
    </cfRule>
  </conditionalFormatting>
  <conditionalFormatting sqref="ED6">
    <cfRule type="cellIs" dxfId="69" priority="66" operator="equal">
      <formula>1</formula>
    </cfRule>
  </conditionalFormatting>
  <conditionalFormatting sqref="EF6">
    <cfRule type="cellIs" dxfId="68" priority="65" operator="equal">
      <formula>1</formula>
    </cfRule>
  </conditionalFormatting>
  <conditionalFormatting sqref="EH6">
    <cfRule type="cellIs" dxfId="67" priority="64" operator="equal">
      <formula>1</formula>
    </cfRule>
  </conditionalFormatting>
  <conditionalFormatting sqref="DT7">
    <cfRule type="cellIs" dxfId="66" priority="63" operator="equal">
      <formula>1</formula>
    </cfRule>
  </conditionalFormatting>
  <conditionalFormatting sqref="DX7">
    <cfRule type="cellIs" dxfId="65" priority="62" operator="equal">
      <formula>1</formula>
    </cfRule>
  </conditionalFormatting>
  <conditionalFormatting sqref="DZ7">
    <cfRule type="cellIs" dxfId="64" priority="61" operator="equal">
      <formula>1</formula>
    </cfRule>
  </conditionalFormatting>
  <conditionalFormatting sqref="EB7">
    <cfRule type="cellIs" dxfId="63" priority="60" operator="equal">
      <formula>1</formula>
    </cfRule>
  </conditionalFormatting>
  <conditionalFormatting sqref="ED7">
    <cfRule type="cellIs" dxfId="62" priority="59" operator="equal">
      <formula>1</formula>
    </cfRule>
  </conditionalFormatting>
  <conditionalFormatting sqref="EF7">
    <cfRule type="cellIs" dxfId="61" priority="58" operator="equal">
      <formula>1</formula>
    </cfRule>
  </conditionalFormatting>
  <conditionalFormatting sqref="EH7">
    <cfRule type="cellIs" dxfId="60" priority="57" operator="equal">
      <formula>1</formula>
    </cfRule>
  </conditionalFormatting>
  <conditionalFormatting sqref="DT8:DT16 DT18:DT45">
    <cfRule type="cellIs" dxfId="59" priority="56" operator="equal">
      <formula>1</formula>
    </cfRule>
  </conditionalFormatting>
  <conditionalFormatting sqref="DX8:DX16 DX18:DX45">
    <cfRule type="cellIs" dxfId="58" priority="55" operator="equal">
      <formula>1</formula>
    </cfRule>
  </conditionalFormatting>
  <conditionalFormatting sqref="DZ8:DZ16 DZ18:DZ45">
    <cfRule type="cellIs" dxfId="57" priority="54" operator="equal">
      <formula>1</formula>
    </cfRule>
  </conditionalFormatting>
  <conditionalFormatting sqref="EB8:EB16 EB18:EB45">
    <cfRule type="cellIs" dxfId="56" priority="53" operator="equal">
      <formula>1</formula>
    </cfRule>
  </conditionalFormatting>
  <conditionalFormatting sqref="ED8:ED16 ED18:ED45">
    <cfRule type="cellIs" dxfId="55" priority="52" operator="equal">
      <formula>1</formula>
    </cfRule>
  </conditionalFormatting>
  <conditionalFormatting sqref="EF8:EF16 EF18:EF45">
    <cfRule type="cellIs" dxfId="54" priority="51" operator="equal">
      <formula>1</formula>
    </cfRule>
  </conditionalFormatting>
  <conditionalFormatting sqref="EH8:EH16 EH18:EH45">
    <cfRule type="cellIs" dxfId="53" priority="50" operator="equal">
      <formula>1</formula>
    </cfRule>
  </conditionalFormatting>
  <conditionalFormatting sqref="DV9:DV16 DV18:DV45">
    <cfRule type="cellIs" dxfId="52" priority="49" operator="equal">
      <formula>1</formula>
    </cfRule>
  </conditionalFormatting>
  <conditionalFormatting sqref="DV6">
    <cfRule type="cellIs" dxfId="51" priority="48" operator="equal">
      <formula>1</formula>
    </cfRule>
  </conditionalFormatting>
  <conditionalFormatting sqref="DV7">
    <cfRule type="cellIs" dxfId="50" priority="47" operator="equal">
      <formula>1</formula>
    </cfRule>
  </conditionalFormatting>
  <conditionalFormatting sqref="DV8:DV16 DV18:DV45">
    <cfRule type="cellIs" dxfId="49" priority="46" operator="equal">
      <formula>1</formula>
    </cfRule>
  </conditionalFormatting>
  <conditionalFormatting sqref="EF17">
    <cfRule type="cellIs" dxfId="48" priority="40" operator="equal">
      <formula>1</formula>
    </cfRule>
  </conditionalFormatting>
  <conditionalFormatting sqref="DT17">
    <cfRule type="cellIs" dxfId="47" priority="45" operator="equal">
      <formula>1</formula>
    </cfRule>
  </conditionalFormatting>
  <conditionalFormatting sqref="DX17">
    <cfRule type="cellIs" dxfId="46" priority="44" operator="equal">
      <formula>1</formula>
    </cfRule>
  </conditionalFormatting>
  <conditionalFormatting sqref="DZ17">
    <cfRule type="cellIs" dxfId="45" priority="43" operator="equal">
      <formula>1</formula>
    </cfRule>
  </conditionalFormatting>
  <conditionalFormatting sqref="EB17">
    <cfRule type="cellIs" dxfId="44" priority="42" operator="equal">
      <formula>1</formula>
    </cfRule>
  </conditionalFormatting>
  <conditionalFormatting sqref="ED17">
    <cfRule type="cellIs" dxfId="43" priority="41" operator="equal">
      <formula>1</formula>
    </cfRule>
  </conditionalFormatting>
  <conditionalFormatting sqref="EH17">
    <cfRule type="cellIs" dxfId="42" priority="39" operator="equal">
      <formula>1</formula>
    </cfRule>
  </conditionalFormatting>
  <conditionalFormatting sqref="EF17">
    <cfRule type="cellIs" dxfId="41" priority="33" operator="equal">
      <formula>1</formula>
    </cfRule>
  </conditionalFormatting>
  <conditionalFormatting sqref="DT17">
    <cfRule type="cellIs" dxfId="40" priority="38" operator="equal">
      <formula>1</formula>
    </cfRule>
  </conditionalFormatting>
  <conditionalFormatting sqref="DX17">
    <cfRule type="cellIs" dxfId="39" priority="37" operator="equal">
      <formula>1</formula>
    </cfRule>
  </conditionalFormatting>
  <conditionalFormatting sqref="DZ17">
    <cfRule type="cellIs" dxfId="38" priority="36" operator="equal">
      <formula>1</formula>
    </cfRule>
  </conditionalFormatting>
  <conditionalFormatting sqref="EB17">
    <cfRule type="cellIs" dxfId="37" priority="35" operator="equal">
      <formula>1</formula>
    </cfRule>
  </conditionalFormatting>
  <conditionalFormatting sqref="ED17">
    <cfRule type="cellIs" dxfId="36" priority="34" operator="equal">
      <formula>1</formula>
    </cfRule>
  </conditionalFormatting>
  <conditionalFormatting sqref="EH17">
    <cfRule type="cellIs" dxfId="35" priority="32" operator="equal">
      <formula>1</formula>
    </cfRule>
  </conditionalFormatting>
  <conditionalFormatting sqref="DT17">
    <cfRule type="cellIs" dxfId="34" priority="31" operator="equal">
      <formula>1</formula>
    </cfRule>
  </conditionalFormatting>
  <conditionalFormatting sqref="DX17">
    <cfRule type="cellIs" dxfId="33" priority="30" operator="equal">
      <formula>1</formula>
    </cfRule>
  </conditionalFormatting>
  <conditionalFormatting sqref="DZ17">
    <cfRule type="cellIs" dxfId="32" priority="29" operator="equal">
      <formula>1</formula>
    </cfRule>
  </conditionalFormatting>
  <conditionalFormatting sqref="EB17">
    <cfRule type="cellIs" dxfId="31" priority="28" operator="equal">
      <formula>1</formula>
    </cfRule>
  </conditionalFormatting>
  <conditionalFormatting sqref="ED17">
    <cfRule type="cellIs" dxfId="30" priority="27" operator="equal">
      <formula>1</formula>
    </cfRule>
  </conditionalFormatting>
  <conditionalFormatting sqref="EF17">
    <cfRule type="cellIs" dxfId="29" priority="26" operator="equal">
      <formula>1</formula>
    </cfRule>
  </conditionalFormatting>
  <conditionalFormatting sqref="EH17">
    <cfRule type="cellIs" dxfId="28" priority="25" operator="equal">
      <formula>1</formula>
    </cfRule>
  </conditionalFormatting>
  <conditionalFormatting sqref="DV17">
    <cfRule type="cellIs" dxfId="27" priority="24" operator="equal">
      <formula>1</formula>
    </cfRule>
  </conditionalFormatting>
  <conditionalFormatting sqref="DV17">
    <cfRule type="cellIs" dxfId="26" priority="23" operator="equal">
      <formula>1</formula>
    </cfRule>
  </conditionalFormatting>
  <conditionalFormatting sqref="DV17">
    <cfRule type="cellIs" dxfId="25" priority="22" operator="equal">
      <formula>1</formula>
    </cfRule>
  </conditionalFormatting>
  <conditionalFormatting sqref="EJ9:EJ16 EJ18:EJ45">
    <cfRule type="cellIs" dxfId="24" priority="21" operator="equal">
      <formula>1</formula>
    </cfRule>
  </conditionalFormatting>
  <conditionalFormatting sqref="EJ6">
    <cfRule type="cellIs" dxfId="23" priority="20" operator="equal">
      <formula>1</formula>
    </cfRule>
  </conditionalFormatting>
  <conditionalFormatting sqref="EJ7">
    <cfRule type="cellIs" dxfId="22" priority="19" operator="equal">
      <formula>1</formula>
    </cfRule>
  </conditionalFormatting>
  <conditionalFormatting sqref="EJ8:EJ16 EJ18:EJ45">
    <cfRule type="cellIs" dxfId="21" priority="18" operator="equal">
      <formula>1</formula>
    </cfRule>
  </conditionalFormatting>
  <conditionalFormatting sqref="EJ17">
    <cfRule type="cellIs" dxfId="20" priority="17" operator="equal">
      <formula>1</formula>
    </cfRule>
  </conditionalFormatting>
  <conditionalFormatting sqref="EJ17">
    <cfRule type="cellIs" dxfId="19" priority="16" operator="equal">
      <formula>1</formula>
    </cfRule>
  </conditionalFormatting>
  <conditionalFormatting sqref="EJ17">
    <cfRule type="cellIs" dxfId="18" priority="15" operator="equal">
      <formula>1</formula>
    </cfRule>
  </conditionalFormatting>
  <conditionalFormatting sqref="EL9:EL16 EL18:EL45">
    <cfRule type="cellIs" dxfId="17" priority="14" operator="equal">
      <formula>1</formula>
    </cfRule>
  </conditionalFormatting>
  <conditionalFormatting sqref="EL6">
    <cfRule type="cellIs" dxfId="16" priority="13" operator="equal">
      <formula>1</formula>
    </cfRule>
  </conditionalFormatting>
  <conditionalFormatting sqref="EL7">
    <cfRule type="cellIs" dxfId="15" priority="12" operator="equal">
      <formula>1</formula>
    </cfRule>
  </conditionalFormatting>
  <conditionalFormatting sqref="EL8:EL16 EL18:EL45">
    <cfRule type="cellIs" dxfId="14" priority="11" operator="equal">
      <formula>1</formula>
    </cfRule>
  </conditionalFormatting>
  <conditionalFormatting sqref="EL17">
    <cfRule type="cellIs" dxfId="13" priority="10" operator="equal">
      <formula>1</formula>
    </cfRule>
  </conditionalFormatting>
  <conditionalFormatting sqref="EL17">
    <cfRule type="cellIs" dxfId="12" priority="9" operator="equal">
      <formula>1</formula>
    </cfRule>
  </conditionalFormatting>
  <conditionalFormatting sqref="EL17">
    <cfRule type="cellIs" dxfId="11" priority="8" operator="equal">
      <formula>1</formula>
    </cfRule>
  </conditionalFormatting>
  <conditionalFormatting sqref="EN9:EN16 EN18:EN45">
    <cfRule type="cellIs" dxfId="10" priority="7" operator="equal">
      <formula>1</formula>
    </cfRule>
  </conditionalFormatting>
  <conditionalFormatting sqref="EN6">
    <cfRule type="cellIs" dxfId="9" priority="6" operator="equal">
      <formula>1</formula>
    </cfRule>
  </conditionalFormatting>
  <conditionalFormatting sqref="EN7">
    <cfRule type="cellIs" dxfId="8" priority="5" operator="equal">
      <formula>1</formula>
    </cfRule>
  </conditionalFormatting>
  <conditionalFormatting sqref="EN8:EN16 EN18:EN45">
    <cfRule type="cellIs" dxfId="7" priority="4" operator="equal">
      <formula>1</formula>
    </cfRule>
  </conditionalFormatting>
  <conditionalFormatting sqref="EN17">
    <cfRule type="cellIs" dxfId="6" priority="3" operator="equal">
      <formula>1</formula>
    </cfRule>
  </conditionalFormatting>
  <conditionalFormatting sqref="EN17">
    <cfRule type="cellIs" dxfId="5" priority="2" operator="equal">
      <formula>1</formula>
    </cfRule>
  </conditionalFormatting>
  <conditionalFormatting sqref="EN17">
    <cfRule type="cellIs" dxfId="4" priority="1" operator="equal">
      <formula>1</formula>
    </cfRule>
  </conditionalFormatting>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K349"/>
  <sheetViews>
    <sheetView tabSelected="1" zoomScale="85" zoomScaleNormal="85" workbookViewId="0">
      <pane xSplit="16" ySplit="7" topLeftCell="U263" activePane="bottomRight" state="frozen"/>
      <selection pane="topRight" activeCell="Q1" sqref="Q1"/>
      <selection pane="bottomLeft" activeCell="A8" sqref="A8"/>
      <selection pane="bottomRight" activeCell="W287" sqref="W287"/>
    </sheetView>
  </sheetViews>
  <sheetFormatPr defaultRowHeight="13.5"/>
  <cols>
    <col min="1" max="1" width="9" style="50"/>
    <col min="2" max="2" width="11.25" style="39" customWidth="1"/>
    <col min="3" max="3" width="4.625" style="40" customWidth="1"/>
    <col min="4" max="4" width="9" style="40"/>
    <col min="5" max="5" width="17.25" style="41" bestFit="1" customWidth="1"/>
    <col min="6" max="7" width="9" style="42"/>
    <col min="8" max="9" width="9" style="40"/>
    <col min="10" max="12" width="6" style="42" customWidth="1"/>
    <col min="13" max="19" width="6" style="40" customWidth="1"/>
    <col min="20" max="20" width="6" style="42" customWidth="1"/>
    <col min="21" max="21" width="6" style="40" customWidth="1"/>
    <col min="22" max="22" width="9" style="36"/>
    <col min="23" max="23" width="25.75" style="36" customWidth="1"/>
    <col min="24" max="24" width="9" style="36" customWidth="1"/>
    <col min="25" max="25" width="11.5" style="36" customWidth="1"/>
    <col min="26" max="36" width="9" style="36"/>
    <col min="37" max="37" width="20.125" style="36" customWidth="1"/>
    <col min="38" max="16384" width="9" style="36"/>
  </cols>
  <sheetData>
    <row r="1" spans="2:36">
      <c r="W1" s="36" t="s">
        <v>476</v>
      </c>
      <c r="X1" s="36" t="s">
        <v>393</v>
      </c>
      <c r="Y1" s="36" t="s">
        <v>395</v>
      </c>
      <c r="Z1" s="36" t="s">
        <v>460</v>
      </c>
      <c r="AC1" s="36">
        <v>1</v>
      </c>
      <c r="AE1" s="36">
        <v>1000</v>
      </c>
      <c r="AF1" s="36">
        <v>1000</v>
      </c>
    </row>
    <row r="2" spans="2:36">
      <c r="B2" s="46" t="s">
        <v>136</v>
      </c>
      <c r="C2" s="47"/>
      <c r="D2" s="47"/>
      <c r="E2" s="47"/>
      <c r="F2" s="47"/>
      <c r="G2" s="47"/>
      <c r="H2" s="47"/>
      <c r="I2" s="47"/>
      <c r="J2" s="47"/>
      <c r="K2" s="47"/>
      <c r="L2" s="47"/>
      <c r="M2" s="47"/>
      <c r="N2" s="47"/>
      <c r="O2" s="47"/>
      <c r="P2" s="47"/>
      <c r="Q2" s="47"/>
      <c r="R2" s="47"/>
      <c r="S2" s="47"/>
      <c r="T2" s="47"/>
      <c r="U2" s="48"/>
      <c r="W2" s="36" t="s">
        <v>477</v>
      </c>
      <c r="X2" s="36" t="s">
        <v>393</v>
      </c>
      <c r="Y2" s="36" t="s">
        <v>468</v>
      </c>
      <c r="Z2" s="36" t="s">
        <v>460</v>
      </c>
      <c r="AB2" s="36">
        <v>1</v>
      </c>
      <c r="AE2" s="36">
        <v>1000</v>
      </c>
      <c r="AF2" s="36">
        <v>1000</v>
      </c>
    </row>
    <row r="3" spans="2:36">
      <c r="B3" s="39" t="s">
        <v>137</v>
      </c>
      <c r="C3" s="40" t="s">
        <v>138</v>
      </c>
      <c r="D3" s="40" t="s">
        <v>139</v>
      </c>
      <c r="E3" s="41" t="s">
        <v>140</v>
      </c>
      <c r="F3" s="42" t="s">
        <v>141</v>
      </c>
      <c r="G3" s="42" t="s">
        <v>142</v>
      </c>
      <c r="H3" s="40" t="s">
        <v>143</v>
      </c>
      <c r="I3" s="40" t="s">
        <v>144</v>
      </c>
      <c r="J3" s="42" t="s">
        <v>145</v>
      </c>
      <c r="K3" s="42" t="s">
        <v>146</v>
      </c>
      <c r="L3" s="42" t="s">
        <v>147</v>
      </c>
      <c r="M3" s="40" t="s">
        <v>148</v>
      </c>
      <c r="N3" s="40" t="s">
        <v>149</v>
      </c>
      <c r="O3" s="40" t="s">
        <v>150</v>
      </c>
      <c r="P3" s="40" t="s">
        <v>151</v>
      </c>
      <c r="Q3" s="40" t="s">
        <v>152</v>
      </c>
      <c r="R3" s="40" t="s">
        <v>153</v>
      </c>
      <c r="S3" s="40" t="s">
        <v>154</v>
      </c>
      <c r="T3" s="43" t="s">
        <v>155</v>
      </c>
      <c r="U3" s="44" t="s">
        <v>156</v>
      </c>
      <c r="V3" s="45" t="s">
        <v>674</v>
      </c>
      <c r="W3" s="45" t="s">
        <v>359</v>
      </c>
      <c r="X3" s="45" t="s">
        <v>362</v>
      </c>
      <c r="Y3" s="36" t="s">
        <v>363</v>
      </c>
      <c r="Z3" s="36" t="s">
        <v>360</v>
      </c>
      <c r="AA3" s="45" t="s">
        <v>370</v>
      </c>
      <c r="AB3" s="45" t="s">
        <v>381</v>
      </c>
      <c r="AC3" s="45" t="s">
        <v>389</v>
      </c>
      <c r="AD3" s="45"/>
      <c r="AE3" s="45"/>
      <c r="AF3" s="45"/>
      <c r="AG3" s="45"/>
      <c r="AI3" s="45"/>
      <c r="AJ3" s="45"/>
    </row>
    <row r="4" spans="2:36">
      <c r="B4" s="39">
        <v>42627</v>
      </c>
      <c r="C4" s="40">
        <v>22</v>
      </c>
      <c r="D4" s="40" t="s">
        <v>335</v>
      </c>
      <c r="E4" s="41">
        <v>42628.364583333336</v>
      </c>
      <c r="F4" s="42" t="s">
        <v>254</v>
      </c>
      <c r="G4" s="42" t="s">
        <v>353</v>
      </c>
      <c r="H4" s="40" t="s">
        <v>254</v>
      </c>
      <c r="I4" s="40" t="s">
        <v>353</v>
      </c>
      <c r="J4" s="42">
        <v>1.88</v>
      </c>
      <c r="K4" s="42">
        <v>3.15</v>
      </c>
      <c r="L4" s="42">
        <v>3.58</v>
      </c>
      <c r="M4" s="40">
        <v>3.85</v>
      </c>
      <c r="N4" s="40">
        <v>3.65</v>
      </c>
      <c r="O4" s="40">
        <v>1.68</v>
      </c>
      <c r="P4" s="40">
        <v>-1</v>
      </c>
      <c r="T4" s="43"/>
      <c r="U4" s="44"/>
      <c r="V4" s="36" t="str">
        <f>D4</f>
        <v>巴西甲</v>
      </c>
      <c r="W4" s="36" t="s">
        <v>790</v>
      </c>
      <c r="X4" s="45" t="s">
        <v>779</v>
      </c>
      <c r="Y4" s="36" t="s">
        <v>774</v>
      </c>
      <c r="Z4" s="36" t="s">
        <v>797</v>
      </c>
      <c r="AA4" s="45"/>
      <c r="AB4" s="45"/>
      <c r="AC4" s="45">
        <v>1</v>
      </c>
      <c r="AE4" s="45"/>
      <c r="AF4" s="45"/>
      <c r="AG4" s="45"/>
      <c r="AI4" s="45"/>
      <c r="AJ4" s="45"/>
    </row>
    <row r="5" spans="2:36">
      <c r="T5" s="43"/>
      <c r="U5" s="44"/>
      <c r="V5" s="45" t="str">
        <f>V4</f>
        <v>巴西甲</v>
      </c>
      <c r="W5" s="36" t="str">
        <f>IF(COUNT(FIND("升",W4)),SUBSTITUTE(W4,"升","降"),SUBSTITUTE(W4,"降","升"))</f>
        <v>升1次</v>
      </c>
      <c r="X5" s="36" t="str">
        <f>IF(COUNT(FIND("升",X4)),SUBSTITUTE(X4,"升","降"),SUBSTITUTE(X4,"降","升"))</f>
        <v>无</v>
      </c>
      <c r="Y5" s="36" t="str">
        <f>IF(COUNT(FIND("升",Y4)),SUBSTITUTE(Y4,"升","降"),SUBSTITUTE(Y4,"降","升"))</f>
        <v>升</v>
      </c>
      <c r="Z5" s="36" t="str">
        <f>Z4</f>
        <v>中</v>
      </c>
      <c r="AB5" s="36">
        <f>IF(AB4=1,"",1)</f>
        <v>1</v>
      </c>
      <c r="AC5" s="36" t="str">
        <f>IF(AC4=1,"",1)</f>
        <v/>
      </c>
      <c r="AD5" s="45" t="str">
        <f>IF(AD4="选","","选")</f>
        <v>选</v>
      </c>
      <c r="AE5" s="45">
        <f>COUNTIF(AE8:AE247,MAX(AE8:AE247))</f>
        <v>4</v>
      </c>
      <c r="AF5" s="45">
        <f>COUNTIF(AF8:AF247,MAX(AF8:AF247))</f>
        <v>1</v>
      </c>
      <c r="AG5" s="45"/>
      <c r="AI5" s="45"/>
      <c r="AJ5" s="45"/>
    </row>
    <row r="6" spans="2:36">
      <c r="V6" s="51" t="s">
        <v>335</v>
      </c>
      <c r="W6" s="51" t="s">
        <v>477</v>
      </c>
      <c r="X6" s="51" t="s">
        <v>393</v>
      </c>
      <c r="Y6" s="51" t="s">
        <v>468</v>
      </c>
      <c r="Z6" s="51" t="s">
        <v>562</v>
      </c>
      <c r="AA6" s="51"/>
      <c r="AB6" s="51">
        <v>1</v>
      </c>
      <c r="AC6" s="51" t="s">
        <v>630</v>
      </c>
    </row>
    <row r="7" spans="2:36">
      <c r="J7" s="42">
        <v>3</v>
      </c>
      <c r="K7" s="42">
        <v>1</v>
      </c>
      <c r="L7" s="42">
        <v>0</v>
      </c>
      <c r="V7" s="36" t="s">
        <v>540</v>
      </c>
      <c r="W7" s="36" t="s">
        <v>540</v>
      </c>
      <c r="X7" s="36" t="s">
        <v>540</v>
      </c>
      <c r="Y7" s="36" t="s">
        <v>540</v>
      </c>
      <c r="Z7" s="36" t="s">
        <v>541</v>
      </c>
      <c r="AA7" s="36" t="s">
        <v>540</v>
      </c>
      <c r="AB7" s="36" t="s">
        <v>540</v>
      </c>
      <c r="AC7" s="36" t="s">
        <v>540</v>
      </c>
      <c r="AE7" s="36">
        <v>1000</v>
      </c>
      <c r="AF7" s="36">
        <v>1000</v>
      </c>
    </row>
    <row r="8" spans="2:36">
      <c r="B8" s="39">
        <v>42610</v>
      </c>
      <c r="C8" s="40">
        <v>1</v>
      </c>
      <c r="D8" s="40" t="s">
        <v>157</v>
      </c>
      <c r="E8" s="41">
        <v>42610.625</v>
      </c>
      <c r="F8" s="37" t="s">
        <v>134</v>
      </c>
      <c r="G8" s="37" t="s">
        <v>257</v>
      </c>
      <c r="H8" s="38" t="s">
        <v>134</v>
      </c>
      <c r="I8" s="38" t="s">
        <v>135</v>
      </c>
      <c r="J8" s="37">
        <v>1.86</v>
      </c>
      <c r="K8" s="37">
        <v>3.15</v>
      </c>
      <c r="L8" s="37">
        <v>3.65</v>
      </c>
      <c r="M8" s="38">
        <v>3.65</v>
      </c>
      <c r="N8" s="38">
        <v>3.75</v>
      </c>
      <c r="O8" s="38">
        <v>1.7</v>
      </c>
      <c r="P8" s="38">
        <v>-1</v>
      </c>
      <c r="Q8" s="38">
        <v>0.29305555555555557</v>
      </c>
      <c r="R8" s="38">
        <v>7</v>
      </c>
      <c r="S8" s="38">
        <v>2</v>
      </c>
      <c r="T8" s="37">
        <v>3</v>
      </c>
      <c r="U8" s="38">
        <v>3</v>
      </c>
      <c r="V8" s="36" t="str">
        <f t="shared" ref="V8:V39" si="0">D8</f>
        <v>天皇杯</v>
      </c>
      <c r="W8" s="36" t="s">
        <v>441</v>
      </c>
      <c r="X8" s="36" t="s">
        <v>433</v>
      </c>
      <c r="Y8" s="36" t="s">
        <v>365</v>
      </c>
      <c r="Z8" s="36" t="s">
        <v>361</v>
      </c>
      <c r="AE8" s="36">
        <f>IF(AND(AB8=$AB$6,AC8=$AC$6),IF(W8=$W$6,1,0)+IF(X8=$X$6,1,0)+IF(Y8=$Y$6,1,0),0)</f>
        <v>0</v>
      </c>
      <c r="AF8" s="36">
        <f t="shared" ref="AF8:AF71" si="1">IF(AND(AB8=$AB$6,AC8=$AC$6),IF(W8=$W$6,1,0)+IF(Z8=$Z$6,1,0)+IF(X8=$X$6,1,0)+IF(Y8=$Y$6,1,0)+IF(AA8=$AA$6,1,0)+IF(V8=$V$6,1,0),0)</f>
        <v>0</v>
      </c>
      <c r="AI8" s="36" t="s">
        <v>364</v>
      </c>
    </row>
    <row r="9" spans="2:36">
      <c r="B9" s="39">
        <v>42610</v>
      </c>
      <c r="C9" s="40">
        <v>2</v>
      </c>
      <c r="D9" s="40" t="s">
        <v>157</v>
      </c>
      <c r="E9" s="41">
        <v>42610.625</v>
      </c>
      <c r="F9" s="37" t="s">
        <v>302</v>
      </c>
      <c r="G9" s="37" t="s">
        <v>324</v>
      </c>
      <c r="H9" s="38" t="s">
        <v>302</v>
      </c>
      <c r="I9" s="38" t="s">
        <v>325</v>
      </c>
      <c r="J9" s="37">
        <v>1.57</v>
      </c>
      <c r="K9" s="37">
        <v>3.7</v>
      </c>
      <c r="L9" s="37">
        <v>4.5</v>
      </c>
      <c r="M9" s="38">
        <v>2.86</v>
      </c>
      <c r="N9" s="38">
        <v>3.45</v>
      </c>
      <c r="O9" s="38">
        <v>2.04</v>
      </c>
      <c r="P9" s="38">
        <v>-1</v>
      </c>
      <c r="Q9" s="38">
        <v>4.1666666666666664E-2</v>
      </c>
      <c r="R9" s="38">
        <v>1</v>
      </c>
      <c r="S9" s="38">
        <v>0</v>
      </c>
      <c r="T9" s="37">
        <v>3</v>
      </c>
      <c r="U9" s="38">
        <v>1</v>
      </c>
      <c r="V9" s="36" t="str">
        <f t="shared" si="0"/>
        <v>天皇杯</v>
      </c>
      <c r="W9" s="36" t="s">
        <v>368</v>
      </c>
      <c r="X9" s="36" t="s">
        <v>365</v>
      </c>
      <c r="Y9" s="36" t="s">
        <v>366</v>
      </c>
      <c r="Z9" s="36" t="s">
        <v>361</v>
      </c>
      <c r="AE9" s="36">
        <f t="shared" ref="AE9:AE72" si="2">IF(AND(AB9=$AB$6,AC9=$AC$6),IF(W9=$W$6,1,0)+IF(X9=$X$6,1,0)+IF(Y9=$Y$6,1,0),0)</f>
        <v>0</v>
      </c>
      <c r="AF9" s="36">
        <f t="shared" si="1"/>
        <v>0</v>
      </c>
      <c r="AI9" s="45" t="s">
        <v>367</v>
      </c>
    </row>
    <row r="10" spans="2:36">
      <c r="B10" s="39">
        <v>42610</v>
      </c>
      <c r="C10" s="40">
        <v>3</v>
      </c>
      <c r="D10" s="40" t="s">
        <v>157</v>
      </c>
      <c r="E10" s="41">
        <v>42610.708333333336</v>
      </c>
      <c r="F10" s="37" t="s">
        <v>303</v>
      </c>
      <c r="G10" s="37" t="s">
        <v>326</v>
      </c>
      <c r="H10" s="38" t="s">
        <v>303</v>
      </c>
      <c r="I10" s="38" t="s">
        <v>327</v>
      </c>
      <c r="J10" s="37">
        <v>1.1399999999999999</v>
      </c>
      <c r="K10" s="37">
        <v>5.55</v>
      </c>
      <c r="L10" s="37">
        <v>14</v>
      </c>
      <c r="M10" s="38">
        <v>1.59</v>
      </c>
      <c r="N10" s="38">
        <v>4</v>
      </c>
      <c r="O10" s="38">
        <v>4</v>
      </c>
      <c r="P10" s="38">
        <v>-1</v>
      </c>
      <c r="Q10" s="38">
        <v>0.16666666666666666</v>
      </c>
      <c r="R10" s="38">
        <v>4</v>
      </c>
      <c r="S10" s="38">
        <v>0</v>
      </c>
      <c r="T10" s="37">
        <v>3</v>
      </c>
      <c r="U10" s="38">
        <v>3</v>
      </c>
      <c r="V10" s="36" t="str">
        <f t="shared" si="0"/>
        <v>天皇杯</v>
      </c>
      <c r="W10" s="36" t="s">
        <v>368</v>
      </c>
      <c r="X10" s="36" t="s">
        <v>365</v>
      </c>
      <c r="Y10" s="36" t="s">
        <v>366</v>
      </c>
      <c r="Z10" s="36" t="s">
        <v>361</v>
      </c>
      <c r="AE10" s="36">
        <f t="shared" si="2"/>
        <v>0</v>
      </c>
      <c r="AF10" s="36">
        <f t="shared" si="1"/>
        <v>0</v>
      </c>
      <c r="AI10" s="45" t="s">
        <v>367</v>
      </c>
    </row>
    <row r="11" spans="2:36">
      <c r="B11" s="39">
        <v>42610</v>
      </c>
      <c r="C11" s="40">
        <v>4</v>
      </c>
      <c r="D11" s="40" t="s">
        <v>314</v>
      </c>
      <c r="E11" s="41">
        <v>42610.75</v>
      </c>
      <c r="F11" s="37" t="s">
        <v>293</v>
      </c>
      <c r="G11" s="37" t="s">
        <v>8</v>
      </c>
      <c r="H11" s="38" t="s">
        <v>293</v>
      </c>
      <c r="I11" s="38" t="s">
        <v>8</v>
      </c>
      <c r="J11" s="37">
        <v>2.2999999999999998</v>
      </c>
      <c r="K11" s="37">
        <v>3.1</v>
      </c>
      <c r="L11" s="37">
        <v>2.7</v>
      </c>
      <c r="M11" s="38">
        <v>5</v>
      </c>
      <c r="N11" s="38">
        <v>4.25</v>
      </c>
      <c r="O11" s="38">
        <v>1.44</v>
      </c>
      <c r="P11" s="38">
        <v>-1</v>
      </c>
      <c r="Q11" s="38">
        <v>4.3750000000000004E-2</v>
      </c>
      <c r="R11" s="38">
        <v>1</v>
      </c>
      <c r="S11" s="38">
        <v>3</v>
      </c>
      <c r="T11" s="37">
        <v>0</v>
      </c>
      <c r="U11" s="38">
        <v>0</v>
      </c>
      <c r="V11" s="36" t="str">
        <f t="shared" si="0"/>
        <v>K联赛</v>
      </c>
      <c r="W11" s="36" t="s">
        <v>440</v>
      </c>
      <c r="X11" s="36" t="s">
        <v>365</v>
      </c>
      <c r="Y11" s="36" t="s">
        <v>434</v>
      </c>
      <c r="Z11" s="36" t="s">
        <v>369</v>
      </c>
      <c r="AA11" s="36">
        <v>1</v>
      </c>
      <c r="AB11" s="36">
        <v>1</v>
      </c>
      <c r="AE11" s="36">
        <f t="shared" si="2"/>
        <v>2</v>
      </c>
      <c r="AF11" s="36">
        <f t="shared" si="1"/>
        <v>3</v>
      </c>
    </row>
    <row r="12" spans="2:36">
      <c r="B12" s="39">
        <v>42610</v>
      </c>
      <c r="C12" s="40">
        <v>5</v>
      </c>
      <c r="D12" s="40" t="s">
        <v>314</v>
      </c>
      <c r="E12" s="41">
        <v>42610.75</v>
      </c>
      <c r="F12" s="37" t="s">
        <v>319</v>
      </c>
      <c r="G12" s="37" t="s">
        <v>294</v>
      </c>
      <c r="H12" s="38" t="s">
        <v>319</v>
      </c>
      <c r="I12" s="38" t="s">
        <v>295</v>
      </c>
      <c r="J12" s="37">
        <v>2.36</v>
      </c>
      <c r="K12" s="37">
        <v>3.2</v>
      </c>
      <c r="L12" s="37">
        <v>2.5499999999999998</v>
      </c>
      <c r="M12" s="38">
        <v>5.15</v>
      </c>
      <c r="N12" s="38">
        <v>4.3499999999999996</v>
      </c>
      <c r="O12" s="38">
        <v>1.42</v>
      </c>
      <c r="P12" s="38">
        <v>-1</v>
      </c>
      <c r="Q12" s="38">
        <v>4.2361111111111106E-2</v>
      </c>
      <c r="R12" s="38">
        <v>1</v>
      </c>
      <c r="S12" s="38">
        <v>1</v>
      </c>
      <c r="T12" s="37">
        <v>1</v>
      </c>
      <c r="U12" s="38">
        <v>0</v>
      </c>
      <c r="V12" s="36" t="str">
        <f t="shared" si="0"/>
        <v>K联赛</v>
      </c>
      <c r="AB12" s="36">
        <v>1</v>
      </c>
      <c r="AE12" s="36">
        <f t="shared" si="2"/>
        <v>0</v>
      </c>
      <c r="AF12" s="36">
        <f t="shared" si="1"/>
        <v>1</v>
      </c>
      <c r="AI12" s="36" t="s">
        <v>371</v>
      </c>
    </row>
    <row r="13" spans="2:36">
      <c r="B13" s="39">
        <v>42610</v>
      </c>
      <c r="C13" s="40">
        <v>6</v>
      </c>
      <c r="D13" s="40" t="s">
        <v>314</v>
      </c>
      <c r="E13" s="41">
        <v>42610.75</v>
      </c>
      <c r="F13" s="37" t="s">
        <v>318</v>
      </c>
      <c r="G13" s="37" t="s">
        <v>296</v>
      </c>
      <c r="H13" s="38" t="s">
        <v>318</v>
      </c>
      <c r="I13" s="38" t="s">
        <v>296</v>
      </c>
      <c r="J13" s="37">
        <v>2.52</v>
      </c>
      <c r="K13" s="37">
        <v>2.8</v>
      </c>
      <c r="L13" s="37">
        <v>2.66</v>
      </c>
      <c r="M13" s="38">
        <v>6</v>
      </c>
      <c r="N13" s="38">
        <v>4.3</v>
      </c>
      <c r="O13" s="38">
        <v>1.37</v>
      </c>
      <c r="P13" s="38">
        <v>-1</v>
      </c>
      <c r="Q13" s="38">
        <v>8.4027777777777771E-2</v>
      </c>
      <c r="R13" s="38">
        <v>2</v>
      </c>
      <c r="S13" s="38">
        <v>1</v>
      </c>
      <c r="T13" s="37">
        <v>3</v>
      </c>
      <c r="U13" s="38">
        <v>1</v>
      </c>
      <c r="V13" s="36" t="str">
        <f t="shared" si="0"/>
        <v>K联赛</v>
      </c>
      <c r="W13" s="36" t="s">
        <v>442</v>
      </c>
      <c r="X13" s="36" t="s">
        <v>365</v>
      </c>
      <c r="Y13" s="36" t="s">
        <v>434</v>
      </c>
      <c r="Z13" s="36" t="s">
        <v>369</v>
      </c>
      <c r="AC13" s="36">
        <v>1</v>
      </c>
      <c r="AE13" s="36">
        <f t="shared" si="2"/>
        <v>0</v>
      </c>
      <c r="AF13" s="36">
        <f t="shared" si="1"/>
        <v>0</v>
      </c>
    </row>
    <row r="14" spans="2:36">
      <c r="B14" s="39">
        <v>42610</v>
      </c>
      <c r="C14" s="40">
        <v>7</v>
      </c>
      <c r="D14" s="40" t="s">
        <v>219</v>
      </c>
      <c r="E14" s="41">
        <v>42610.770833333336</v>
      </c>
      <c r="F14" s="37" t="s">
        <v>237</v>
      </c>
      <c r="G14" s="37" t="s">
        <v>236</v>
      </c>
      <c r="H14" s="38" t="s">
        <v>238</v>
      </c>
      <c r="I14" s="38" t="s">
        <v>236</v>
      </c>
      <c r="J14" s="37">
        <v>0</v>
      </c>
      <c r="K14" s="37">
        <v>0</v>
      </c>
      <c r="L14" s="37">
        <v>0</v>
      </c>
      <c r="M14" s="38">
        <v>1.9</v>
      </c>
      <c r="N14" s="38">
        <v>4.1500000000000004</v>
      </c>
      <c r="O14" s="38">
        <v>2.76</v>
      </c>
      <c r="P14" s="38">
        <v>-2</v>
      </c>
      <c r="Q14" s="38">
        <v>0</v>
      </c>
      <c r="R14" s="38">
        <v>0</v>
      </c>
      <c r="S14" s="38">
        <v>0</v>
      </c>
      <c r="T14" s="37">
        <v>1</v>
      </c>
      <c r="U14" s="38">
        <v>0</v>
      </c>
      <c r="V14" s="36" t="str">
        <f t="shared" si="0"/>
        <v>荷甲</v>
      </c>
      <c r="AB14" s="36">
        <v>1</v>
      </c>
      <c r="AE14" s="36">
        <f t="shared" si="2"/>
        <v>0</v>
      </c>
      <c r="AF14" s="36">
        <f t="shared" si="1"/>
        <v>1</v>
      </c>
      <c r="AI14" s="36" t="s">
        <v>372</v>
      </c>
    </row>
    <row r="15" spans="2:36">
      <c r="B15" s="39">
        <v>42610</v>
      </c>
      <c r="C15" s="40">
        <v>8</v>
      </c>
      <c r="D15" s="40" t="s">
        <v>261</v>
      </c>
      <c r="E15" s="41">
        <v>42610.8125</v>
      </c>
      <c r="F15" s="37" t="s">
        <v>277</v>
      </c>
      <c r="G15" s="37" t="s">
        <v>262</v>
      </c>
      <c r="H15" s="38" t="s">
        <v>277</v>
      </c>
      <c r="I15" s="38" t="s">
        <v>263</v>
      </c>
      <c r="J15" s="37">
        <v>2.12</v>
      </c>
      <c r="K15" s="37">
        <v>3.08</v>
      </c>
      <c r="L15" s="37">
        <v>3</v>
      </c>
      <c r="M15" s="38">
        <v>4.5</v>
      </c>
      <c r="N15" s="38">
        <v>3.95</v>
      </c>
      <c r="O15" s="38">
        <v>1.53</v>
      </c>
      <c r="P15" s="38">
        <v>-1</v>
      </c>
      <c r="Q15" s="38">
        <v>0.16944444444444443</v>
      </c>
      <c r="R15" s="38">
        <v>4</v>
      </c>
      <c r="S15" s="38">
        <v>4</v>
      </c>
      <c r="T15" s="37">
        <v>1</v>
      </c>
      <c r="U15" s="38">
        <v>0</v>
      </c>
      <c r="V15" s="36" t="str">
        <f t="shared" si="0"/>
        <v>德乙</v>
      </c>
      <c r="AB15" s="36">
        <v>1</v>
      </c>
      <c r="AE15" s="36">
        <f t="shared" si="2"/>
        <v>0</v>
      </c>
      <c r="AF15" s="36">
        <f t="shared" si="1"/>
        <v>1</v>
      </c>
      <c r="AI15" s="36" t="s">
        <v>371</v>
      </c>
    </row>
    <row r="16" spans="2:36">
      <c r="B16" s="39">
        <v>42610</v>
      </c>
      <c r="C16" s="40">
        <v>9</v>
      </c>
      <c r="D16" s="40" t="s">
        <v>261</v>
      </c>
      <c r="E16" s="41">
        <v>42610.8125</v>
      </c>
      <c r="F16" s="37" t="s">
        <v>209</v>
      </c>
      <c r="G16" s="37" t="s">
        <v>272</v>
      </c>
      <c r="H16" s="38" t="s">
        <v>209</v>
      </c>
      <c r="I16" s="38" t="s">
        <v>272</v>
      </c>
      <c r="J16" s="37">
        <v>2.0099999999999998</v>
      </c>
      <c r="K16" s="37">
        <v>3.15</v>
      </c>
      <c r="L16" s="37">
        <v>3.2</v>
      </c>
      <c r="M16" s="38">
        <v>4.1500000000000004</v>
      </c>
      <c r="N16" s="38">
        <v>3.85</v>
      </c>
      <c r="O16" s="38">
        <v>1.59</v>
      </c>
      <c r="P16" s="38">
        <v>-1</v>
      </c>
      <c r="Q16" s="38">
        <v>4.1666666666666664E-2</v>
      </c>
      <c r="R16" s="38">
        <v>1</v>
      </c>
      <c r="S16" s="38">
        <v>0</v>
      </c>
      <c r="T16" s="37">
        <v>3</v>
      </c>
      <c r="U16" s="38">
        <v>1</v>
      </c>
      <c r="V16" s="36" t="str">
        <f t="shared" si="0"/>
        <v>德乙</v>
      </c>
      <c r="W16" s="36" t="s">
        <v>443</v>
      </c>
      <c r="X16" s="36" t="s">
        <v>366</v>
      </c>
      <c r="Y16" s="36" t="s">
        <v>365</v>
      </c>
      <c r="Z16" s="36" t="s">
        <v>369</v>
      </c>
      <c r="AE16" s="36">
        <f t="shared" si="2"/>
        <v>0</v>
      </c>
      <c r="AF16" s="36">
        <f t="shared" si="1"/>
        <v>0</v>
      </c>
    </row>
    <row r="17" spans="2:35">
      <c r="B17" s="39">
        <v>42610</v>
      </c>
      <c r="C17" s="40">
        <v>10</v>
      </c>
      <c r="D17" s="40" t="s">
        <v>261</v>
      </c>
      <c r="E17" s="41">
        <v>42610.8125</v>
      </c>
      <c r="F17" s="37" t="s">
        <v>271</v>
      </c>
      <c r="G17" s="37" t="s">
        <v>227</v>
      </c>
      <c r="H17" s="38" t="s">
        <v>271</v>
      </c>
      <c r="I17" s="38" t="s">
        <v>227</v>
      </c>
      <c r="J17" s="37">
        <v>2.15</v>
      </c>
      <c r="K17" s="37">
        <v>3.1</v>
      </c>
      <c r="L17" s="37">
        <v>2.93</v>
      </c>
      <c r="M17" s="38">
        <v>4.5999999999999996</v>
      </c>
      <c r="N17" s="38">
        <v>4</v>
      </c>
      <c r="O17" s="38">
        <v>1.51</v>
      </c>
      <c r="P17" s="38">
        <v>-1</v>
      </c>
      <c r="Q17" s="38">
        <v>0.25069444444444444</v>
      </c>
      <c r="R17" s="38">
        <v>6</v>
      </c>
      <c r="S17" s="38">
        <v>1</v>
      </c>
      <c r="T17" s="37">
        <v>3</v>
      </c>
      <c r="U17" s="38">
        <v>3</v>
      </c>
      <c r="V17" s="36" t="str">
        <f t="shared" si="0"/>
        <v>德乙</v>
      </c>
      <c r="W17" s="36" t="s">
        <v>443</v>
      </c>
      <c r="X17" s="36" t="s">
        <v>365</v>
      </c>
      <c r="Y17" s="36" t="s">
        <v>365</v>
      </c>
      <c r="Z17" s="36" t="s">
        <v>369</v>
      </c>
      <c r="AE17" s="36">
        <f t="shared" si="2"/>
        <v>0</v>
      </c>
      <c r="AF17" s="36">
        <f t="shared" si="1"/>
        <v>0</v>
      </c>
    </row>
    <row r="18" spans="2:35">
      <c r="B18" s="39">
        <v>42610</v>
      </c>
      <c r="C18" s="40">
        <v>11</v>
      </c>
      <c r="D18" s="40" t="s">
        <v>3</v>
      </c>
      <c r="E18" s="41">
        <v>42610.854166666664</v>
      </c>
      <c r="F18" s="37" t="s">
        <v>5</v>
      </c>
      <c r="G18" s="37" t="s">
        <v>12</v>
      </c>
      <c r="H18" s="38" t="s">
        <v>6</v>
      </c>
      <c r="I18" s="38" t="s">
        <v>12</v>
      </c>
      <c r="J18" s="37">
        <v>2.38</v>
      </c>
      <c r="K18" s="37">
        <v>2.75</v>
      </c>
      <c r="L18" s="37">
        <v>2.9</v>
      </c>
      <c r="M18" s="38">
        <v>5.86</v>
      </c>
      <c r="N18" s="38">
        <v>4</v>
      </c>
      <c r="O18" s="38">
        <v>1.41</v>
      </c>
      <c r="P18" s="38">
        <v>-1</v>
      </c>
      <c r="Q18" s="38">
        <v>0</v>
      </c>
      <c r="R18" s="38">
        <v>0</v>
      </c>
      <c r="S18" s="38">
        <v>0</v>
      </c>
      <c r="T18" s="37">
        <v>1</v>
      </c>
      <c r="U18" s="38">
        <v>0</v>
      </c>
      <c r="V18" s="36" t="str">
        <f t="shared" si="0"/>
        <v>英超</v>
      </c>
      <c r="AB18" s="36">
        <v>1</v>
      </c>
      <c r="AE18" s="36">
        <f t="shared" si="2"/>
        <v>0</v>
      </c>
      <c r="AF18" s="36">
        <f t="shared" si="1"/>
        <v>1</v>
      </c>
      <c r="AI18" s="36" t="s">
        <v>371</v>
      </c>
    </row>
    <row r="19" spans="2:35">
      <c r="B19" s="39">
        <v>42610</v>
      </c>
      <c r="C19" s="40">
        <v>12</v>
      </c>
      <c r="D19" s="40" t="s">
        <v>219</v>
      </c>
      <c r="E19" s="41">
        <v>42610.854166666664</v>
      </c>
      <c r="F19" s="37" t="s">
        <v>235</v>
      </c>
      <c r="G19" s="37" t="s">
        <v>220</v>
      </c>
      <c r="H19" s="38" t="s">
        <v>235</v>
      </c>
      <c r="I19" s="38" t="s">
        <v>221</v>
      </c>
      <c r="J19" s="37">
        <v>1.92</v>
      </c>
      <c r="K19" s="37">
        <v>3.5</v>
      </c>
      <c r="L19" s="37">
        <v>3.1</v>
      </c>
      <c r="M19" s="38">
        <v>3.75</v>
      </c>
      <c r="N19" s="38">
        <v>3.9</v>
      </c>
      <c r="O19" s="38">
        <v>1.65</v>
      </c>
      <c r="P19" s="38">
        <v>-1</v>
      </c>
      <c r="Q19" s="38">
        <v>4.2361111111111106E-2</v>
      </c>
      <c r="R19" s="38">
        <v>1</v>
      </c>
      <c r="S19" s="38">
        <v>1</v>
      </c>
      <c r="T19" s="37">
        <v>1</v>
      </c>
      <c r="U19" s="38">
        <v>0</v>
      </c>
      <c r="V19" s="36" t="str">
        <f t="shared" si="0"/>
        <v>荷甲</v>
      </c>
      <c r="AB19" s="36">
        <v>1</v>
      </c>
      <c r="AE19" s="36">
        <f t="shared" si="2"/>
        <v>0</v>
      </c>
      <c r="AF19" s="36">
        <f t="shared" si="1"/>
        <v>1</v>
      </c>
      <c r="AI19" s="36" t="s">
        <v>371</v>
      </c>
    </row>
    <row r="20" spans="2:35">
      <c r="B20" s="39">
        <v>42610</v>
      </c>
      <c r="C20" s="40">
        <v>13</v>
      </c>
      <c r="D20" s="40" t="s">
        <v>219</v>
      </c>
      <c r="E20" s="41">
        <v>42610.854166666664</v>
      </c>
      <c r="F20" s="37" t="s">
        <v>223</v>
      </c>
      <c r="G20" s="37" t="s">
        <v>193</v>
      </c>
      <c r="H20" s="38" t="s">
        <v>223</v>
      </c>
      <c r="I20" s="38" t="s">
        <v>193</v>
      </c>
      <c r="J20" s="37">
        <v>8</v>
      </c>
      <c r="K20" s="37">
        <v>4.9000000000000004</v>
      </c>
      <c r="L20" s="37">
        <v>1.25</v>
      </c>
      <c r="M20" s="38">
        <v>3.05</v>
      </c>
      <c r="N20" s="38">
        <v>3.8</v>
      </c>
      <c r="O20" s="38">
        <v>1.86</v>
      </c>
      <c r="P20" s="38">
        <v>1</v>
      </c>
      <c r="Q20" s="38">
        <v>2.0833333333333333E-3</v>
      </c>
      <c r="R20" s="38">
        <v>0</v>
      </c>
      <c r="S20" s="38">
        <v>3</v>
      </c>
      <c r="T20" s="37">
        <v>0</v>
      </c>
      <c r="U20" s="38">
        <v>0</v>
      </c>
      <c r="V20" s="36" t="str">
        <f t="shared" si="0"/>
        <v>荷甲</v>
      </c>
      <c r="W20" s="36" t="s">
        <v>443</v>
      </c>
      <c r="X20" s="36" t="s">
        <v>365</v>
      </c>
      <c r="Y20" s="36" t="s">
        <v>366</v>
      </c>
      <c r="Z20" s="36" t="s">
        <v>373</v>
      </c>
      <c r="AE20" s="36">
        <f t="shared" si="2"/>
        <v>0</v>
      </c>
      <c r="AF20" s="36">
        <f t="shared" si="1"/>
        <v>0</v>
      </c>
    </row>
    <row r="21" spans="2:35">
      <c r="B21" s="39">
        <v>42610</v>
      </c>
      <c r="C21" s="40">
        <v>14</v>
      </c>
      <c r="D21" s="40" t="s">
        <v>222</v>
      </c>
      <c r="E21" s="41">
        <v>42610.854166666664</v>
      </c>
      <c r="F21" s="37" t="s">
        <v>328</v>
      </c>
      <c r="G21" s="37" t="s">
        <v>225</v>
      </c>
      <c r="H21" s="38" t="s">
        <v>224</v>
      </c>
      <c r="I21" s="38" t="s">
        <v>226</v>
      </c>
      <c r="J21" s="37">
        <v>3.8</v>
      </c>
      <c r="K21" s="37">
        <v>3.9</v>
      </c>
      <c r="L21" s="37">
        <v>1.64</v>
      </c>
      <c r="M21" s="38">
        <v>1.93</v>
      </c>
      <c r="N21" s="38">
        <v>3.75</v>
      </c>
      <c r="O21" s="38">
        <v>2.9</v>
      </c>
      <c r="P21" s="38">
        <v>1</v>
      </c>
      <c r="Q21" s="38">
        <v>8.5416666666666655E-2</v>
      </c>
      <c r="R21" s="38">
        <v>2</v>
      </c>
      <c r="S21" s="38">
        <v>3</v>
      </c>
      <c r="T21" s="37">
        <v>0</v>
      </c>
      <c r="U21" s="38">
        <v>1</v>
      </c>
      <c r="V21" s="36" t="str">
        <f t="shared" si="0"/>
        <v>荷乙</v>
      </c>
      <c r="W21" s="36" t="s">
        <v>444</v>
      </c>
      <c r="X21" s="36" t="s">
        <v>365</v>
      </c>
      <c r="Y21" s="36" t="s">
        <v>366</v>
      </c>
      <c r="Z21" s="36" t="s">
        <v>369</v>
      </c>
      <c r="AE21" s="36">
        <f t="shared" si="2"/>
        <v>0</v>
      </c>
      <c r="AF21" s="36">
        <f t="shared" si="1"/>
        <v>0</v>
      </c>
    </row>
    <row r="22" spans="2:35">
      <c r="B22" s="39">
        <v>42610</v>
      </c>
      <c r="C22" s="40">
        <v>15</v>
      </c>
      <c r="D22" s="40" t="s">
        <v>329</v>
      </c>
      <c r="E22" s="41">
        <v>42610.854166666664</v>
      </c>
      <c r="F22" s="37" t="s">
        <v>330</v>
      </c>
      <c r="G22" s="37" t="s">
        <v>191</v>
      </c>
      <c r="H22" s="38" t="s">
        <v>330</v>
      </c>
      <c r="I22" s="38" t="s">
        <v>191</v>
      </c>
      <c r="J22" s="37">
        <v>1.4</v>
      </c>
      <c r="K22" s="37">
        <v>4.2</v>
      </c>
      <c r="L22" s="37">
        <v>5.65</v>
      </c>
      <c r="M22" s="38">
        <v>2.2999999999999998</v>
      </c>
      <c r="N22" s="38">
        <v>3.55</v>
      </c>
      <c r="O22" s="38">
        <v>2.42</v>
      </c>
      <c r="P22" s="38">
        <v>-1</v>
      </c>
      <c r="Q22" s="38">
        <v>8.4722222222222213E-2</v>
      </c>
      <c r="R22" s="38">
        <v>2</v>
      </c>
      <c r="S22" s="38">
        <v>2</v>
      </c>
      <c r="T22" s="37">
        <v>1</v>
      </c>
      <c r="U22" s="38">
        <v>0</v>
      </c>
      <c r="V22" s="36" t="str">
        <f t="shared" si="0"/>
        <v>比甲</v>
      </c>
      <c r="AB22" s="36">
        <v>1</v>
      </c>
      <c r="AE22" s="36">
        <f t="shared" si="2"/>
        <v>0</v>
      </c>
      <c r="AF22" s="36">
        <f t="shared" si="1"/>
        <v>1</v>
      </c>
      <c r="AI22" s="36" t="s">
        <v>371</v>
      </c>
    </row>
    <row r="23" spans="2:35">
      <c r="B23" s="39">
        <v>42610</v>
      </c>
      <c r="C23" s="40">
        <v>16</v>
      </c>
      <c r="D23" s="40" t="s">
        <v>192</v>
      </c>
      <c r="E23" s="41">
        <v>42610.875</v>
      </c>
      <c r="F23" s="37" t="s">
        <v>164</v>
      </c>
      <c r="G23" s="37" t="s">
        <v>201</v>
      </c>
      <c r="H23" s="38" t="s">
        <v>164</v>
      </c>
      <c r="I23" s="38" t="s">
        <v>201</v>
      </c>
      <c r="J23" s="37">
        <v>1.94</v>
      </c>
      <c r="K23" s="37">
        <v>2.85</v>
      </c>
      <c r="L23" s="37">
        <v>3.8</v>
      </c>
      <c r="M23" s="38">
        <v>4.3</v>
      </c>
      <c r="N23" s="38">
        <v>3.55</v>
      </c>
      <c r="O23" s="38">
        <v>1.63</v>
      </c>
      <c r="P23" s="38">
        <v>-1</v>
      </c>
      <c r="Q23" s="38">
        <v>4.1666666666666664E-2</v>
      </c>
      <c r="R23" s="38">
        <v>1</v>
      </c>
      <c r="S23" s="38">
        <v>0</v>
      </c>
      <c r="T23" s="37">
        <v>3</v>
      </c>
      <c r="U23" s="38">
        <v>1</v>
      </c>
      <c r="V23" s="36" t="str">
        <f t="shared" si="0"/>
        <v>法甲</v>
      </c>
      <c r="W23" s="36" t="s">
        <v>443</v>
      </c>
      <c r="X23" s="36" t="s">
        <v>365</v>
      </c>
      <c r="Y23" s="36" t="s">
        <v>366</v>
      </c>
      <c r="Z23" s="36" t="s">
        <v>373</v>
      </c>
      <c r="AC23" s="36">
        <v>1</v>
      </c>
      <c r="AE23" s="36">
        <f t="shared" si="2"/>
        <v>0</v>
      </c>
      <c r="AF23" s="36">
        <f t="shared" si="1"/>
        <v>0</v>
      </c>
    </row>
    <row r="24" spans="2:35">
      <c r="B24" s="39">
        <v>42610</v>
      </c>
      <c r="C24" s="40">
        <v>17</v>
      </c>
      <c r="D24" s="40" t="s">
        <v>331</v>
      </c>
      <c r="E24" s="41">
        <v>42610.875</v>
      </c>
      <c r="F24" s="37" t="s">
        <v>255</v>
      </c>
      <c r="G24" s="37" t="s">
        <v>291</v>
      </c>
      <c r="H24" s="38" t="s">
        <v>255</v>
      </c>
      <c r="I24" s="38" t="s">
        <v>291</v>
      </c>
      <c r="J24" s="37">
        <v>1.65</v>
      </c>
      <c r="K24" s="37">
        <v>3.7</v>
      </c>
      <c r="L24" s="37">
        <v>3.95</v>
      </c>
      <c r="M24" s="38">
        <v>2.96</v>
      </c>
      <c r="N24" s="38">
        <v>3.7</v>
      </c>
      <c r="O24" s="38">
        <v>1.92</v>
      </c>
      <c r="P24" s="38">
        <v>-1</v>
      </c>
      <c r="Q24" s="38">
        <v>0</v>
      </c>
      <c r="R24" s="38">
        <v>0</v>
      </c>
      <c r="S24" s="38">
        <v>0</v>
      </c>
      <c r="T24" s="37">
        <v>1</v>
      </c>
      <c r="U24" s="38">
        <v>0</v>
      </c>
      <c r="V24" s="36" t="str">
        <f t="shared" si="0"/>
        <v>瑞典超</v>
      </c>
      <c r="AB24" s="36">
        <v>1</v>
      </c>
      <c r="AE24" s="36">
        <f t="shared" si="2"/>
        <v>0</v>
      </c>
      <c r="AF24" s="36">
        <f t="shared" si="1"/>
        <v>1</v>
      </c>
      <c r="AI24" s="36" t="s">
        <v>371</v>
      </c>
    </row>
    <row r="25" spans="2:35">
      <c r="B25" s="39">
        <v>42610</v>
      </c>
      <c r="C25" s="40">
        <v>18</v>
      </c>
      <c r="D25" s="40" t="s">
        <v>331</v>
      </c>
      <c r="E25" s="41">
        <v>42610.875</v>
      </c>
      <c r="F25" s="37" t="s">
        <v>309</v>
      </c>
      <c r="G25" s="37" t="s">
        <v>286</v>
      </c>
      <c r="H25" s="38" t="s">
        <v>309</v>
      </c>
      <c r="I25" s="38" t="s">
        <v>287</v>
      </c>
      <c r="J25" s="37">
        <v>1.78</v>
      </c>
      <c r="K25" s="37">
        <v>3.6</v>
      </c>
      <c r="L25" s="37">
        <v>3.45</v>
      </c>
      <c r="M25" s="38">
        <v>3.35</v>
      </c>
      <c r="N25" s="38">
        <v>3.8</v>
      </c>
      <c r="O25" s="38">
        <v>1.77</v>
      </c>
      <c r="P25" s="38">
        <v>-1</v>
      </c>
      <c r="Q25" s="38">
        <v>0.12569444444444444</v>
      </c>
      <c r="R25" s="38">
        <v>3</v>
      </c>
      <c r="S25" s="38">
        <v>1</v>
      </c>
      <c r="T25" s="37">
        <v>3</v>
      </c>
      <c r="U25" s="38">
        <v>3</v>
      </c>
      <c r="V25" s="36" t="str">
        <f t="shared" si="0"/>
        <v>瑞典超</v>
      </c>
      <c r="W25" s="36" t="s">
        <v>387</v>
      </c>
      <c r="X25" s="36" t="s">
        <v>365</v>
      </c>
      <c r="Y25" s="36" t="s">
        <v>365</v>
      </c>
      <c r="Z25" s="36" t="s">
        <v>369</v>
      </c>
      <c r="AE25" s="36">
        <f t="shared" si="2"/>
        <v>0</v>
      </c>
      <c r="AF25" s="36">
        <f t="shared" si="1"/>
        <v>0</v>
      </c>
    </row>
    <row r="26" spans="2:35">
      <c r="B26" s="39">
        <v>42610</v>
      </c>
      <c r="C26" s="40">
        <v>19</v>
      </c>
      <c r="D26" s="40" t="s">
        <v>331</v>
      </c>
      <c r="E26" s="41">
        <v>42610.875</v>
      </c>
      <c r="F26" s="37" t="s">
        <v>332</v>
      </c>
      <c r="G26" s="37" t="s">
        <v>301</v>
      </c>
      <c r="H26" s="38" t="s">
        <v>333</v>
      </c>
      <c r="I26" s="38" t="s">
        <v>301</v>
      </c>
      <c r="J26" s="37">
        <v>3.2</v>
      </c>
      <c r="K26" s="37">
        <v>3.45</v>
      </c>
      <c r="L26" s="37">
        <v>1.9</v>
      </c>
      <c r="M26" s="38">
        <v>1.67</v>
      </c>
      <c r="N26" s="38">
        <v>3.9</v>
      </c>
      <c r="O26" s="38">
        <v>3.65</v>
      </c>
      <c r="P26" s="38">
        <v>1</v>
      </c>
      <c r="Q26" s="38">
        <v>4.1666666666666664E-2</v>
      </c>
      <c r="R26" s="38">
        <v>1</v>
      </c>
      <c r="S26" s="38">
        <v>0</v>
      </c>
      <c r="T26" s="37">
        <v>3</v>
      </c>
      <c r="U26" s="38">
        <v>3</v>
      </c>
      <c r="V26" s="36" t="str">
        <f t="shared" si="0"/>
        <v>瑞典超</v>
      </c>
      <c r="W26" s="36" t="s">
        <v>443</v>
      </c>
      <c r="X26" s="36" t="s">
        <v>365</v>
      </c>
      <c r="Y26" s="36" t="s">
        <v>366</v>
      </c>
      <c r="Z26" s="36" t="s">
        <v>369</v>
      </c>
      <c r="AB26" s="36">
        <v>1</v>
      </c>
      <c r="AE26" s="36">
        <f t="shared" si="2"/>
        <v>1</v>
      </c>
      <c r="AF26" s="36">
        <f t="shared" si="1"/>
        <v>3</v>
      </c>
    </row>
    <row r="27" spans="2:35">
      <c r="B27" s="39">
        <v>42610</v>
      </c>
      <c r="C27" s="40">
        <v>20</v>
      </c>
      <c r="D27" s="40" t="s">
        <v>246</v>
      </c>
      <c r="E27" s="41">
        <v>42610.895833333336</v>
      </c>
      <c r="F27" s="37" t="s">
        <v>205</v>
      </c>
      <c r="G27" s="37" t="s">
        <v>264</v>
      </c>
      <c r="H27" s="38" t="s">
        <v>205</v>
      </c>
      <c r="I27" s="38" t="s">
        <v>264</v>
      </c>
      <c r="J27" s="37">
        <v>1.8</v>
      </c>
      <c r="K27" s="37">
        <v>3.2</v>
      </c>
      <c r="L27" s="37">
        <v>3.82</v>
      </c>
      <c r="M27" s="38">
        <v>3.68</v>
      </c>
      <c r="N27" s="38">
        <v>3.5</v>
      </c>
      <c r="O27" s="38">
        <v>1.75</v>
      </c>
      <c r="P27" s="38">
        <v>-1</v>
      </c>
      <c r="Q27" s="38">
        <v>8.4027777777777771E-2</v>
      </c>
      <c r="R27" s="38">
        <v>2</v>
      </c>
      <c r="S27" s="38">
        <v>1</v>
      </c>
      <c r="T27" s="37">
        <v>3</v>
      </c>
      <c r="U27" s="38">
        <v>1</v>
      </c>
      <c r="V27" s="36" t="str">
        <f t="shared" si="0"/>
        <v>德甲</v>
      </c>
      <c r="W27" s="36" t="s">
        <v>689</v>
      </c>
      <c r="X27" s="36" t="s">
        <v>375</v>
      </c>
      <c r="Y27" s="36" t="s">
        <v>366</v>
      </c>
      <c r="Z27" s="36" t="s">
        <v>373</v>
      </c>
      <c r="AE27" s="36">
        <f t="shared" si="2"/>
        <v>0</v>
      </c>
      <c r="AF27" s="36">
        <f t="shared" si="1"/>
        <v>0</v>
      </c>
      <c r="AI27" s="36" t="s">
        <v>454</v>
      </c>
    </row>
    <row r="28" spans="2:35">
      <c r="B28" s="39">
        <v>42610</v>
      </c>
      <c r="C28" s="40">
        <v>21</v>
      </c>
      <c r="D28" s="40" t="s">
        <v>313</v>
      </c>
      <c r="E28" s="41">
        <v>42610.895833333336</v>
      </c>
      <c r="F28" s="37" t="s">
        <v>299</v>
      </c>
      <c r="G28" s="37" t="s">
        <v>260</v>
      </c>
      <c r="H28" s="38" t="s">
        <v>299</v>
      </c>
      <c r="I28" s="38" t="s">
        <v>260</v>
      </c>
      <c r="J28" s="37">
        <v>1.93</v>
      </c>
      <c r="K28" s="37">
        <v>3.4</v>
      </c>
      <c r="L28" s="37">
        <v>3.15</v>
      </c>
      <c r="M28" s="38">
        <v>3.95</v>
      </c>
      <c r="N28" s="38">
        <v>3.75</v>
      </c>
      <c r="O28" s="38">
        <v>1.64</v>
      </c>
      <c r="P28" s="38">
        <v>-1</v>
      </c>
      <c r="Q28" s="38">
        <v>4.2361111111111106E-2</v>
      </c>
      <c r="R28" s="38">
        <v>1</v>
      </c>
      <c r="S28" s="38">
        <v>1</v>
      </c>
      <c r="T28" s="37">
        <v>1</v>
      </c>
      <c r="U28" s="38">
        <v>0</v>
      </c>
      <c r="V28" s="36" t="str">
        <f t="shared" si="0"/>
        <v>挪超</v>
      </c>
      <c r="AB28" s="36">
        <v>1</v>
      </c>
      <c r="AE28" s="36">
        <f t="shared" si="2"/>
        <v>0</v>
      </c>
      <c r="AF28" s="36">
        <f t="shared" si="1"/>
        <v>1</v>
      </c>
      <c r="AI28" s="36" t="s">
        <v>371</v>
      </c>
    </row>
    <row r="29" spans="2:35">
      <c r="B29" s="39">
        <v>42610</v>
      </c>
      <c r="C29" s="40">
        <v>22</v>
      </c>
      <c r="D29" s="40" t="s">
        <v>306</v>
      </c>
      <c r="E29" s="41">
        <v>42610.916666666664</v>
      </c>
      <c r="F29" s="37" t="s">
        <v>312</v>
      </c>
      <c r="G29" s="37" t="s">
        <v>334</v>
      </c>
      <c r="H29" s="38" t="s">
        <v>312</v>
      </c>
      <c r="I29" s="38" t="s">
        <v>334</v>
      </c>
      <c r="J29" s="37">
        <v>1.88</v>
      </c>
      <c r="K29" s="37">
        <v>2.85</v>
      </c>
      <c r="L29" s="37">
        <v>4.05</v>
      </c>
      <c r="M29" s="38">
        <v>4.0999999999999996</v>
      </c>
      <c r="N29" s="38">
        <v>3.45</v>
      </c>
      <c r="O29" s="38">
        <v>1.68</v>
      </c>
      <c r="P29" s="38">
        <v>-1</v>
      </c>
      <c r="Q29" s="38">
        <v>4.2361111111111106E-2</v>
      </c>
      <c r="R29" s="38">
        <v>1</v>
      </c>
      <c r="S29" s="38">
        <v>1</v>
      </c>
      <c r="T29" s="37">
        <v>1</v>
      </c>
      <c r="U29" s="38">
        <v>0</v>
      </c>
      <c r="V29" s="36" t="str">
        <f t="shared" si="0"/>
        <v>俄超</v>
      </c>
      <c r="AB29" s="36">
        <v>1</v>
      </c>
      <c r="AE29" s="36">
        <f t="shared" si="2"/>
        <v>0</v>
      </c>
      <c r="AF29" s="36">
        <f t="shared" si="1"/>
        <v>1</v>
      </c>
      <c r="AI29" s="36" t="s">
        <v>371</v>
      </c>
    </row>
    <row r="30" spans="2:35">
      <c r="B30" s="39">
        <v>42610</v>
      </c>
      <c r="C30" s="40">
        <v>23</v>
      </c>
      <c r="D30" s="40" t="s">
        <v>335</v>
      </c>
      <c r="E30" s="41">
        <v>42610.916666666664</v>
      </c>
      <c r="F30" s="37" t="s">
        <v>336</v>
      </c>
      <c r="G30" s="37" t="s">
        <v>337</v>
      </c>
      <c r="H30" s="38" t="s">
        <v>336</v>
      </c>
      <c r="I30" s="38" t="s">
        <v>338</v>
      </c>
      <c r="J30" s="37">
        <v>1.3</v>
      </c>
      <c r="K30" s="37">
        <v>4.45</v>
      </c>
      <c r="L30" s="37">
        <v>7.4</v>
      </c>
      <c r="M30" s="38">
        <v>2.0299999999999998</v>
      </c>
      <c r="N30" s="38">
        <v>3.6</v>
      </c>
      <c r="O30" s="38">
        <v>2.8</v>
      </c>
      <c r="P30" s="38">
        <v>-1</v>
      </c>
      <c r="Q30" s="38">
        <v>8.3333333333333329E-2</v>
      </c>
      <c r="R30" s="38">
        <v>2</v>
      </c>
      <c r="S30" s="38">
        <v>0</v>
      </c>
      <c r="T30" s="37">
        <v>3</v>
      </c>
      <c r="U30" s="38">
        <v>3</v>
      </c>
      <c r="V30" s="36" t="str">
        <f t="shared" si="0"/>
        <v>巴西甲</v>
      </c>
      <c r="W30" s="36" t="s">
        <v>387</v>
      </c>
      <c r="X30" s="36" t="s">
        <v>365</v>
      </c>
      <c r="Y30" s="36" t="s">
        <v>365</v>
      </c>
      <c r="Z30" s="36" t="s">
        <v>369</v>
      </c>
      <c r="AE30" s="36">
        <f t="shared" si="2"/>
        <v>0</v>
      </c>
      <c r="AF30" s="36">
        <f t="shared" si="1"/>
        <v>0</v>
      </c>
    </row>
    <row r="31" spans="2:35">
      <c r="B31" s="39">
        <v>42610</v>
      </c>
      <c r="C31" s="40">
        <v>24</v>
      </c>
      <c r="D31" s="40" t="s">
        <v>335</v>
      </c>
      <c r="E31" s="41">
        <v>42610.916666666664</v>
      </c>
      <c r="F31" s="37" t="s">
        <v>250</v>
      </c>
      <c r="G31" s="37" t="s">
        <v>339</v>
      </c>
      <c r="H31" s="38" t="s">
        <v>250</v>
      </c>
      <c r="I31" s="38" t="s">
        <v>339</v>
      </c>
      <c r="J31" s="37">
        <v>1.26</v>
      </c>
      <c r="K31" s="37">
        <v>4.5</v>
      </c>
      <c r="L31" s="37">
        <v>8.8000000000000007</v>
      </c>
      <c r="M31" s="38">
        <v>1.98</v>
      </c>
      <c r="N31" s="38">
        <v>3.45</v>
      </c>
      <c r="O31" s="38">
        <v>3</v>
      </c>
      <c r="P31" s="38">
        <v>-1</v>
      </c>
      <c r="Q31" s="38">
        <v>6.9444444444444447E-4</v>
      </c>
      <c r="R31" s="38">
        <v>0</v>
      </c>
      <c r="S31" s="38">
        <v>1</v>
      </c>
      <c r="T31" s="37">
        <v>0</v>
      </c>
      <c r="U31" s="38">
        <v>0</v>
      </c>
      <c r="V31" s="36" t="str">
        <f t="shared" si="0"/>
        <v>巴西甲</v>
      </c>
      <c r="W31" s="36" t="s">
        <v>689</v>
      </c>
      <c r="X31" s="36" t="s">
        <v>365</v>
      </c>
      <c r="Y31" s="36" t="s">
        <v>688</v>
      </c>
      <c r="Z31" s="36" t="s">
        <v>369</v>
      </c>
      <c r="AB31" s="36">
        <v>1</v>
      </c>
      <c r="AE31" s="36">
        <f t="shared" si="2"/>
        <v>1</v>
      </c>
      <c r="AF31" s="36">
        <f t="shared" si="1"/>
        <v>4</v>
      </c>
      <c r="AI31" s="36" t="s">
        <v>690</v>
      </c>
    </row>
    <row r="32" spans="2:35">
      <c r="B32" s="39">
        <v>42610</v>
      </c>
      <c r="C32" s="40">
        <v>25</v>
      </c>
      <c r="D32" s="40" t="s">
        <v>219</v>
      </c>
      <c r="E32" s="41">
        <v>42610.947916666664</v>
      </c>
      <c r="F32" s="37" t="s">
        <v>228</v>
      </c>
      <c r="G32" s="37" t="s">
        <v>189</v>
      </c>
      <c r="H32" s="38" t="s">
        <v>228</v>
      </c>
      <c r="I32" s="38" t="s">
        <v>189</v>
      </c>
      <c r="J32" s="37">
        <v>1.28</v>
      </c>
      <c r="K32" s="37">
        <v>4.9000000000000004</v>
      </c>
      <c r="L32" s="37">
        <v>7</v>
      </c>
      <c r="M32" s="38">
        <v>1.9</v>
      </c>
      <c r="N32" s="38">
        <v>3.9</v>
      </c>
      <c r="O32" s="38">
        <v>2.9</v>
      </c>
      <c r="P32" s="38">
        <v>-1</v>
      </c>
      <c r="Q32" s="38">
        <v>8.3333333333333329E-2</v>
      </c>
      <c r="R32" s="38">
        <v>2</v>
      </c>
      <c r="S32" s="38">
        <v>0</v>
      </c>
      <c r="T32" s="37">
        <v>3</v>
      </c>
      <c r="U32" s="38">
        <v>3</v>
      </c>
      <c r="V32" s="36" t="str">
        <f t="shared" si="0"/>
        <v>荷甲</v>
      </c>
      <c r="W32" s="36" t="s">
        <v>387</v>
      </c>
      <c r="X32" s="36" t="s">
        <v>436</v>
      </c>
      <c r="Y32" s="36" t="s">
        <v>434</v>
      </c>
      <c r="Z32" s="36" t="s">
        <v>435</v>
      </c>
      <c r="AE32" s="36">
        <f t="shared" si="2"/>
        <v>0</v>
      </c>
      <c r="AF32" s="36">
        <f t="shared" si="1"/>
        <v>0</v>
      </c>
    </row>
    <row r="33" spans="2:37">
      <c r="B33" s="39">
        <v>42610</v>
      </c>
      <c r="C33" s="40">
        <v>26</v>
      </c>
      <c r="D33" s="40" t="s">
        <v>3</v>
      </c>
      <c r="E33" s="41">
        <v>42610.958333333336</v>
      </c>
      <c r="F33" s="37" t="s">
        <v>159</v>
      </c>
      <c r="G33" s="37" t="s">
        <v>4</v>
      </c>
      <c r="H33" s="38" t="s">
        <v>160</v>
      </c>
      <c r="I33" s="38" t="s">
        <v>4</v>
      </c>
      <c r="J33" s="37">
        <v>1.1499999999999999</v>
      </c>
      <c r="K33" s="37">
        <v>5.6</v>
      </c>
      <c r="L33" s="37">
        <v>12.5</v>
      </c>
      <c r="M33" s="38">
        <v>2.5299999999999998</v>
      </c>
      <c r="N33" s="38">
        <v>4.1500000000000004</v>
      </c>
      <c r="O33" s="38">
        <v>2.0299999999999998</v>
      </c>
      <c r="P33" s="38">
        <v>-2</v>
      </c>
      <c r="Q33" s="38">
        <v>0.12569444444444444</v>
      </c>
      <c r="R33" s="38">
        <v>3</v>
      </c>
      <c r="S33" s="38">
        <v>1</v>
      </c>
      <c r="T33" s="37">
        <v>3</v>
      </c>
      <c r="U33" s="38">
        <v>1</v>
      </c>
      <c r="V33" s="36" t="str">
        <f t="shared" si="0"/>
        <v>英超</v>
      </c>
      <c r="W33" s="36" t="s">
        <v>445</v>
      </c>
      <c r="X33" s="36" t="s">
        <v>436</v>
      </c>
      <c r="Y33" s="36" t="s">
        <v>437</v>
      </c>
      <c r="Z33" s="36" t="s">
        <v>435</v>
      </c>
      <c r="AA33" s="36">
        <v>1</v>
      </c>
      <c r="AE33" s="36">
        <f t="shared" si="2"/>
        <v>0</v>
      </c>
      <c r="AF33" s="36">
        <f t="shared" si="1"/>
        <v>0</v>
      </c>
    </row>
    <row r="34" spans="2:37">
      <c r="B34" s="39">
        <v>42610</v>
      </c>
      <c r="C34" s="40">
        <v>27</v>
      </c>
      <c r="D34" s="40" t="s">
        <v>192</v>
      </c>
      <c r="E34" s="41">
        <v>42610.958333333336</v>
      </c>
      <c r="F34" s="37" t="s">
        <v>202</v>
      </c>
      <c r="G34" s="37" t="s">
        <v>158</v>
      </c>
      <c r="H34" s="38" t="s">
        <v>202</v>
      </c>
      <c r="I34" s="38" t="s">
        <v>158</v>
      </c>
      <c r="J34" s="37">
        <v>2</v>
      </c>
      <c r="K34" s="37">
        <v>2.9</v>
      </c>
      <c r="L34" s="37">
        <v>3.52</v>
      </c>
      <c r="M34" s="38">
        <v>4.3499999999999996</v>
      </c>
      <c r="N34" s="38">
        <v>3.65</v>
      </c>
      <c r="O34" s="38">
        <v>1.6</v>
      </c>
      <c r="P34" s="38">
        <v>-1</v>
      </c>
      <c r="Q34" s="38">
        <v>0</v>
      </c>
      <c r="R34" s="38">
        <v>0</v>
      </c>
      <c r="S34" s="38">
        <v>0</v>
      </c>
      <c r="T34" s="37">
        <v>1</v>
      </c>
      <c r="U34" s="38">
        <v>0</v>
      </c>
      <c r="V34" s="36" t="str">
        <f t="shared" si="0"/>
        <v>法甲</v>
      </c>
      <c r="AB34" s="36">
        <v>1</v>
      </c>
      <c r="AE34" s="36">
        <f t="shared" si="2"/>
        <v>0</v>
      </c>
      <c r="AF34" s="36">
        <f t="shared" si="1"/>
        <v>1</v>
      </c>
      <c r="AI34" s="36" t="s">
        <v>371</v>
      </c>
    </row>
    <row r="35" spans="2:37">
      <c r="B35" s="39">
        <v>42610</v>
      </c>
      <c r="C35" s="40">
        <v>28</v>
      </c>
      <c r="D35" s="40" t="s">
        <v>82</v>
      </c>
      <c r="E35" s="41">
        <v>42610.958333333336</v>
      </c>
      <c r="F35" s="37" t="s">
        <v>86</v>
      </c>
      <c r="G35" s="37" t="s">
        <v>101</v>
      </c>
      <c r="H35" s="38" t="s">
        <v>87</v>
      </c>
      <c r="I35" s="38" t="s">
        <v>101</v>
      </c>
      <c r="J35" s="37">
        <v>2.14</v>
      </c>
      <c r="K35" s="37">
        <v>2.95</v>
      </c>
      <c r="L35" s="37">
        <v>3.1</v>
      </c>
      <c r="M35" s="38">
        <v>4.6500000000000004</v>
      </c>
      <c r="N35" s="38">
        <v>3.9</v>
      </c>
      <c r="O35" s="38">
        <v>1.52</v>
      </c>
      <c r="P35" s="38">
        <v>-1</v>
      </c>
      <c r="Q35" s="38">
        <v>6.9444444444444447E-4</v>
      </c>
      <c r="R35" s="38">
        <v>0</v>
      </c>
      <c r="S35" s="38">
        <v>1</v>
      </c>
      <c r="T35" s="37">
        <v>0</v>
      </c>
      <c r="U35" s="38">
        <v>0</v>
      </c>
      <c r="V35" s="36" t="str">
        <f t="shared" si="0"/>
        <v>葡超</v>
      </c>
      <c r="W35" s="36" t="s">
        <v>442</v>
      </c>
      <c r="X35" s="36" t="s">
        <v>434</v>
      </c>
      <c r="Y35" s="36" t="s">
        <v>434</v>
      </c>
      <c r="Z35" s="36" t="s">
        <v>435</v>
      </c>
      <c r="AB35" s="36">
        <v>1</v>
      </c>
      <c r="AE35" s="36">
        <f t="shared" si="2"/>
        <v>1</v>
      </c>
      <c r="AF35" s="36">
        <f t="shared" si="1"/>
        <v>2</v>
      </c>
    </row>
    <row r="36" spans="2:37">
      <c r="B36" s="39">
        <v>42610</v>
      </c>
      <c r="C36" s="40">
        <v>29</v>
      </c>
      <c r="D36" s="40" t="s">
        <v>82</v>
      </c>
      <c r="E36" s="41">
        <v>42610.958333333336</v>
      </c>
      <c r="F36" s="37" t="s">
        <v>85</v>
      </c>
      <c r="G36" s="37" t="s">
        <v>340</v>
      </c>
      <c r="H36" s="38" t="s">
        <v>85</v>
      </c>
      <c r="I36" s="38" t="s">
        <v>341</v>
      </c>
      <c r="J36" s="37">
        <v>2.2000000000000002</v>
      </c>
      <c r="K36" s="37">
        <v>2.67</v>
      </c>
      <c r="L36" s="37">
        <v>3.35</v>
      </c>
      <c r="M36" s="38">
        <v>5.15</v>
      </c>
      <c r="N36" s="38">
        <v>3.8</v>
      </c>
      <c r="O36" s="38">
        <v>1.49</v>
      </c>
      <c r="P36" s="38">
        <v>-1</v>
      </c>
      <c r="Q36" s="38">
        <v>8.4722222222222213E-2</v>
      </c>
      <c r="R36" s="38">
        <v>2</v>
      </c>
      <c r="S36" s="38">
        <v>2</v>
      </c>
      <c r="T36" s="37">
        <v>1</v>
      </c>
      <c r="U36" s="38">
        <v>0</v>
      </c>
      <c r="V36" s="36" t="str">
        <f t="shared" si="0"/>
        <v>葡超</v>
      </c>
      <c r="AB36" s="36">
        <v>1</v>
      </c>
      <c r="AE36" s="36">
        <f t="shared" si="2"/>
        <v>0</v>
      </c>
      <c r="AF36" s="36">
        <f t="shared" si="1"/>
        <v>1</v>
      </c>
      <c r="AI36" s="36" t="s">
        <v>371</v>
      </c>
    </row>
    <row r="37" spans="2:37">
      <c r="B37" s="39">
        <v>42610</v>
      </c>
      <c r="C37" s="40">
        <v>30</v>
      </c>
      <c r="D37" s="40" t="s">
        <v>246</v>
      </c>
      <c r="E37" s="41">
        <v>42610.979166666664</v>
      </c>
      <c r="F37" s="37" t="s">
        <v>247</v>
      </c>
      <c r="G37" s="37" t="s">
        <v>270</v>
      </c>
      <c r="H37" s="38" t="s">
        <v>247</v>
      </c>
      <c r="I37" s="38" t="s">
        <v>270</v>
      </c>
      <c r="J37" s="37">
        <v>2.2000000000000002</v>
      </c>
      <c r="K37" s="37">
        <v>3.25</v>
      </c>
      <c r="L37" s="37">
        <v>2.72</v>
      </c>
      <c r="M37" s="38">
        <v>4.5999999999999996</v>
      </c>
      <c r="N37" s="38">
        <v>4.1500000000000004</v>
      </c>
      <c r="O37" s="38">
        <v>1.49</v>
      </c>
      <c r="P37" s="38">
        <v>-1</v>
      </c>
      <c r="Q37" s="38">
        <v>8.4722222222222213E-2</v>
      </c>
      <c r="R37" s="38">
        <v>2</v>
      </c>
      <c r="S37" s="38">
        <v>2</v>
      </c>
      <c r="T37" s="37">
        <v>1</v>
      </c>
      <c r="U37" s="38">
        <v>0</v>
      </c>
      <c r="V37" s="36" t="str">
        <f t="shared" si="0"/>
        <v>德甲</v>
      </c>
      <c r="AB37" s="36">
        <v>1</v>
      </c>
      <c r="AE37" s="36">
        <f t="shared" si="2"/>
        <v>0</v>
      </c>
      <c r="AF37" s="36">
        <f t="shared" si="1"/>
        <v>1</v>
      </c>
      <c r="AI37" s="36" t="s">
        <v>371</v>
      </c>
    </row>
    <row r="38" spans="2:37">
      <c r="B38" s="39">
        <v>42610</v>
      </c>
      <c r="C38" s="40">
        <v>31</v>
      </c>
      <c r="D38" s="40" t="s">
        <v>331</v>
      </c>
      <c r="E38" s="41">
        <v>42610.979166666664</v>
      </c>
      <c r="F38" s="37" t="s">
        <v>342</v>
      </c>
      <c r="G38" s="37" t="s">
        <v>259</v>
      </c>
      <c r="H38" s="38" t="s">
        <v>343</v>
      </c>
      <c r="I38" s="38" t="s">
        <v>259</v>
      </c>
      <c r="J38" s="37">
        <v>6.4</v>
      </c>
      <c r="K38" s="37">
        <v>4.6500000000000004</v>
      </c>
      <c r="L38" s="37">
        <v>1.32</v>
      </c>
      <c r="M38" s="38">
        <v>2.72</v>
      </c>
      <c r="N38" s="38">
        <v>3.6</v>
      </c>
      <c r="O38" s="38">
        <v>2.0699999999999998</v>
      </c>
      <c r="P38" s="38">
        <v>1</v>
      </c>
      <c r="Q38" s="38">
        <v>6.9444444444444447E-4</v>
      </c>
      <c r="R38" s="38">
        <v>0</v>
      </c>
      <c r="S38" s="38">
        <v>1</v>
      </c>
      <c r="T38" s="37">
        <v>0</v>
      </c>
      <c r="U38" s="38">
        <v>1</v>
      </c>
      <c r="V38" s="36" t="str">
        <f t="shared" si="0"/>
        <v>瑞典超</v>
      </c>
      <c r="W38" s="36" t="s">
        <v>443</v>
      </c>
      <c r="X38" s="36" t="s">
        <v>436</v>
      </c>
      <c r="Y38" s="36" t="s">
        <v>436</v>
      </c>
      <c r="Z38" s="36" t="s">
        <v>438</v>
      </c>
      <c r="AE38" s="36">
        <f t="shared" si="2"/>
        <v>0</v>
      </c>
      <c r="AF38" s="36">
        <f t="shared" si="1"/>
        <v>0</v>
      </c>
    </row>
    <row r="39" spans="2:37">
      <c r="B39" s="39">
        <v>42610</v>
      </c>
      <c r="C39" s="40">
        <v>32</v>
      </c>
      <c r="D39" s="40" t="s">
        <v>331</v>
      </c>
      <c r="E39" s="41">
        <v>42610.979166666664</v>
      </c>
      <c r="F39" s="37" t="s">
        <v>258</v>
      </c>
      <c r="G39" s="37" t="s">
        <v>288</v>
      </c>
      <c r="H39" s="38" t="s">
        <v>258</v>
      </c>
      <c r="I39" s="38" t="s">
        <v>288</v>
      </c>
      <c r="J39" s="37">
        <v>1.41</v>
      </c>
      <c r="K39" s="37">
        <v>4.1500000000000004</v>
      </c>
      <c r="L39" s="37">
        <v>5.6</v>
      </c>
      <c r="M39" s="38">
        <v>2.34</v>
      </c>
      <c r="N39" s="38">
        <v>3.5</v>
      </c>
      <c r="O39" s="38">
        <v>2.4</v>
      </c>
      <c r="P39" s="38">
        <v>-1</v>
      </c>
      <c r="Q39" s="38">
        <v>8.3333333333333329E-2</v>
      </c>
      <c r="R39" s="38">
        <v>2</v>
      </c>
      <c r="S39" s="38">
        <v>0</v>
      </c>
      <c r="T39" s="37">
        <v>3</v>
      </c>
      <c r="U39" s="38">
        <v>3</v>
      </c>
      <c r="V39" s="36" t="str">
        <f t="shared" si="0"/>
        <v>瑞典超</v>
      </c>
      <c r="W39" s="36" t="s">
        <v>689</v>
      </c>
      <c r="X39" s="36" t="s">
        <v>437</v>
      </c>
      <c r="Y39" s="36" t="s">
        <v>434</v>
      </c>
      <c r="Z39" s="36" t="s">
        <v>438</v>
      </c>
      <c r="AE39" s="36">
        <f t="shared" si="2"/>
        <v>0</v>
      </c>
      <c r="AF39" s="36">
        <f t="shared" si="1"/>
        <v>0</v>
      </c>
    </row>
    <row r="40" spans="2:37">
      <c r="B40" s="39">
        <v>42610</v>
      </c>
      <c r="C40" s="40">
        <v>33</v>
      </c>
      <c r="D40" s="40" t="s">
        <v>331</v>
      </c>
      <c r="E40" s="41">
        <v>42610.979166666664</v>
      </c>
      <c r="F40" s="37" t="s">
        <v>252</v>
      </c>
      <c r="G40" s="37" t="s">
        <v>308</v>
      </c>
      <c r="H40" s="38" t="s">
        <v>253</v>
      </c>
      <c r="I40" s="38" t="s">
        <v>308</v>
      </c>
      <c r="J40" s="37">
        <v>1.35</v>
      </c>
      <c r="K40" s="37">
        <v>4.5</v>
      </c>
      <c r="L40" s="37">
        <v>6</v>
      </c>
      <c r="M40" s="38">
        <v>2.11</v>
      </c>
      <c r="N40" s="38">
        <v>3.7</v>
      </c>
      <c r="O40" s="38">
        <v>2.6</v>
      </c>
      <c r="P40" s="38">
        <v>-1</v>
      </c>
      <c r="Q40" s="38">
        <v>0.12638888888888888</v>
      </c>
      <c r="R40" s="38">
        <v>3</v>
      </c>
      <c r="S40" s="38">
        <v>2</v>
      </c>
      <c r="T40" s="37">
        <v>3</v>
      </c>
      <c r="U40" s="38">
        <v>1</v>
      </c>
      <c r="V40" s="36" t="str">
        <f t="shared" ref="V40:V71" si="3">D40</f>
        <v>瑞典超</v>
      </c>
      <c r="W40" s="36" t="s">
        <v>365</v>
      </c>
      <c r="X40" s="36" t="s">
        <v>436</v>
      </c>
      <c r="Y40" s="36" t="s">
        <v>436</v>
      </c>
      <c r="Z40" s="36" t="s">
        <v>438</v>
      </c>
      <c r="AE40" s="36">
        <f t="shared" si="2"/>
        <v>0</v>
      </c>
      <c r="AF40" s="36">
        <f t="shared" si="1"/>
        <v>0</v>
      </c>
      <c r="AI40" s="36" t="s">
        <v>376</v>
      </c>
    </row>
    <row r="41" spans="2:37">
      <c r="B41" s="39">
        <v>42610</v>
      </c>
      <c r="C41" s="40">
        <v>34</v>
      </c>
      <c r="D41" s="40" t="s">
        <v>174</v>
      </c>
      <c r="E41" s="41">
        <v>42611</v>
      </c>
      <c r="F41" s="37" t="s">
        <v>187</v>
      </c>
      <c r="G41" s="37" t="s">
        <v>182</v>
      </c>
      <c r="H41" s="38" t="s">
        <v>187</v>
      </c>
      <c r="I41" s="38" t="s">
        <v>182</v>
      </c>
      <c r="J41" s="37">
        <v>1.2</v>
      </c>
      <c r="K41" s="37">
        <v>5.0999999999999996</v>
      </c>
      <c r="L41" s="37">
        <v>10</v>
      </c>
      <c r="M41" s="38">
        <v>1.78</v>
      </c>
      <c r="N41" s="38">
        <v>3.65</v>
      </c>
      <c r="O41" s="38">
        <v>3.4</v>
      </c>
      <c r="P41" s="38">
        <v>-1</v>
      </c>
      <c r="Q41" s="38">
        <v>4.2361111111111106E-2</v>
      </c>
      <c r="R41" s="38">
        <v>1</v>
      </c>
      <c r="S41" s="38">
        <v>1</v>
      </c>
      <c r="T41" s="37">
        <v>1</v>
      </c>
      <c r="U41" s="38">
        <v>0</v>
      </c>
      <c r="V41" s="36" t="str">
        <f t="shared" si="3"/>
        <v>意甲</v>
      </c>
      <c r="W41" s="36" t="s">
        <v>456</v>
      </c>
      <c r="X41" s="36" t="s">
        <v>436</v>
      </c>
      <c r="Y41" s="36" t="s">
        <v>434</v>
      </c>
      <c r="Z41" s="36" t="s">
        <v>435</v>
      </c>
      <c r="AA41" s="36">
        <v>1</v>
      </c>
      <c r="AB41" s="36">
        <v>1</v>
      </c>
      <c r="AE41" s="36">
        <f t="shared" si="2"/>
        <v>2</v>
      </c>
      <c r="AF41" s="36">
        <f t="shared" si="1"/>
        <v>2</v>
      </c>
      <c r="AH41" s="36" t="s">
        <v>691</v>
      </c>
      <c r="AI41" s="36" t="s">
        <v>377</v>
      </c>
    </row>
    <row r="42" spans="2:37">
      <c r="F42" s="37"/>
      <c r="G42" s="37"/>
      <c r="H42" s="38"/>
      <c r="I42" s="38"/>
      <c r="J42" s="37"/>
      <c r="K42" s="37"/>
      <c r="L42" s="37"/>
      <c r="M42" s="38"/>
      <c r="N42" s="38"/>
      <c r="O42" s="38"/>
      <c r="P42" s="38"/>
      <c r="Q42" s="38"/>
      <c r="R42" s="38"/>
      <c r="S42" s="38"/>
      <c r="T42" s="37"/>
      <c r="U42" s="38"/>
      <c r="V42" s="36">
        <f t="shared" si="3"/>
        <v>0</v>
      </c>
      <c r="AE42" s="36">
        <f t="shared" si="2"/>
        <v>0</v>
      </c>
      <c r="AF42" s="36">
        <f t="shared" si="1"/>
        <v>0</v>
      </c>
      <c r="AK42" s="49" t="s">
        <v>380</v>
      </c>
    </row>
    <row r="43" spans="2:37">
      <c r="B43" s="39">
        <v>42610</v>
      </c>
      <c r="C43" s="40">
        <v>35</v>
      </c>
      <c r="D43" s="40" t="s">
        <v>313</v>
      </c>
      <c r="E43" s="41">
        <v>42611</v>
      </c>
      <c r="F43" s="37" t="s">
        <v>320</v>
      </c>
      <c r="G43" s="37" t="s">
        <v>322</v>
      </c>
      <c r="H43" s="38" t="s">
        <v>321</v>
      </c>
      <c r="I43" s="38" t="s">
        <v>322</v>
      </c>
      <c r="J43" s="37">
        <v>1.54</v>
      </c>
      <c r="K43" s="37">
        <v>4</v>
      </c>
      <c r="L43" s="37">
        <v>4.3499999999999996</v>
      </c>
      <c r="M43" s="38">
        <v>2.6</v>
      </c>
      <c r="N43" s="38">
        <v>3.75</v>
      </c>
      <c r="O43" s="38">
        <v>2.1</v>
      </c>
      <c r="P43" s="38">
        <v>-1</v>
      </c>
      <c r="Q43" s="38">
        <v>8.3333333333333329E-2</v>
      </c>
      <c r="R43" s="38">
        <v>2</v>
      </c>
      <c r="S43" s="38">
        <v>0</v>
      </c>
      <c r="T43" s="37">
        <v>3</v>
      </c>
      <c r="U43" s="38">
        <v>3</v>
      </c>
      <c r="V43" s="36" t="str">
        <f t="shared" si="3"/>
        <v>挪超</v>
      </c>
      <c r="W43" s="36" t="s">
        <v>374</v>
      </c>
      <c r="X43" s="36" t="s">
        <v>436</v>
      </c>
      <c r="Y43" s="36" t="s">
        <v>437</v>
      </c>
      <c r="Z43" s="36" t="s">
        <v>438</v>
      </c>
      <c r="AE43" s="36">
        <f t="shared" si="2"/>
        <v>0</v>
      </c>
      <c r="AF43" s="36">
        <f t="shared" si="1"/>
        <v>0</v>
      </c>
      <c r="AK43" s="36" t="s">
        <v>378</v>
      </c>
    </row>
    <row r="44" spans="2:37">
      <c r="B44" s="39">
        <v>42610</v>
      </c>
      <c r="C44" s="40">
        <v>36</v>
      </c>
      <c r="D44" s="40" t="s">
        <v>313</v>
      </c>
      <c r="E44" s="41">
        <v>42611</v>
      </c>
      <c r="F44" s="37" t="s">
        <v>316</v>
      </c>
      <c r="G44" s="37" t="s">
        <v>300</v>
      </c>
      <c r="H44" s="38" t="s">
        <v>316</v>
      </c>
      <c r="I44" s="38" t="s">
        <v>300</v>
      </c>
      <c r="J44" s="37">
        <v>1.1399999999999999</v>
      </c>
      <c r="K44" s="37">
        <v>6</v>
      </c>
      <c r="L44" s="37">
        <v>12</v>
      </c>
      <c r="M44" s="38">
        <v>1.63</v>
      </c>
      <c r="N44" s="38">
        <v>3.75</v>
      </c>
      <c r="O44" s="38">
        <v>4.03</v>
      </c>
      <c r="P44" s="38">
        <v>-1</v>
      </c>
      <c r="Q44" s="38">
        <v>0.12569444444444444</v>
      </c>
      <c r="R44" s="38">
        <v>3</v>
      </c>
      <c r="S44" s="38">
        <v>1</v>
      </c>
      <c r="T44" s="37">
        <v>3</v>
      </c>
      <c r="U44" s="38">
        <v>3</v>
      </c>
      <c r="V44" s="36" t="str">
        <f t="shared" si="3"/>
        <v>挪超</v>
      </c>
      <c r="W44" s="36" t="s">
        <v>365</v>
      </c>
      <c r="X44" s="36" t="s">
        <v>436</v>
      </c>
      <c r="Y44" s="36" t="s">
        <v>436</v>
      </c>
      <c r="Z44" s="36" t="s">
        <v>438</v>
      </c>
      <c r="AE44" s="36">
        <f t="shared" si="2"/>
        <v>0</v>
      </c>
      <c r="AF44" s="36">
        <f t="shared" si="1"/>
        <v>0</v>
      </c>
      <c r="AI44" s="36" t="s">
        <v>376</v>
      </c>
    </row>
    <row r="45" spans="2:37">
      <c r="B45" s="39">
        <v>42610</v>
      </c>
      <c r="C45" s="40">
        <v>37</v>
      </c>
      <c r="D45" s="40" t="s">
        <v>313</v>
      </c>
      <c r="E45" s="41">
        <v>42611</v>
      </c>
      <c r="F45" s="37" t="s">
        <v>297</v>
      </c>
      <c r="G45" s="37" t="s">
        <v>248</v>
      </c>
      <c r="H45" s="38" t="s">
        <v>297</v>
      </c>
      <c r="I45" s="38" t="s">
        <v>248</v>
      </c>
      <c r="J45" s="37">
        <v>1.59</v>
      </c>
      <c r="K45" s="37">
        <v>3.75</v>
      </c>
      <c r="L45" s="37">
        <v>4.28</v>
      </c>
      <c r="M45" s="38">
        <v>2.85</v>
      </c>
      <c r="N45" s="38">
        <v>3.6</v>
      </c>
      <c r="O45" s="38">
        <v>2</v>
      </c>
      <c r="P45" s="38">
        <v>-1</v>
      </c>
      <c r="Q45" s="38">
        <v>8.4722222222222213E-2</v>
      </c>
      <c r="R45" s="38">
        <v>2</v>
      </c>
      <c r="S45" s="38">
        <v>2</v>
      </c>
      <c r="T45" s="37">
        <v>1</v>
      </c>
      <c r="U45" s="38">
        <v>0</v>
      </c>
      <c r="V45" s="36" t="str">
        <f t="shared" si="3"/>
        <v>挪超</v>
      </c>
      <c r="W45" s="36" t="s">
        <v>446</v>
      </c>
      <c r="X45" s="36" t="s">
        <v>437</v>
      </c>
      <c r="Y45" s="36" t="s">
        <v>436</v>
      </c>
      <c r="Z45" s="36" t="s">
        <v>438</v>
      </c>
      <c r="AB45" s="36">
        <v>1</v>
      </c>
      <c r="AC45" s="36">
        <v>1</v>
      </c>
      <c r="AE45" s="36">
        <f t="shared" si="2"/>
        <v>0</v>
      </c>
      <c r="AF45" s="36">
        <f t="shared" si="1"/>
        <v>0</v>
      </c>
      <c r="AI45" s="45" t="s">
        <v>379</v>
      </c>
    </row>
    <row r="46" spans="2:37">
      <c r="B46" s="39">
        <v>42610</v>
      </c>
      <c r="C46" s="40">
        <v>38</v>
      </c>
      <c r="D46" s="40" t="s">
        <v>329</v>
      </c>
      <c r="E46" s="41">
        <v>42611</v>
      </c>
      <c r="F46" s="37" t="s">
        <v>284</v>
      </c>
      <c r="G46" s="37" t="s">
        <v>279</v>
      </c>
      <c r="H46" s="38" t="s">
        <v>284</v>
      </c>
      <c r="I46" s="38" t="s">
        <v>279</v>
      </c>
      <c r="J46" s="37">
        <v>2.12</v>
      </c>
      <c r="K46" s="37">
        <v>3.2</v>
      </c>
      <c r="L46" s="37">
        <v>2.9</v>
      </c>
      <c r="M46" s="38">
        <v>4.3499999999999996</v>
      </c>
      <c r="N46" s="38">
        <v>4.0999999999999996</v>
      </c>
      <c r="O46" s="38">
        <v>1.53</v>
      </c>
      <c r="P46" s="38">
        <v>-1</v>
      </c>
      <c r="Q46" s="38">
        <v>8.4722222222222213E-2</v>
      </c>
      <c r="R46" s="38">
        <v>2</v>
      </c>
      <c r="S46" s="38">
        <v>2</v>
      </c>
      <c r="T46" s="37">
        <v>1</v>
      </c>
      <c r="U46" s="38">
        <v>0</v>
      </c>
      <c r="V46" s="36" t="str">
        <f t="shared" si="3"/>
        <v>比甲</v>
      </c>
      <c r="W46" s="36" t="s">
        <v>689</v>
      </c>
      <c r="X46" s="36" t="s">
        <v>437</v>
      </c>
      <c r="Y46" s="36" t="s">
        <v>437</v>
      </c>
      <c r="Z46" s="36" t="s">
        <v>438</v>
      </c>
      <c r="AB46" s="36">
        <v>1</v>
      </c>
      <c r="AE46" s="36">
        <f t="shared" si="2"/>
        <v>0</v>
      </c>
      <c r="AF46" s="36">
        <f t="shared" si="1"/>
        <v>2</v>
      </c>
      <c r="AI46" s="45" t="s">
        <v>382</v>
      </c>
    </row>
    <row r="47" spans="2:37">
      <c r="B47" s="39">
        <v>42610</v>
      </c>
      <c r="C47" s="40">
        <v>39</v>
      </c>
      <c r="D47" s="40" t="s">
        <v>161</v>
      </c>
      <c r="E47" s="41">
        <v>42611.010416666664</v>
      </c>
      <c r="F47" s="37" t="s">
        <v>344</v>
      </c>
      <c r="G47" s="37" t="s">
        <v>173</v>
      </c>
      <c r="H47" s="38" t="s">
        <v>344</v>
      </c>
      <c r="I47" s="38" t="s">
        <v>173</v>
      </c>
      <c r="J47" s="37">
        <v>2.2000000000000002</v>
      </c>
      <c r="K47" s="37">
        <v>2.9</v>
      </c>
      <c r="L47" s="37">
        <v>3.05</v>
      </c>
      <c r="M47" s="38">
        <v>4.9000000000000004</v>
      </c>
      <c r="N47" s="38">
        <v>3.95</v>
      </c>
      <c r="O47" s="38">
        <v>1.49</v>
      </c>
      <c r="P47" s="38">
        <v>-1</v>
      </c>
      <c r="Q47" s="38">
        <v>0</v>
      </c>
      <c r="R47" s="38">
        <v>0</v>
      </c>
      <c r="S47" s="38">
        <v>0</v>
      </c>
      <c r="T47" s="37">
        <v>1</v>
      </c>
      <c r="U47" s="38">
        <v>0</v>
      </c>
      <c r="V47" s="36" t="str">
        <f t="shared" si="3"/>
        <v>西甲</v>
      </c>
      <c r="W47" s="36" t="s">
        <v>447</v>
      </c>
      <c r="X47" s="36" t="s">
        <v>437</v>
      </c>
      <c r="Y47" s="36" t="s">
        <v>437</v>
      </c>
      <c r="Z47" s="36" t="s">
        <v>435</v>
      </c>
      <c r="AB47" s="36">
        <v>1</v>
      </c>
      <c r="AE47" s="36">
        <f t="shared" si="2"/>
        <v>0</v>
      </c>
      <c r="AF47" s="36">
        <f t="shared" si="1"/>
        <v>1</v>
      </c>
    </row>
    <row r="48" spans="2:37">
      <c r="B48" s="39">
        <v>42610</v>
      </c>
      <c r="C48" s="40">
        <v>40</v>
      </c>
      <c r="D48" s="40" t="s">
        <v>161</v>
      </c>
      <c r="E48" s="41">
        <v>42611.010416666664</v>
      </c>
      <c r="F48" s="37" t="s">
        <v>170</v>
      </c>
      <c r="G48" s="37" t="s">
        <v>165</v>
      </c>
      <c r="H48" s="38" t="s">
        <v>170</v>
      </c>
      <c r="I48" s="38" t="s">
        <v>167</v>
      </c>
      <c r="J48" s="37">
        <v>1.65</v>
      </c>
      <c r="K48" s="37">
        <v>3.35</v>
      </c>
      <c r="L48" s="37">
        <v>4.45</v>
      </c>
      <c r="M48" s="38">
        <v>3.2</v>
      </c>
      <c r="N48" s="38">
        <v>3.4</v>
      </c>
      <c r="O48" s="38">
        <v>1.92</v>
      </c>
      <c r="P48" s="38">
        <v>-1</v>
      </c>
      <c r="Q48" s="38">
        <v>0.20902777777777778</v>
      </c>
      <c r="R48" s="38">
        <v>5</v>
      </c>
      <c r="S48" s="38">
        <v>1</v>
      </c>
      <c r="T48" s="37">
        <v>3</v>
      </c>
      <c r="U48" s="38">
        <v>3</v>
      </c>
      <c r="V48" s="36" t="str">
        <f t="shared" si="3"/>
        <v>西甲</v>
      </c>
      <c r="W48" s="36" t="s">
        <v>447</v>
      </c>
      <c r="X48" s="36" t="s">
        <v>436</v>
      </c>
      <c r="Y48" s="36" t="s">
        <v>437</v>
      </c>
      <c r="Z48" s="36" t="s">
        <v>435</v>
      </c>
      <c r="AE48" s="36">
        <f t="shared" si="2"/>
        <v>0</v>
      </c>
      <c r="AF48" s="36">
        <f t="shared" si="1"/>
        <v>0</v>
      </c>
    </row>
    <row r="49" spans="2:37">
      <c r="B49" s="39">
        <v>42610</v>
      </c>
      <c r="C49" s="40">
        <v>41</v>
      </c>
      <c r="D49" s="40" t="s">
        <v>306</v>
      </c>
      <c r="E49" s="41">
        <v>42611.010416666664</v>
      </c>
      <c r="F49" s="37" t="s">
        <v>285</v>
      </c>
      <c r="G49" s="37" t="s">
        <v>256</v>
      </c>
      <c r="H49" s="38" t="s">
        <v>285</v>
      </c>
      <c r="I49" s="38" t="s">
        <v>256</v>
      </c>
      <c r="J49" s="37">
        <v>1.85</v>
      </c>
      <c r="K49" s="37">
        <v>3.15</v>
      </c>
      <c r="L49" s="37">
        <v>3.7</v>
      </c>
      <c r="M49" s="38">
        <v>3.8</v>
      </c>
      <c r="N49" s="38">
        <v>3.6</v>
      </c>
      <c r="O49" s="38">
        <v>1.7</v>
      </c>
      <c r="P49" s="38">
        <v>-1</v>
      </c>
      <c r="Q49" s="38">
        <v>4.3055555555555562E-2</v>
      </c>
      <c r="R49" s="38">
        <v>1</v>
      </c>
      <c r="S49" s="38">
        <v>2</v>
      </c>
      <c r="T49" s="37">
        <v>0</v>
      </c>
      <c r="U49" s="38">
        <v>0</v>
      </c>
      <c r="V49" s="36" t="str">
        <f t="shared" si="3"/>
        <v>俄超</v>
      </c>
      <c r="W49" s="36" t="s">
        <v>447</v>
      </c>
      <c r="X49" s="36" t="s">
        <v>436</v>
      </c>
      <c r="Y49" s="36" t="s">
        <v>437</v>
      </c>
      <c r="Z49" s="36" t="s">
        <v>438</v>
      </c>
      <c r="AB49" s="36">
        <v>1</v>
      </c>
      <c r="AE49" s="36">
        <f t="shared" si="2"/>
        <v>1</v>
      </c>
      <c r="AF49" s="36">
        <f t="shared" si="1"/>
        <v>3</v>
      </c>
    </row>
    <row r="50" spans="2:37">
      <c r="B50" s="39">
        <v>42610</v>
      </c>
      <c r="C50" s="40">
        <v>42</v>
      </c>
      <c r="D50" s="40" t="s">
        <v>306</v>
      </c>
      <c r="E50" s="41">
        <v>42611.010416666664</v>
      </c>
      <c r="F50" s="37" t="s">
        <v>304</v>
      </c>
      <c r="G50" s="37" t="s">
        <v>307</v>
      </c>
      <c r="H50" s="38" t="s">
        <v>305</v>
      </c>
      <c r="I50" s="38" t="s">
        <v>307</v>
      </c>
      <c r="J50" s="37">
        <v>2.1</v>
      </c>
      <c r="K50" s="37">
        <v>2.9</v>
      </c>
      <c r="L50" s="37">
        <v>3.25</v>
      </c>
      <c r="M50" s="38">
        <v>4.7</v>
      </c>
      <c r="N50" s="38">
        <v>3.75</v>
      </c>
      <c r="O50" s="38">
        <v>1.54</v>
      </c>
      <c r="P50" s="38">
        <v>-1</v>
      </c>
      <c r="Q50" s="38">
        <v>8.4027777777777771E-2</v>
      </c>
      <c r="R50" s="38">
        <v>2</v>
      </c>
      <c r="S50" s="38">
        <v>1</v>
      </c>
      <c r="T50" s="37">
        <v>3</v>
      </c>
      <c r="U50" s="38">
        <v>1</v>
      </c>
      <c r="V50" s="36" t="str">
        <f t="shared" si="3"/>
        <v>俄超</v>
      </c>
      <c r="W50" s="36" t="s">
        <v>689</v>
      </c>
      <c r="X50" s="36" t="s">
        <v>436</v>
      </c>
      <c r="Y50" s="36" t="s">
        <v>436</v>
      </c>
      <c r="Z50" s="36" t="s">
        <v>438</v>
      </c>
      <c r="AC50" s="36">
        <v>1</v>
      </c>
      <c r="AE50" s="36">
        <f t="shared" si="2"/>
        <v>0</v>
      </c>
      <c r="AF50" s="36">
        <f t="shared" si="1"/>
        <v>0</v>
      </c>
      <c r="AI50" s="36" t="s">
        <v>692</v>
      </c>
    </row>
    <row r="51" spans="2:37">
      <c r="B51" s="39">
        <v>42610</v>
      </c>
      <c r="C51" s="40">
        <v>43</v>
      </c>
      <c r="D51" s="40" t="s">
        <v>82</v>
      </c>
      <c r="E51" s="41">
        <v>42611.041666666664</v>
      </c>
      <c r="F51" s="37" t="s">
        <v>162</v>
      </c>
      <c r="G51" s="37" t="s">
        <v>163</v>
      </c>
      <c r="H51" s="38" t="s">
        <v>162</v>
      </c>
      <c r="I51" s="38" t="s">
        <v>163</v>
      </c>
      <c r="J51" s="37">
        <v>2.16</v>
      </c>
      <c r="K51" s="37">
        <v>2.85</v>
      </c>
      <c r="L51" s="37">
        <v>3.18</v>
      </c>
      <c r="M51" s="38">
        <v>4.76</v>
      </c>
      <c r="N51" s="38">
        <v>3.95</v>
      </c>
      <c r="O51" s="38">
        <v>1.5</v>
      </c>
      <c r="P51" s="38">
        <v>-1</v>
      </c>
      <c r="Q51" s="38">
        <v>8.4027777777777771E-2</v>
      </c>
      <c r="R51" s="38">
        <v>2</v>
      </c>
      <c r="S51" s="38">
        <v>1</v>
      </c>
      <c r="T51" s="37">
        <v>3</v>
      </c>
      <c r="U51" s="38">
        <v>1</v>
      </c>
      <c r="V51" s="36" t="str">
        <f t="shared" si="3"/>
        <v>葡超</v>
      </c>
      <c r="W51" s="36" t="s">
        <v>448</v>
      </c>
      <c r="X51" s="36" t="s">
        <v>436</v>
      </c>
      <c r="Y51" s="36" t="s">
        <v>434</v>
      </c>
      <c r="Z51" s="36" t="s">
        <v>435</v>
      </c>
      <c r="AA51" s="36">
        <v>1</v>
      </c>
      <c r="AC51" s="36">
        <v>1</v>
      </c>
      <c r="AE51" s="36">
        <f t="shared" si="2"/>
        <v>0</v>
      </c>
      <c r="AF51" s="36">
        <f t="shared" si="1"/>
        <v>0</v>
      </c>
      <c r="AI51" s="45" t="s">
        <v>383</v>
      </c>
    </row>
    <row r="52" spans="2:37">
      <c r="B52" s="39">
        <v>42610</v>
      </c>
      <c r="C52" s="40">
        <v>44</v>
      </c>
      <c r="D52" s="40" t="s">
        <v>265</v>
      </c>
      <c r="E52" s="41">
        <v>42611.041666666664</v>
      </c>
      <c r="F52" s="37" t="s">
        <v>267</v>
      </c>
      <c r="G52" s="37" t="s">
        <v>217</v>
      </c>
      <c r="H52" s="38" t="s">
        <v>267</v>
      </c>
      <c r="I52" s="38" t="s">
        <v>218</v>
      </c>
      <c r="J52" s="37">
        <v>2.5099999999999998</v>
      </c>
      <c r="K52" s="37">
        <v>2.78</v>
      </c>
      <c r="L52" s="37">
        <v>2.7</v>
      </c>
      <c r="M52" s="38">
        <v>6.45</v>
      </c>
      <c r="N52" s="38">
        <v>4.0999999999999996</v>
      </c>
      <c r="O52" s="38">
        <v>1.37</v>
      </c>
      <c r="P52" s="38">
        <v>-1</v>
      </c>
      <c r="Q52" s="38">
        <v>2.0833333333333333E-3</v>
      </c>
      <c r="R52" s="38">
        <v>0</v>
      </c>
      <c r="S52" s="38">
        <v>3</v>
      </c>
      <c r="T52" s="37">
        <v>0</v>
      </c>
      <c r="U52" s="38">
        <v>0</v>
      </c>
      <c r="V52" s="36" t="str">
        <f t="shared" si="3"/>
        <v>阿甲</v>
      </c>
      <c r="W52" s="36" t="s">
        <v>695</v>
      </c>
      <c r="X52" s="36" t="s">
        <v>436</v>
      </c>
      <c r="Y52" s="36" t="s">
        <v>437</v>
      </c>
      <c r="Z52" s="36" t="s">
        <v>438</v>
      </c>
      <c r="AB52" s="36">
        <v>1</v>
      </c>
      <c r="AE52" s="36">
        <f t="shared" si="2"/>
        <v>1</v>
      </c>
      <c r="AF52" s="36">
        <f t="shared" si="1"/>
        <v>3</v>
      </c>
    </row>
    <row r="53" spans="2:37">
      <c r="B53" s="39">
        <v>42610</v>
      </c>
      <c r="C53" s="40">
        <v>45</v>
      </c>
      <c r="D53" s="40" t="s">
        <v>190</v>
      </c>
      <c r="E53" s="41">
        <v>42611.041666666664</v>
      </c>
      <c r="F53" s="37" t="s">
        <v>203</v>
      </c>
      <c r="G53" s="37" t="s">
        <v>198</v>
      </c>
      <c r="H53" s="38" t="s">
        <v>204</v>
      </c>
      <c r="I53" s="38" t="s">
        <v>198</v>
      </c>
      <c r="J53" s="37">
        <v>1.97</v>
      </c>
      <c r="K53" s="37">
        <v>3.3</v>
      </c>
      <c r="L53" s="37">
        <v>3.14</v>
      </c>
      <c r="M53" s="38">
        <v>3.95</v>
      </c>
      <c r="N53" s="38">
        <v>3.95</v>
      </c>
      <c r="O53" s="38">
        <v>1.61</v>
      </c>
      <c r="P53" s="38">
        <v>-1</v>
      </c>
      <c r="Q53" s="38">
        <v>8.4722222222222213E-2</v>
      </c>
      <c r="R53" s="38">
        <v>2</v>
      </c>
      <c r="S53" s="38">
        <v>2</v>
      </c>
      <c r="T53" s="37">
        <v>1</v>
      </c>
      <c r="U53" s="38">
        <v>0</v>
      </c>
      <c r="V53" s="36" t="str">
        <f t="shared" si="3"/>
        <v>墨联</v>
      </c>
      <c r="W53" s="36" t="s">
        <v>365</v>
      </c>
      <c r="X53" s="36" t="s">
        <v>436</v>
      </c>
      <c r="Y53" s="36" t="s">
        <v>436</v>
      </c>
      <c r="Z53" s="36" t="s">
        <v>439</v>
      </c>
      <c r="AB53" s="36">
        <v>1</v>
      </c>
      <c r="AE53" s="36">
        <f t="shared" si="2"/>
        <v>1</v>
      </c>
      <c r="AF53" s="36">
        <f t="shared" si="1"/>
        <v>2</v>
      </c>
      <c r="AI53" s="36" t="s">
        <v>384</v>
      </c>
    </row>
    <row r="54" spans="2:37">
      <c r="B54" s="39">
        <v>42610</v>
      </c>
      <c r="C54" s="40">
        <v>46</v>
      </c>
      <c r="D54" s="40" t="s">
        <v>265</v>
      </c>
      <c r="E54" s="41">
        <v>42611.048611111109</v>
      </c>
      <c r="F54" s="37" t="s">
        <v>276</v>
      </c>
      <c r="G54" s="37" t="s">
        <v>269</v>
      </c>
      <c r="H54" s="38" t="s">
        <v>276</v>
      </c>
      <c r="I54" s="38" t="s">
        <v>269</v>
      </c>
      <c r="J54" s="37">
        <v>3.02</v>
      </c>
      <c r="K54" s="37">
        <v>2.83</v>
      </c>
      <c r="L54" s="37">
        <v>2.25</v>
      </c>
      <c r="M54" s="38">
        <v>1.46</v>
      </c>
      <c r="N54" s="38">
        <v>3.8</v>
      </c>
      <c r="O54" s="38">
        <v>5.5</v>
      </c>
      <c r="P54" s="38">
        <v>1</v>
      </c>
      <c r="Q54" s="38">
        <v>6.9444444444444447E-4</v>
      </c>
      <c r="R54" s="38">
        <v>0</v>
      </c>
      <c r="S54" s="38">
        <v>1</v>
      </c>
      <c r="T54" s="37">
        <v>0</v>
      </c>
      <c r="U54" s="38">
        <v>1</v>
      </c>
      <c r="V54" s="36" t="str">
        <f t="shared" si="3"/>
        <v>阿甲</v>
      </c>
      <c r="W54" s="36" t="s">
        <v>449</v>
      </c>
      <c r="X54" s="36" t="s">
        <v>436</v>
      </c>
      <c r="Y54" s="36" t="s">
        <v>437</v>
      </c>
      <c r="Z54" s="36" t="s">
        <v>438</v>
      </c>
      <c r="AC54" s="36">
        <v>1</v>
      </c>
      <c r="AE54" s="36">
        <f t="shared" si="2"/>
        <v>0</v>
      </c>
      <c r="AF54" s="36">
        <f t="shared" si="1"/>
        <v>0</v>
      </c>
    </row>
    <row r="55" spans="2:37">
      <c r="B55" s="39">
        <v>42610</v>
      </c>
      <c r="C55" s="40">
        <v>47</v>
      </c>
      <c r="D55" s="40" t="s">
        <v>313</v>
      </c>
      <c r="E55" s="41">
        <v>42611.083333333336</v>
      </c>
      <c r="F55" s="37" t="s">
        <v>315</v>
      </c>
      <c r="G55" s="37" t="s">
        <v>323</v>
      </c>
      <c r="H55" s="38" t="s">
        <v>317</v>
      </c>
      <c r="I55" s="38" t="s">
        <v>323</v>
      </c>
      <c r="J55" s="37">
        <v>1.63</v>
      </c>
      <c r="K55" s="37">
        <v>3.8</v>
      </c>
      <c r="L55" s="37">
        <v>3.95</v>
      </c>
      <c r="M55" s="38">
        <v>2.9</v>
      </c>
      <c r="N55" s="38">
        <v>3.7</v>
      </c>
      <c r="O55" s="38">
        <v>1.95</v>
      </c>
      <c r="P55" s="38">
        <v>-1</v>
      </c>
      <c r="Q55" s="38">
        <v>4.3055555555555562E-2</v>
      </c>
      <c r="R55" s="38">
        <v>1</v>
      </c>
      <c r="S55" s="38">
        <v>2</v>
      </c>
      <c r="T55" s="37">
        <v>0</v>
      </c>
      <c r="U55" s="38">
        <v>0</v>
      </c>
      <c r="V55" s="36" t="str">
        <f t="shared" si="3"/>
        <v>挪超</v>
      </c>
      <c r="W55" s="36" t="s">
        <v>446</v>
      </c>
      <c r="X55" s="36" t="s">
        <v>436</v>
      </c>
      <c r="Y55" s="36" t="s">
        <v>436</v>
      </c>
      <c r="Z55" s="36" t="s">
        <v>438</v>
      </c>
      <c r="AB55" s="36">
        <v>1</v>
      </c>
      <c r="AC55" s="36">
        <v>1</v>
      </c>
      <c r="AE55" s="36">
        <f t="shared" si="2"/>
        <v>0</v>
      </c>
      <c r="AF55" s="36">
        <f t="shared" si="1"/>
        <v>0</v>
      </c>
    </row>
    <row r="56" spans="2:37">
      <c r="B56" s="39">
        <v>42610</v>
      </c>
      <c r="C56" s="40">
        <v>48</v>
      </c>
      <c r="D56" s="40" t="s">
        <v>329</v>
      </c>
      <c r="E56" s="41">
        <v>42611.083333333336</v>
      </c>
      <c r="F56" s="37" t="s">
        <v>345</v>
      </c>
      <c r="G56" s="37" t="s">
        <v>346</v>
      </c>
      <c r="H56" s="38" t="s">
        <v>347</v>
      </c>
      <c r="I56" s="38" t="s">
        <v>348</v>
      </c>
      <c r="J56" s="37">
        <v>1.76</v>
      </c>
      <c r="K56" s="37">
        <v>3.6</v>
      </c>
      <c r="L56" s="37">
        <v>3.55</v>
      </c>
      <c r="M56" s="38">
        <v>3.25</v>
      </c>
      <c r="N56" s="38">
        <v>3.8</v>
      </c>
      <c r="O56" s="38">
        <v>1.79</v>
      </c>
      <c r="P56" s="38">
        <v>-1</v>
      </c>
      <c r="Q56" s="38">
        <v>4.1666666666666664E-2</v>
      </c>
      <c r="R56" s="38">
        <v>1</v>
      </c>
      <c r="S56" s="38">
        <v>0</v>
      </c>
      <c r="T56" s="37">
        <v>3</v>
      </c>
      <c r="U56" s="38">
        <v>1</v>
      </c>
      <c r="V56" s="36" t="str">
        <f t="shared" si="3"/>
        <v>比甲</v>
      </c>
      <c r="W56" s="36" t="s">
        <v>450</v>
      </c>
      <c r="X56" s="36" t="s">
        <v>436</v>
      </c>
      <c r="Y56" s="36" t="s">
        <v>436</v>
      </c>
      <c r="Z56" s="36" t="s">
        <v>438</v>
      </c>
      <c r="AE56" s="36">
        <f t="shared" si="2"/>
        <v>0</v>
      </c>
      <c r="AF56" s="36">
        <f t="shared" si="1"/>
        <v>0</v>
      </c>
      <c r="AI56" s="45" t="s">
        <v>385</v>
      </c>
    </row>
    <row r="57" spans="2:37">
      <c r="B57" s="39">
        <v>42610</v>
      </c>
      <c r="C57" s="40">
        <v>49</v>
      </c>
      <c r="D57" s="40" t="s">
        <v>206</v>
      </c>
      <c r="E57" s="41">
        <v>42611.083333333336</v>
      </c>
      <c r="F57" s="37" t="s">
        <v>207</v>
      </c>
      <c r="G57" s="37" t="s">
        <v>240</v>
      </c>
      <c r="H57" s="38" t="s">
        <v>208</v>
      </c>
      <c r="I57" s="38" t="s">
        <v>241</v>
      </c>
      <c r="J57" s="37">
        <v>1.97</v>
      </c>
      <c r="K57" s="37">
        <v>3.2</v>
      </c>
      <c r="L57" s="37">
        <v>3.23</v>
      </c>
      <c r="M57" s="38">
        <v>4.13</v>
      </c>
      <c r="N57" s="38">
        <v>3.75</v>
      </c>
      <c r="O57" s="38">
        <v>1.61</v>
      </c>
      <c r="P57" s="38">
        <v>-1</v>
      </c>
      <c r="Q57" s="38">
        <v>6.9444444444444447E-4</v>
      </c>
      <c r="R57" s="38">
        <v>0</v>
      </c>
      <c r="S57" s="38">
        <v>1</v>
      </c>
      <c r="T57" s="37">
        <v>0</v>
      </c>
      <c r="U57" s="38">
        <v>0</v>
      </c>
      <c r="V57" s="36" t="str">
        <f t="shared" si="3"/>
        <v>智利甲</v>
      </c>
      <c r="W57" s="36" t="s">
        <v>451</v>
      </c>
      <c r="X57" s="36" t="s">
        <v>436</v>
      </c>
      <c r="Y57" s="36" t="s">
        <v>437</v>
      </c>
      <c r="Z57" s="36" t="s">
        <v>439</v>
      </c>
      <c r="AB57" s="36">
        <v>1</v>
      </c>
      <c r="AE57" s="36">
        <f t="shared" si="2"/>
        <v>1</v>
      </c>
      <c r="AF57" s="36">
        <f t="shared" si="1"/>
        <v>2</v>
      </c>
    </row>
    <row r="58" spans="2:37">
      <c r="F58" s="37"/>
      <c r="G58" s="37"/>
      <c r="H58" s="38"/>
      <c r="I58" s="38"/>
      <c r="J58" s="37"/>
      <c r="K58" s="37"/>
      <c r="L58" s="37"/>
      <c r="M58" s="38"/>
      <c r="N58" s="38"/>
      <c r="O58" s="38"/>
      <c r="P58" s="38"/>
      <c r="Q58" s="38"/>
      <c r="R58" s="38"/>
      <c r="S58" s="38"/>
      <c r="T58" s="37"/>
      <c r="U58" s="38"/>
      <c r="V58" s="36">
        <f t="shared" si="3"/>
        <v>0</v>
      </c>
      <c r="AE58" s="36">
        <f t="shared" si="2"/>
        <v>0</v>
      </c>
      <c r="AF58" s="36">
        <f t="shared" si="1"/>
        <v>0</v>
      </c>
      <c r="AK58" s="49" t="s">
        <v>386</v>
      </c>
    </row>
    <row r="59" spans="2:37">
      <c r="B59" s="39">
        <v>42610</v>
      </c>
      <c r="C59" s="40">
        <v>50</v>
      </c>
      <c r="D59" s="40" t="s">
        <v>161</v>
      </c>
      <c r="E59" s="41">
        <v>42611.09375</v>
      </c>
      <c r="F59" s="37" t="s">
        <v>169</v>
      </c>
      <c r="G59" s="37" t="s">
        <v>212</v>
      </c>
      <c r="H59" s="38" t="s">
        <v>171</v>
      </c>
      <c r="I59" s="38" t="s">
        <v>212</v>
      </c>
      <c r="J59" s="37">
        <v>5.9</v>
      </c>
      <c r="K59" s="37">
        <v>4.25</v>
      </c>
      <c r="L59" s="37">
        <v>1.38</v>
      </c>
      <c r="M59" s="38">
        <v>2.48</v>
      </c>
      <c r="N59" s="38">
        <v>3.65</v>
      </c>
      <c r="O59" s="38">
        <v>2.2200000000000002</v>
      </c>
      <c r="P59" s="38">
        <v>1</v>
      </c>
      <c r="Q59" s="38">
        <v>6.9444444444444447E-4</v>
      </c>
      <c r="R59" s="38">
        <v>0</v>
      </c>
      <c r="S59" s="38">
        <v>1</v>
      </c>
      <c r="T59" s="37">
        <v>0</v>
      </c>
      <c r="U59" s="38">
        <v>1</v>
      </c>
      <c r="V59" s="36" t="str">
        <f t="shared" si="3"/>
        <v>西甲</v>
      </c>
      <c r="W59" s="36" t="s">
        <v>689</v>
      </c>
      <c r="X59" s="36" t="s">
        <v>436</v>
      </c>
      <c r="Y59" s="36" t="s">
        <v>689</v>
      </c>
      <c r="Z59" s="36" t="s">
        <v>435</v>
      </c>
      <c r="AA59" s="36">
        <v>1</v>
      </c>
      <c r="AE59" s="36">
        <f t="shared" si="2"/>
        <v>0</v>
      </c>
      <c r="AF59" s="36">
        <f t="shared" si="1"/>
        <v>0</v>
      </c>
    </row>
    <row r="60" spans="2:37">
      <c r="B60" s="39">
        <v>42610</v>
      </c>
      <c r="C60" s="40">
        <v>51</v>
      </c>
      <c r="D60" s="40" t="s">
        <v>306</v>
      </c>
      <c r="E60" s="41">
        <v>42611.104166666664</v>
      </c>
      <c r="F60" s="37" t="s">
        <v>289</v>
      </c>
      <c r="G60" s="37" t="s">
        <v>310</v>
      </c>
      <c r="H60" s="38" t="s">
        <v>290</v>
      </c>
      <c r="I60" s="38" t="s">
        <v>310</v>
      </c>
      <c r="J60" s="37">
        <v>4.5</v>
      </c>
      <c r="K60" s="37">
        <v>3.4</v>
      </c>
      <c r="L60" s="37">
        <v>1.64</v>
      </c>
      <c r="M60" s="38">
        <v>1.94</v>
      </c>
      <c r="N60" s="38">
        <v>3.45</v>
      </c>
      <c r="O60" s="38">
        <v>3.1</v>
      </c>
      <c r="P60" s="38">
        <v>1</v>
      </c>
      <c r="Q60" s="38">
        <v>1.3888888888888889E-3</v>
      </c>
      <c r="R60" s="38">
        <v>0</v>
      </c>
      <c r="S60" s="38">
        <v>2</v>
      </c>
      <c r="T60" s="37">
        <v>0</v>
      </c>
      <c r="U60" s="38">
        <v>0</v>
      </c>
      <c r="V60" s="36" t="str">
        <f t="shared" si="3"/>
        <v>俄超</v>
      </c>
      <c r="W60" s="36" t="s">
        <v>365</v>
      </c>
      <c r="X60" s="36" t="s">
        <v>436</v>
      </c>
      <c r="Y60" s="36" t="s">
        <v>436</v>
      </c>
      <c r="Z60" s="36" t="s">
        <v>438</v>
      </c>
      <c r="AE60" s="36">
        <f t="shared" si="2"/>
        <v>0</v>
      </c>
      <c r="AF60" s="36">
        <f t="shared" si="1"/>
        <v>0</v>
      </c>
    </row>
    <row r="61" spans="2:37">
      <c r="B61" s="39">
        <v>42610</v>
      </c>
      <c r="C61" s="40">
        <v>52</v>
      </c>
      <c r="D61" s="40" t="s">
        <v>117</v>
      </c>
      <c r="E61" s="41">
        <v>42611.104166666664</v>
      </c>
      <c r="F61" s="37" t="s">
        <v>298</v>
      </c>
      <c r="G61" s="37" t="s">
        <v>283</v>
      </c>
      <c r="H61" s="38" t="s">
        <v>298</v>
      </c>
      <c r="I61" s="38" t="s">
        <v>283</v>
      </c>
      <c r="J61" s="37">
        <v>1.37</v>
      </c>
      <c r="K61" s="37">
        <v>4.3499999999999996</v>
      </c>
      <c r="L61" s="37">
        <v>5.9</v>
      </c>
      <c r="M61" s="38">
        <v>2.19</v>
      </c>
      <c r="N61" s="38">
        <v>3.6</v>
      </c>
      <c r="O61" s="38">
        <v>2.5299999999999998</v>
      </c>
      <c r="P61" s="38">
        <v>-1</v>
      </c>
      <c r="Q61" s="38">
        <v>4.1666666666666664E-2</v>
      </c>
      <c r="R61" s="38">
        <v>1</v>
      </c>
      <c r="S61" s="38">
        <v>0</v>
      </c>
      <c r="T61" s="37">
        <v>3</v>
      </c>
      <c r="U61" s="38">
        <v>1</v>
      </c>
      <c r="V61" s="36" t="str">
        <f t="shared" si="3"/>
        <v>美职</v>
      </c>
      <c r="W61" s="36" t="s">
        <v>452</v>
      </c>
      <c r="X61" s="36" t="s">
        <v>436</v>
      </c>
      <c r="Y61" s="36" t="s">
        <v>437</v>
      </c>
      <c r="Z61" s="36" t="s">
        <v>439</v>
      </c>
      <c r="AE61" s="36">
        <f t="shared" si="2"/>
        <v>0</v>
      </c>
      <c r="AF61" s="36">
        <f t="shared" si="1"/>
        <v>0</v>
      </c>
    </row>
    <row r="62" spans="2:37">
      <c r="B62" s="39">
        <v>42610</v>
      </c>
      <c r="C62" s="40">
        <v>53</v>
      </c>
      <c r="D62" s="40" t="s">
        <v>174</v>
      </c>
      <c r="E62" s="41">
        <v>42611.114583333336</v>
      </c>
      <c r="F62" s="37" t="s">
        <v>349</v>
      </c>
      <c r="G62" s="37" t="s">
        <v>180</v>
      </c>
      <c r="H62" s="38" t="s">
        <v>349</v>
      </c>
      <c r="I62" s="38" t="s">
        <v>180</v>
      </c>
      <c r="J62" s="37">
        <v>5</v>
      </c>
      <c r="K62" s="37">
        <v>3.8</v>
      </c>
      <c r="L62" s="37">
        <v>1.5</v>
      </c>
      <c r="M62" s="38">
        <v>2.1800000000000002</v>
      </c>
      <c r="N62" s="38">
        <v>3.5</v>
      </c>
      <c r="O62" s="38">
        <v>2.6</v>
      </c>
      <c r="P62" s="38">
        <v>1</v>
      </c>
      <c r="Q62" s="38">
        <v>8.4722222222222213E-2</v>
      </c>
      <c r="R62" s="38">
        <v>2</v>
      </c>
      <c r="S62" s="38">
        <v>2</v>
      </c>
      <c r="T62" s="37">
        <v>1</v>
      </c>
      <c r="U62" s="38">
        <v>3</v>
      </c>
      <c r="V62" s="36" t="str">
        <f t="shared" si="3"/>
        <v>意甲</v>
      </c>
      <c r="W62" s="36" t="s">
        <v>448</v>
      </c>
      <c r="X62" s="36" t="s">
        <v>436</v>
      </c>
      <c r="Y62" s="36" t="s">
        <v>434</v>
      </c>
      <c r="Z62" s="36" t="s">
        <v>435</v>
      </c>
      <c r="AA62" s="36">
        <v>1</v>
      </c>
      <c r="AB62" s="36">
        <v>1</v>
      </c>
      <c r="AC62" s="36">
        <v>1</v>
      </c>
      <c r="AE62" s="36">
        <f t="shared" si="2"/>
        <v>0</v>
      </c>
      <c r="AF62" s="36">
        <f t="shared" si="1"/>
        <v>0</v>
      </c>
    </row>
    <row r="63" spans="2:37">
      <c r="B63" s="39">
        <v>42610</v>
      </c>
      <c r="C63" s="40">
        <v>54</v>
      </c>
      <c r="D63" s="40" t="s">
        <v>174</v>
      </c>
      <c r="E63" s="41">
        <v>42611.114583333336</v>
      </c>
      <c r="F63" s="37" t="s">
        <v>350</v>
      </c>
      <c r="G63" s="37" t="s">
        <v>175</v>
      </c>
      <c r="H63" s="38" t="s">
        <v>350</v>
      </c>
      <c r="I63" s="38" t="s">
        <v>175</v>
      </c>
      <c r="J63" s="37">
        <v>5.05</v>
      </c>
      <c r="K63" s="37">
        <v>3.5</v>
      </c>
      <c r="L63" s="37">
        <v>1.55</v>
      </c>
      <c r="M63" s="38">
        <v>2.08</v>
      </c>
      <c r="N63" s="38">
        <v>3.25</v>
      </c>
      <c r="O63" s="38">
        <v>2.94</v>
      </c>
      <c r="P63" s="38">
        <v>1</v>
      </c>
      <c r="Q63" s="38">
        <v>4.3750000000000004E-2</v>
      </c>
      <c r="R63" s="38">
        <v>1</v>
      </c>
      <c r="S63" s="38">
        <v>3</v>
      </c>
      <c r="T63" s="37">
        <v>0</v>
      </c>
      <c r="U63" s="38">
        <v>0</v>
      </c>
      <c r="V63" s="36" t="str">
        <f t="shared" si="3"/>
        <v>意甲</v>
      </c>
      <c r="W63" s="36" t="s">
        <v>693</v>
      </c>
      <c r="X63" s="36" t="s">
        <v>436</v>
      </c>
      <c r="Y63" s="36" t="s">
        <v>437</v>
      </c>
      <c r="Z63" s="36" t="s">
        <v>435</v>
      </c>
      <c r="AE63" s="36">
        <f t="shared" si="2"/>
        <v>0</v>
      </c>
      <c r="AF63" s="36">
        <f t="shared" si="1"/>
        <v>0</v>
      </c>
    </row>
    <row r="64" spans="2:37">
      <c r="B64" s="39">
        <v>42610</v>
      </c>
      <c r="C64" s="40">
        <v>55</v>
      </c>
      <c r="D64" s="40" t="s">
        <v>174</v>
      </c>
      <c r="E64" s="41">
        <v>42611.114583333336</v>
      </c>
      <c r="F64" s="37" t="s">
        <v>188</v>
      </c>
      <c r="G64" s="37" t="s">
        <v>181</v>
      </c>
      <c r="H64" s="38" t="s">
        <v>188</v>
      </c>
      <c r="I64" s="38" t="s">
        <v>181</v>
      </c>
      <c r="J64" s="37">
        <v>1.65</v>
      </c>
      <c r="K64" s="37">
        <v>3.24</v>
      </c>
      <c r="L64" s="37">
        <v>4.7</v>
      </c>
      <c r="M64" s="38">
        <v>3.25</v>
      </c>
      <c r="N64" s="38">
        <v>3.35</v>
      </c>
      <c r="O64" s="38">
        <v>1.92</v>
      </c>
      <c r="P64" s="38">
        <v>-1</v>
      </c>
      <c r="Q64" s="38">
        <v>0.20902777777777778</v>
      </c>
      <c r="R64" s="38">
        <v>5</v>
      </c>
      <c r="S64" s="38">
        <v>1</v>
      </c>
      <c r="T64" s="37">
        <v>3</v>
      </c>
      <c r="U64" s="38">
        <v>3</v>
      </c>
      <c r="V64" s="36" t="str">
        <f t="shared" si="3"/>
        <v>意甲</v>
      </c>
      <c r="W64" s="36" t="s">
        <v>450</v>
      </c>
      <c r="X64" s="36" t="s">
        <v>436</v>
      </c>
      <c r="Y64" s="36" t="s">
        <v>434</v>
      </c>
      <c r="Z64" s="36" t="s">
        <v>435</v>
      </c>
      <c r="AE64" s="36">
        <f t="shared" si="2"/>
        <v>0</v>
      </c>
      <c r="AF64" s="36">
        <f t="shared" si="1"/>
        <v>0</v>
      </c>
    </row>
    <row r="65" spans="2:35">
      <c r="B65" s="39">
        <v>42610</v>
      </c>
      <c r="C65" s="40">
        <v>56</v>
      </c>
      <c r="D65" s="40" t="s">
        <v>174</v>
      </c>
      <c r="E65" s="41">
        <v>42611.114583333336</v>
      </c>
      <c r="F65" s="37" t="s">
        <v>176</v>
      </c>
      <c r="G65" s="37" t="s">
        <v>178</v>
      </c>
      <c r="H65" s="38" t="s">
        <v>176</v>
      </c>
      <c r="I65" s="38" t="s">
        <v>178</v>
      </c>
      <c r="J65" s="37">
        <v>2.2200000000000002</v>
      </c>
      <c r="K65" s="37">
        <v>2.95</v>
      </c>
      <c r="L65" s="37">
        <v>2.95</v>
      </c>
      <c r="M65" s="38">
        <v>5</v>
      </c>
      <c r="N65" s="38">
        <v>3.95</v>
      </c>
      <c r="O65" s="38">
        <v>1.48</v>
      </c>
      <c r="P65" s="38">
        <v>-1</v>
      </c>
      <c r="Q65" s="38">
        <v>8.4027777777777771E-2</v>
      </c>
      <c r="R65" s="38">
        <v>2</v>
      </c>
      <c r="S65" s="38">
        <v>1</v>
      </c>
      <c r="T65" s="37">
        <v>3</v>
      </c>
      <c r="U65" s="38">
        <v>1</v>
      </c>
      <c r="V65" s="36" t="str">
        <f t="shared" si="3"/>
        <v>意甲</v>
      </c>
      <c r="W65" s="36" t="s">
        <v>448</v>
      </c>
      <c r="X65" s="36" t="s">
        <v>434</v>
      </c>
      <c r="Y65" s="36" t="s">
        <v>434</v>
      </c>
      <c r="Z65" s="36" t="s">
        <v>435</v>
      </c>
      <c r="AC65" s="36">
        <v>1</v>
      </c>
      <c r="AE65" s="36">
        <f t="shared" si="2"/>
        <v>0</v>
      </c>
      <c r="AF65" s="36">
        <f t="shared" si="1"/>
        <v>0</v>
      </c>
    </row>
    <row r="66" spans="2:35">
      <c r="B66" s="39">
        <v>42610</v>
      </c>
      <c r="C66" s="40">
        <v>57</v>
      </c>
      <c r="D66" s="40" t="s">
        <v>174</v>
      </c>
      <c r="E66" s="41">
        <v>42611.114583333336</v>
      </c>
      <c r="F66" s="37" t="s">
        <v>177</v>
      </c>
      <c r="G66" s="37" t="s">
        <v>186</v>
      </c>
      <c r="H66" s="38" t="s">
        <v>177</v>
      </c>
      <c r="I66" s="38" t="s">
        <v>186</v>
      </c>
      <c r="J66" s="37">
        <v>1.91</v>
      </c>
      <c r="K66" s="37">
        <v>3.05</v>
      </c>
      <c r="L66" s="37">
        <v>3.6</v>
      </c>
      <c r="M66" s="38">
        <v>4.05</v>
      </c>
      <c r="N66" s="38">
        <v>3.6</v>
      </c>
      <c r="O66" s="38">
        <v>1.66</v>
      </c>
      <c r="P66" s="38">
        <v>-1</v>
      </c>
      <c r="Q66" s="38">
        <v>8.3333333333333329E-2</v>
      </c>
      <c r="R66" s="38">
        <v>2</v>
      </c>
      <c r="S66" s="38">
        <v>0</v>
      </c>
      <c r="T66" s="37">
        <v>3</v>
      </c>
      <c r="U66" s="38">
        <v>3</v>
      </c>
      <c r="V66" s="36" t="str">
        <f t="shared" si="3"/>
        <v>意甲</v>
      </c>
      <c r="W66" s="36" t="s">
        <v>365</v>
      </c>
      <c r="X66" s="36" t="s">
        <v>436</v>
      </c>
      <c r="Y66" s="36" t="s">
        <v>436</v>
      </c>
      <c r="Z66" s="36" t="s">
        <v>435</v>
      </c>
      <c r="AC66" s="36">
        <v>1</v>
      </c>
      <c r="AE66" s="36">
        <f t="shared" si="2"/>
        <v>0</v>
      </c>
      <c r="AF66" s="36">
        <f t="shared" si="1"/>
        <v>0</v>
      </c>
    </row>
    <row r="67" spans="2:35">
      <c r="B67" s="39">
        <v>42610</v>
      </c>
      <c r="C67" s="40">
        <v>58</v>
      </c>
      <c r="D67" s="40" t="s">
        <v>174</v>
      </c>
      <c r="E67" s="41">
        <v>42611.114583333336</v>
      </c>
      <c r="F67" s="37" t="s">
        <v>184</v>
      </c>
      <c r="G67" s="37" t="s">
        <v>351</v>
      </c>
      <c r="H67" s="38" t="s">
        <v>185</v>
      </c>
      <c r="I67" s="38" t="s">
        <v>351</v>
      </c>
      <c r="J67" s="37">
        <v>1.47</v>
      </c>
      <c r="K67" s="37">
        <v>3.65</v>
      </c>
      <c r="L67" s="37">
        <v>5.7</v>
      </c>
      <c r="M67" s="38">
        <v>2.58</v>
      </c>
      <c r="N67" s="38">
        <v>3.4</v>
      </c>
      <c r="O67" s="38">
        <v>2.2400000000000002</v>
      </c>
      <c r="P67" s="38">
        <v>-1</v>
      </c>
      <c r="Q67" s="38">
        <v>8.4027777777777771E-2</v>
      </c>
      <c r="R67" s="38">
        <v>2</v>
      </c>
      <c r="S67" s="38">
        <v>1</v>
      </c>
      <c r="T67" s="37">
        <v>3</v>
      </c>
      <c r="U67" s="38">
        <v>1</v>
      </c>
      <c r="V67" s="36" t="str">
        <f t="shared" si="3"/>
        <v>意甲</v>
      </c>
      <c r="W67" s="36" t="s">
        <v>446</v>
      </c>
      <c r="X67" s="36" t="s">
        <v>436</v>
      </c>
      <c r="Y67" s="36" t="s">
        <v>436</v>
      </c>
      <c r="Z67" s="36" t="s">
        <v>435</v>
      </c>
      <c r="AE67" s="36">
        <f t="shared" si="2"/>
        <v>0</v>
      </c>
      <c r="AF67" s="36">
        <f t="shared" si="1"/>
        <v>0</v>
      </c>
    </row>
    <row r="68" spans="2:35">
      <c r="B68" s="39">
        <v>42610</v>
      </c>
      <c r="C68" s="40">
        <v>59</v>
      </c>
      <c r="D68" s="40" t="s">
        <v>174</v>
      </c>
      <c r="E68" s="41">
        <v>42611.114583333336</v>
      </c>
      <c r="F68" s="37" t="s">
        <v>183</v>
      </c>
      <c r="G68" s="37" t="s">
        <v>179</v>
      </c>
      <c r="H68" s="38" t="s">
        <v>183</v>
      </c>
      <c r="I68" s="38" t="s">
        <v>179</v>
      </c>
      <c r="J68" s="37">
        <v>1.44</v>
      </c>
      <c r="K68" s="37">
        <v>3.65</v>
      </c>
      <c r="L68" s="37">
        <v>6.2</v>
      </c>
      <c r="M68" s="38">
        <v>2.56</v>
      </c>
      <c r="N68" s="38">
        <v>3.25</v>
      </c>
      <c r="O68" s="38">
        <v>2.3199999999999998</v>
      </c>
      <c r="P68" s="38">
        <v>-1</v>
      </c>
      <c r="Q68" s="38">
        <v>4.1666666666666664E-2</v>
      </c>
      <c r="R68" s="38">
        <v>1</v>
      </c>
      <c r="S68" s="38">
        <v>0</v>
      </c>
      <c r="T68" s="37">
        <v>3</v>
      </c>
      <c r="U68" s="38">
        <v>1</v>
      </c>
      <c r="V68" s="36" t="str">
        <f t="shared" si="3"/>
        <v>意甲</v>
      </c>
      <c r="W68" s="36" t="s">
        <v>446</v>
      </c>
      <c r="X68" s="36" t="s">
        <v>436</v>
      </c>
      <c r="Y68" s="36" t="s">
        <v>437</v>
      </c>
      <c r="Z68" s="36" t="s">
        <v>435</v>
      </c>
      <c r="AE68" s="36">
        <f t="shared" si="2"/>
        <v>0</v>
      </c>
      <c r="AF68" s="36">
        <f t="shared" si="1"/>
        <v>0</v>
      </c>
    </row>
    <row r="69" spans="2:35">
      <c r="B69" s="39">
        <v>42610</v>
      </c>
      <c r="C69" s="40">
        <v>60</v>
      </c>
      <c r="D69" s="40" t="s">
        <v>192</v>
      </c>
      <c r="E69" s="41">
        <v>42611.114583333336</v>
      </c>
      <c r="F69" s="37" t="s">
        <v>194</v>
      </c>
      <c r="G69" s="37" t="s">
        <v>213</v>
      </c>
      <c r="H69" s="38" t="s">
        <v>194</v>
      </c>
      <c r="I69" s="38" t="s">
        <v>214</v>
      </c>
      <c r="J69" s="37">
        <v>5.25</v>
      </c>
      <c r="K69" s="37">
        <v>3.56</v>
      </c>
      <c r="L69" s="37">
        <v>1.52</v>
      </c>
      <c r="M69" s="38">
        <v>2.13</v>
      </c>
      <c r="N69" s="38">
        <v>3.4</v>
      </c>
      <c r="O69" s="38">
        <v>2.73</v>
      </c>
      <c r="P69" s="38">
        <v>1</v>
      </c>
      <c r="Q69" s="38">
        <v>0.12569444444444444</v>
      </c>
      <c r="R69" s="38">
        <v>3</v>
      </c>
      <c r="S69" s="38">
        <v>1</v>
      </c>
      <c r="T69" s="37">
        <v>3</v>
      </c>
      <c r="U69" s="38">
        <v>3</v>
      </c>
      <c r="V69" s="36" t="str">
        <f t="shared" si="3"/>
        <v>法甲</v>
      </c>
      <c r="W69" s="36" t="s">
        <v>448</v>
      </c>
      <c r="X69" s="36" t="s">
        <v>436</v>
      </c>
      <c r="Y69" s="36" t="s">
        <v>436</v>
      </c>
      <c r="Z69" s="36" t="s">
        <v>435</v>
      </c>
      <c r="AA69" s="36">
        <v>1</v>
      </c>
      <c r="AB69" s="36">
        <v>1</v>
      </c>
      <c r="AC69" s="36">
        <v>1</v>
      </c>
      <c r="AE69" s="36">
        <f t="shared" si="2"/>
        <v>0</v>
      </c>
      <c r="AF69" s="36">
        <f t="shared" si="1"/>
        <v>0</v>
      </c>
    </row>
    <row r="70" spans="2:35">
      <c r="B70" s="39">
        <v>42610</v>
      </c>
      <c r="C70" s="40">
        <v>61</v>
      </c>
      <c r="D70" s="40" t="s">
        <v>82</v>
      </c>
      <c r="E70" s="41">
        <v>42611.125</v>
      </c>
      <c r="F70" s="37" t="s">
        <v>104</v>
      </c>
      <c r="G70" s="37" t="s">
        <v>89</v>
      </c>
      <c r="H70" s="38" t="s">
        <v>104</v>
      </c>
      <c r="I70" s="38" t="s">
        <v>91</v>
      </c>
      <c r="J70" s="37">
        <v>2.12</v>
      </c>
      <c r="K70" s="37">
        <v>2.92</v>
      </c>
      <c r="L70" s="37">
        <v>3.18</v>
      </c>
      <c r="M70" s="38">
        <v>4.8</v>
      </c>
      <c r="N70" s="38">
        <v>3.75</v>
      </c>
      <c r="O70" s="38">
        <v>1.53</v>
      </c>
      <c r="P70" s="38">
        <v>-1</v>
      </c>
      <c r="Q70" s="38">
        <v>8.3333333333333329E-2</v>
      </c>
      <c r="R70" s="38">
        <v>2</v>
      </c>
      <c r="S70" s="38">
        <v>0</v>
      </c>
      <c r="T70" s="37">
        <v>3</v>
      </c>
      <c r="U70" s="38">
        <v>3</v>
      </c>
      <c r="V70" s="36" t="str">
        <f t="shared" si="3"/>
        <v>葡超</v>
      </c>
      <c r="W70" s="36" t="s">
        <v>447</v>
      </c>
      <c r="X70" s="36" t="s">
        <v>436</v>
      </c>
      <c r="Y70" s="36" t="s">
        <v>436</v>
      </c>
      <c r="Z70" s="36" t="s">
        <v>435</v>
      </c>
      <c r="AC70" s="36">
        <v>1</v>
      </c>
      <c r="AE70" s="36">
        <f t="shared" si="2"/>
        <v>0</v>
      </c>
      <c r="AF70" s="36">
        <f t="shared" si="1"/>
        <v>0</v>
      </c>
    </row>
    <row r="71" spans="2:35">
      <c r="B71" s="39">
        <v>42610</v>
      </c>
      <c r="C71" s="40">
        <v>62</v>
      </c>
      <c r="D71" s="40" t="s">
        <v>335</v>
      </c>
      <c r="E71" s="41">
        <v>42611.125</v>
      </c>
      <c r="F71" s="37" t="s">
        <v>352</v>
      </c>
      <c r="G71" s="37" t="s">
        <v>353</v>
      </c>
      <c r="H71" s="38" t="s">
        <v>354</v>
      </c>
      <c r="I71" s="38" t="s">
        <v>353</v>
      </c>
      <c r="J71" s="37">
        <v>2.62</v>
      </c>
      <c r="K71" s="37">
        <v>3</v>
      </c>
      <c r="L71" s="37">
        <v>2.42</v>
      </c>
      <c r="M71" s="38">
        <v>1.4</v>
      </c>
      <c r="N71" s="38">
        <v>4.25</v>
      </c>
      <c r="O71" s="38">
        <v>5.55</v>
      </c>
      <c r="P71" s="38">
        <v>1</v>
      </c>
      <c r="Q71" s="38">
        <v>4.3750000000000004E-2</v>
      </c>
      <c r="R71" s="38">
        <v>1</v>
      </c>
      <c r="S71" s="38">
        <v>3</v>
      </c>
      <c r="T71" s="37">
        <v>0</v>
      </c>
      <c r="U71" s="38">
        <v>0</v>
      </c>
      <c r="V71" s="36" t="str">
        <f t="shared" si="3"/>
        <v>巴西甲</v>
      </c>
      <c r="W71" s="36" t="s">
        <v>450</v>
      </c>
      <c r="X71" s="36" t="s">
        <v>436</v>
      </c>
      <c r="Y71" s="36" t="s">
        <v>434</v>
      </c>
      <c r="Z71" s="36" t="s">
        <v>438</v>
      </c>
      <c r="AC71" s="36">
        <v>1</v>
      </c>
      <c r="AE71" s="36">
        <f t="shared" si="2"/>
        <v>0</v>
      </c>
      <c r="AF71" s="36">
        <f t="shared" si="1"/>
        <v>0</v>
      </c>
      <c r="AI71" s="45" t="s">
        <v>388</v>
      </c>
    </row>
    <row r="72" spans="2:35">
      <c r="B72" s="39">
        <v>42610</v>
      </c>
      <c r="C72" s="40">
        <v>63</v>
      </c>
      <c r="D72" s="40" t="s">
        <v>335</v>
      </c>
      <c r="E72" s="41">
        <v>42611.125</v>
      </c>
      <c r="F72" s="37" t="s">
        <v>239</v>
      </c>
      <c r="G72" s="37" t="s">
        <v>254</v>
      </c>
      <c r="H72" s="38" t="s">
        <v>239</v>
      </c>
      <c r="I72" s="38" t="s">
        <v>254</v>
      </c>
      <c r="J72" s="37">
        <v>3.02</v>
      </c>
      <c r="K72" s="37">
        <v>3.15</v>
      </c>
      <c r="L72" s="37">
        <v>2.08</v>
      </c>
      <c r="M72" s="38">
        <v>1.55</v>
      </c>
      <c r="N72" s="38">
        <v>3.85</v>
      </c>
      <c r="O72" s="38">
        <v>4.5</v>
      </c>
      <c r="P72" s="38">
        <v>1</v>
      </c>
      <c r="Q72" s="38">
        <v>1.3888888888888889E-3</v>
      </c>
      <c r="R72" s="38">
        <v>0</v>
      </c>
      <c r="S72" s="38">
        <v>2</v>
      </c>
      <c r="T72" s="37">
        <v>0</v>
      </c>
      <c r="U72" s="38">
        <v>0</v>
      </c>
      <c r="V72" s="36" t="str">
        <f t="shared" ref="V72:V103" si="4">D72</f>
        <v>巴西甲</v>
      </c>
      <c r="W72" s="36" t="s">
        <v>365</v>
      </c>
      <c r="X72" s="36" t="s">
        <v>436</v>
      </c>
      <c r="Y72" s="36" t="s">
        <v>436</v>
      </c>
      <c r="Z72" s="36" t="s">
        <v>438</v>
      </c>
      <c r="AC72" s="36">
        <v>1</v>
      </c>
      <c r="AE72" s="36">
        <f t="shared" si="2"/>
        <v>0</v>
      </c>
      <c r="AF72" s="36">
        <f t="shared" ref="AF72:AF135" si="5">IF(AND(AB72=$AB$6,AC72=$AC$6),IF(W72=$W$6,1,0)+IF(Z72=$Z$6,1,0)+IF(X72=$X$6,1,0)+IF(Y72=$Y$6,1,0)+IF(AA72=$AA$6,1,0)+IF(V72=$V$6,1,0),0)</f>
        <v>0</v>
      </c>
    </row>
    <row r="73" spans="2:35">
      <c r="B73" s="39">
        <v>42610</v>
      </c>
      <c r="C73" s="40">
        <v>64</v>
      </c>
      <c r="D73" s="40" t="s">
        <v>335</v>
      </c>
      <c r="E73" s="41">
        <v>42611.125</v>
      </c>
      <c r="F73" s="37" t="s">
        <v>282</v>
      </c>
      <c r="G73" s="37" t="s">
        <v>215</v>
      </c>
      <c r="H73" s="38" t="s">
        <v>282</v>
      </c>
      <c r="I73" s="38" t="s">
        <v>215</v>
      </c>
      <c r="J73" s="37">
        <v>1.81</v>
      </c>
      <c r="K73" s="37">
        <v>3.35</v>
      </c>
      <c r="L73" s="37">
        <v>3.6</v>
      </c>
      <c r="M73" s="38">
        <v>3.58</v>
      </c>
      <c r="N73" s="38">
        <v>3.65</v>
      </c>
      <c r="O73" s="38">
        <v>1.74</v>
      </c>
      <c r="P73" s="38">
        <v>-1</v>
      </c>
      <c r="Q73" s="38">
        <v>4.2361111111111106E-2</v>
      </c>
      <c r="R73" s="38">
        <v>1</v>
      </c>
      <c r="S73" s="38">
        <v>1</v>
      </c>
      <c r="T73" s="37">
        <v>1</v>
      </c>
      <c r="U73" s="38">
        <v>0</v>
      </c>
      <c r="V73" s="36" t="str">
        <f t="shared" si="4"/>
        <v>巴西甲</v>
      </c>
      <c r="W73" s="36" t="s">
        <v>450</v>
      </c>
      <c r="X73" s="36" t="s">
        <v>436</v>
      </c>
      <c r="Y73" s="36" t="s">
        <v>436</v>
      </c>
      <c r="Z73" s="36" t="s">
        <v>438</v>
      </c>
      <c r="AB73" s="36">
        <v>1</v>
      </c>
      <c r="AE73" s="36">
        <f t="shared" ref="AE73:AE136" si="6">IF(AND(AB73=$AB$6,AC73=$AC$6),IF(W73=$W$6,1,0)+IF(X73=$X$6,1,0)+IF(Y73=$Y$6,1,0),0)</f>
        <v>2</v>
      </c>
      <c r="AF73" s="36">
        <f t="shared" si="5"/>
        <v>5</v>
      </c>
    </row>
    <row r="74" spans="2:35">
      <c r="B74" s="39">
        <v>42610</v>
      </c>
      <c r="C74" s="40">
        <v>65</v>
      </c>
      <c r="D74" s="40" t="s">
        <v>335</v>
      </c>
      <c r="E74" s="41">
        <v>42611.125</v>
      </c>
      <c r="F74" s="37" t="s">
        <v>251</v>
      </c>
      <c r="G74" s="37" t="s">
        <v>355</v>
      </c>
      <c r="H74" s="38" t="s">
        <v>251</v>
      </c>
      <c r="I74" s="38" t="s">
        <v>355</v>
      </c>
      <c r="J74" s="37">
        <v>1.58</v>
      </c>
      <c r="K74" s="37">
        <v>3.5</v>
      </c>
      <c r="L74" s="37">
        <v>4.8</v>
      </c>
      <c r="M74" s="38">
        <v>2.92</v>
      </c>
      <c r="N74" s="38">
        <v>3.4</v>
      </c>
      <c r="O74" s="38">
        <v>2.0299999999999998</v>
      </c>
      <c r="P74" s="38">
        <v>-1</v>
      </c>
      <c r="Q74" s="38">
        <v>0</v>
      </c>
      <c r="R74" s="38">
        <v>0</v>
      </c>
      <c r="S74" s="38">
        <v>0</v>
      </c>
      <c r="T74" s="37">
        <v>1</v>
      </c>
      <c r="U74" s="38">
        <v>0</v>
      </c>
      <c r="V74" s="36" t="str">
        <f t="shared" si="4"/>
        <v>巴西甲</v>
      </c>
      <c r="W74" s="36" t="s">
        <v>446</v>
      </c>
      <c r="X74" s="36" t="s">
        <v>436</v>
      </c>
      <c r="Y74" s="36" t="s">
        <v>436</v>
      </c>
      <c r="Z74" s="36" t="s">
        <v>438</v>
      </c>
      <c r="AB74" s="36">
        <v>1</v>
      </c>
      <c r="AC74" s="36">
        <v>1</v>
      </c>
      <c r="AE74" s="36">
        <f t="shared" si="6"/>
        <v>0</v>
      </c>
      <c r="AF74" s="36">
        <f t="shared" si="5"/>
        <v>0</v>
      </c>
    </row>
    <row r="75" spans="2:35">
      <c r="B75" s="39">
        <v>42610</v>
      </c>
      <c r="C75" s="40">
        <v>66</v>
      </c>
      <c r="D75" s="40" t="s">
        <v>265</v>
      </c>
      <c r="E75" s="41">
        <v>42611.125</v>
      </c>
      <c r="F75" s="37" t="s">
        <v>273</v>
      </c>
      <c r="G75" s="37" t="s">
        <v>210</v>
      </c>
      <c r="H75" s="38" t="s">
        <v>273</v>
      </c>
      <c r="I75" s="38" t="s">
        <v>211</v>
      </c>
      <c r="J75" s="37">
        <v>3.2</v>
      </c>
      <c r="K75" s="37">
        <v>2.87</v>
      </c>
      <c r="L75" s="37">
        <v>2.14</v>
      </c>
      <c r="M75" s="38">
        <v>1.52</v>
      </c>
      <c r="N75" s="38">
        <v>3.75</v>
      </c>
      <c r="O75" s="38">
        <v>4.9000000000000004</v>
      </c>
      <c r="P75" s="38">
        <v>1</v>
      </c>
      <c r="Q75" s="38">
        <v>6.9444444444444447E-4</v>
      </c>
      <c r="R75" s="38">
        <v>0</v>
      </c>
      <c r="S75" s="38">
        <v>1</v>
      </c>
      <c r="T75" s="37">
        <v>0</v>
      </c>
      <c r="U75" s="38">
        <v>1</v>
      </c>
      <c r="V75" s="36" t="str">
        <f t="shared" si="4"/>
        <v>阿甲</v>
      </c>
      <c r="W75" s="36" t="s">
        <v>446</v>
      </c>
      <c r="X75" s="36" t="s">
        <v>436</v>
      </c>
      <c r="Y75" s="36" t="s">
        <v>436</v>
      </c>
      <c r="Z75" s="36" t="s">
        <v>438</v>
      </c>
      <c r="AC75" s="36">
        <v>1</v>
      </c>
      <c r="AE75" s="36">
        <f t="shared" si="6"/>
        <v>0</v>
      </c>
      <c r="AF75" s="36">
        <f t="shared" si="5"/>
        <v>0</v>
      </c>
    </row>
    <row r="76" spans="2:35">
      <c r="B76" s="39">
        <v>42610</v>
      </c>
      <c r="C76" s="40">
        <v>67</v>
      </c>
      <c r="D76" s="40" t="s">
        <v>82</v>
      </c>
      <c r="E76" s="41">
        <v>42611.135416666664</v>
      </c>
      <c r="F76" s="37" t="s">
        <v>168</v>
      </c>
      <c r="G76" s="37" t="s">
        <v>249</v>
      </c>
      <c r="H76" s="38" t="s">
        <v>168</v>
      </c>
      <c r="I76" s="38" t="s">
        <v>249</v>
      </c>
      <c r="J76" s="37">
        <v>1.73</v>
      </c>
      <c r="K76" s="37">
        <v>3.15</v>
      </c>
      <c r="L76" s="37">
        <v>4.3</v>
      </c>
      <c r="M76" s="38">
        <v>3.5</v>
      </c>
      <c r="N76" s="38">
        <v>3.4</v>
      </c>
      <c r="O76" s="38">
        <v>1.82</v>
      </c>
      <c r="P76" s="38">
        <v>-1</v>
      </c>
      <c r="Q76" s="38">
        <v>4.1666666666666664E-2</v>
      </c>
      <c r="R76" s="38">
        <v>1</v>
      </c>
      <c r="S76" s="38">
        <v>0</v>
      </c>
      <c r="T76" s="37">
        <v>3</v>
      </c>
      <c r="U76" s="38">
        <v>1</v>
      </c>
      <c r="V76" s="36" t="str">
        <f t="shared" si="4"/>
        <v>葡超</v>
      </c>
      <c r="W76" s="36" t="s">
        <v>365</v>
      </c>
      <c r="X76" s="36" t="s">
        <v>436</v>
      </c>
      <c r="Y76" s="36" t="s">
        <v>436</v>
      </c>
      <c r="Z76" s="36" t="s">
        <v>435</v>
      </c>
      <c r="AE76" s="36">
        <f t="shared" si="6"/>
        <v>0</v>
      </c>
      <c r="AF76" s="36">
        <f t="shared" si="5"/>
        <v>0</v>
      </c>
    </row>
    <row r="77" spans="2:35">
      <c r="B77" s="39">
        <v>42610</v>
      </c>
      <c r="C77" s="40">
        <v>68</v>
      </c>
      <c r="D77" s="40" t="s">
        <v>265</v>
      </c>
      <c r="E77" s="41">
        <v>42611.135416666664</v>
      </c>
      <c r="F77" s="37" t="s">
        <v>274</v>
      </c>
      <c r="G77" s="37" t="s">
        <v>268</v>
      </c>
      <c r="H77" s="38" t="s">
        <v>275</v>
      </c>
      <c r="I77" s="38" t="s">
        <v>268</v>
      </c>
      <c r="J77" s="37">
        <v>2.0499999999999998</v>
      </c>
      <c r="K77" s="37">
        <v>2.86</v>
      </c>
      <c r="L77" s="37">
        <v>3.45</v>
      </c>
      <c r="M77" s="38">
        <v>4.5</v>
      </c>
      <c r="N77" s="38">
        <v>3.75</v>
      </c>
      <c r="O77" s="38">
        <v>1.56</v>
      </c>
      <c r="P77" s="38">
        <v>-1</v>
      </c>
      <c r="Q77" s="38">
        <v>4.1666666666666664E-2</v>
      </c>
      <c r="R77" s="38">
        <v>1</v>
      </c>
      <c r="S77" s="38">
        <v>0</v>
      </c>
      <c r="T77" s="37">
        <v>3</v>
      </c>
      <c r="U77" s="38">
        <v>1</v>
      </c>
      <c r="V77" s="36" t="str">
        <f t="shared" si="4"/>
        <v>阿甲</v>
      </c>
      <c r="W77" s="36" t="s">
        <v>446</v>
      </c>
      <c r="X77" s="36" t="s">
        <v>436</v>
      </c>
      <c r="Y77" s="36" t="s">
        <v>436</v>
      </c>
      <c r="Z77" s="36" t="s">
        <v>438</v>
      </c>
      <c r="AC77" s="36">
        <v>1</v>
      </c>
      <c r="AE77" s="36">
        <f t="shared" si="6"/>
        <v>0</v>
      </c>
      <c r="AF77" s="36">
        <f t="shared" si="5"/>
        <v>0</v>
      </c>
    </row>
    <row r="78" spans="2:35">
      <c r="B78" s="39">
        <v>42610</v>
      </c>
      <c r="C78" s="40">
        <v>69</v>
      </c>
      <c r="D78" s="40" t="s">
        <v>161</v>
      </c>
      <c r="E78" s="41">
        <v>42611.177083333336</v>
      </c>
      <c r="F78" s="37" t="s">
        <v>172</v>
      </c>
      <c r="G78" s="37" t="s">
        <v>166</v>
      </c>
      <c r="H78" s="38" t="s">
        <v>172</v>
      </c>
      <c r="I78" s="38" t="s">
        <v>166</v>
      </c>
      <c r="J78" s="37">
        <v>2.41</v>
      </c>
      <c r="K78" s="37">
        <v>3.2</v>
      </c>
      <c r="L78" s="37">
        <v>2.4900000000000002</v>
      </c>
      <c r="M78" s="38">
        <v>5.32</v>
      </c>
      <c r="N78" s="38">
        <v>4.4000000000000004</v>
      </c>
      <c r="O78" s="38">
        <v>1.4</v>
      </c>
      <c r="P78" s="38">
        <v>-1</v>
      </c>
      <c r="Q78" s="38">
        <v>0</v>
      </c>
      <c r="R78" s="38">
        <v>0</v>
      </c>
      <c r="S78" s="38">
        <v>0</v>
      </c>
      <c r="T78" s="37">
        <v>1</v>
      </c>
      <c r="U78" s="38">
        <v>0</v>
      </c>
      <c r="V78" s="36" t="str">
        <f t="shared" si="4"/>
        <v>西甲</v>
      </c>
      <c r="W78" s="36" t="s">
        <v>446</v>
      </c>
      <c r="X78" s="36" t="s">
        <v>436</v>
      </c>
      <c r="Y78" s="36" t="s">
        <v>436</v>
      </c>
      <c r="Z78" s="36" t="s">
        <v>435</v>
      </c>
      <c r="AA78" s="36">
        <v>1</v>
      </c>
      <c r="AB78" s="36">
        <v>1</v>
      </c>
      <c r="AE78" s="36">
        <f t="shared" si="6"/>
        <v>1</v>
      </c>
      <c r="AF78" s="36">
        <f t="shared" si="5"/>
        <v>1</v>
      </c>
    </row>
    <row r="79" spans="2:35">
      <c r="B79" s="39">
        <v>42610</v>
      </c>
      <c r="C79" s="40">
        <v>70</v>
      </c>
      <c r="D79" s="40" t="s">
        <v>206</v>
      </c>
      <c r="E79" s="41">
        <v>42611.1875</v>
      </c>
      <c r="F79" s="37" t="s">
        <v>230</v>
      </c>
      <c r="G79" s="37" t="s">
        <v>242</v>
      </c>
      <c r="H79" s="38" t="s">
        <v>232</v>
      </c>
      <c r="I79" s="38" t="s">
        <v>243</v>
      </c>
      <c r="J79" s="37">
        <v>2.0499999999999998</v>
      </c>
      <c r="K79" s="37">
        <v>3.34</v>
      </c>
      <c r="L79" s="37">
        <v>2.92</v>
      </c>
      <c r="M79" s="38">
        <v>4.2</v>
      </c>
      <c r="N79" s="38">
        <v>4</v>
      </c>
      <c r="O79" s="38">
        <v>1.56</v>
      </c>
      <c r="P79" s="38">
        <v>-1</v>
      </c>
      <c r="Q79" s="38">
        <v>0.12569444444444444</v>
      </c>
      <c r="R79" s="38">
        <v>3</v>
      </c>
      <c r="S79" s="38">
        <v>1</v>
      </c>
      <c r="T79" s="37">
        <v>3</v>
      </c>
      <c r="U79" s="38">
        <v>3</v>
      </c>
      <c r="V79" s="36" t="str">
        <f t="shared" si="4"/>
        <v>智利甲</v>
      </c>
      <c r="W79" s="36" t="s">
        <v>365</v>
      </c>
      <c r="X79" s="36" t="s">
        <v>436</v>
      </c>
      <c r="Y79" s="36" t="s">
        <v>436</v>
      </c>
      <c r="Z79" s="36" t="s">
        <v>439</v>
      </c>
      <c r="AC79" s="36">
        <v>1</v>
      </c>
      <c r="AE79" s="36">
        <f t="shared" si="6"/>
        <v>0</v>
      </c>
      <c r="AF79" s="36">
        <f t="shared" si="5"/>
        <v>0</v>
      </c>
    </row>
    <row r="80" spans="2:35">
      <c r="B80" s="39">
        <v>42610</v>
      </c>
      <c r="C80" s="40">
        <v>71</v>
      </c>
      <c r="D80" s="40" t="s">
        <v>265</v>
      </c>
      <c r="E80" s="41">
        <v>42611.208333333336</v>
      </c>
      <c r="F80" s="37" t="s">
        <v>244</v>
      </c>
      <c r="G80" s="37" t="s">
        <v>266</v>
      </c>
      <c r="H80" s="38" t="s">
        <v>244</v>
      </c>
      <c r="I80" s="38" t="s">
        <v>266</v>
      </c>
      <c r="J80" s="37">
        <v>1.56</v>
      </c>
      <c r="K80" s="37">
        <v>3.4</v>
      </c>
      <c r="L80" s="37">
        <v>5.2</v>
      </c>
      <c r="M80" s="38">
        <v>2.9</v>
      </c>
      <c r="N80" s="38">
        <v>3.35</v>
      </c>
      <c r="O80" s="38">
        <v>2.06</v>
      </c>
      <c r="P80" s="38">
        <v>-1</v>
      </c>
      <c r="Q80" s="38">
        <v>0.1673611111111111</v>
      </c>
      <c r="R80" s="38">
        <v>4</v>
      </c>
      <c r="S80" s="38">
        <v>1</v>
      </c>
      <c r="T80" s="37">
        <v>3</v>
      </c>
      <c r="U80" s="38">
        <v>3</v>
      </c>
      <c r="V80" s="36" t="str">
        <f t="shared" si="4"/>
        <v>阿甲</v>
      </c>
      <c r="W80" s="36" t="s">
        <v>365</v>
      </c>
      <c r="X80" s="36" t="s">
        <v>436</v>
      </c>
      <c r="Y80" s="36" t="s">
        <v>436</v>
      </c>
      <c r="Z80" s="36" t="s">
        <v>438</v>
      </c>
      <c r="AE80" s="36">
        <f t="shared" si="6"/>
        <v>0</v>
      </c>
      <c r="AF80" s="36">
        <f t="shared" si="5"/>
        <v>0</v>
      </c>
    </row>
    <row r="81" spans="2:35">
      <c r="B81" s="39">
        <v>42610</v>
      </c>
      <c r="C81" s="40">
        <v>72</v>
      </c>
      <c r="D81" s="40" t="s">
        <v>117</v>
      </c>
      <c r="E81" s="41">
        <v>42611.208333333336</v>
      </c>
      <c r="F81" s="37" t="s">
        <v>292</v>
      </c>
      <c r="G81" s="37" t="s">
        <v>119</v>
      </c>
      <c r="H81" s="38" t="s">
        <v>292</v>
      </c>
      <c r="I81" s="38" t="s">
        <v>119</v>
      </c>
      <c r="J81" s="37">
        <v>2.2000000000000002</v>
      </c>
      <c r="K81" s="37">
        <v>3.25</v>
      </c>
      <c r="L81" s="37">
        <v>2.72</v>
      </c>
      <c r="M81" s="38">
        <v>4.6500000000000004</v>
      </c>
      <c r="N81" s="38">
        <v>4.12</v>
      </c>
      <c r="O81" s="38">
        <v>1.49</v>
      </c>
      <c r="P81" s="38">
        <v>-1</v>
      </c>
      <c r="Q81" s="38">
        <v>0.16805555555555554</v>
      </c>
      <c r="R81" s="38">
        <v>4</v>
      </c>
      <c r="S81" s="38">
        <v>2</v>
      </c>
      <c r="T81" s="37">
        <v>3</v>
      </c>
      <c r="U81" s="38">
        <v>3</v>
      </c>
      <c r="V81" s="36" t="str">
        <f t="shared" si="4"/>
        <v>美职</v>
      </c>
      <c r="W81" s="36" t="s">
        <v>446</v>
      </c>
      <c r="X81" s="36" t="s">
        <v>436</v>
      </c>
      <c r="Y81" s="36" t="s">
        <v>436</v>
      </c>
      <c r="Z81" s="36" t="s">
        <v>439</v>
      </c>
      <c r="AC81" s="36">
        <v>1</v>
      </c>
      <c r="AE81" s="36">
        <f t="shared" si="6"/>
        <v>0</v>
      </c>
      <c r="AF81" s="36">
        <f t="shared" si="5"/>
        <v>0</v>
      </c>
    </row>
    <row r="82" spans="2:35">
      <c r="B82" s="39">
        <v>42610</v>
      </c>
      <c r="C82" s="40">
        <v>73</v>
      </c>
      <c r="D82" s="40" t="s">
        <v>335</v>
      </c>
      <c r="E82" s="41">
        <v>42611.229166666664</v>
      </c>
      <c r="F82" s="37" t="s">
        <v>356</v>
      </c>
      <c r="G82" s="37" t="s">
        <v>216</v>
      </c>
      <c r="H82" s="38" t="s">
        <v>356</v>
      </c>
      <c r="I82" s="38" t="s">
        <v>216</v>
      </c>
      <c r="J82" s="37">
        <v>2.2200000000000002</v>
      </c>
      <c r="K82" s="37">
        <v>3.05</v>
      </c>
      <c r="L82" s="37">
        <v>2.85</v>
      </c>
      <c r="M82" s="38">
        <v>4.9000000000000004</v>
      </c>
      <c r="N82" s="38">
        <v>4</v>
      </c>
      <c r="O82" s="38">
        <v>1.48</v>
      </c>
      <c r="P82" s="38">
        <v>-1</v>
      </c>
      <c r="Q82" s="38">
        <v>4.2361111111111106E-2</v>
      </c>
      <c r="R82" s="38">
        <v>1</v>
      </c>
      <c r="S82" s="38">
        <v>1</v>
      </c>
      <c r="T82" s="37">
        <v>1</v>
      </c>
      <c r="U82" s="38">
        <v>0</v>
      </c>
      <c r="V82" s="36" t="str">
        <f t="shared" si="4"/>
        <v>巴西甲</v>
      </c>
      <c r="W82" s="36" t="s">
        <v>365</v>
      </c>
      <c r="X82" s="36" t="s">
        <v>436</v>
      </c>
      <c r="Y82" s="36" t="s">
        <v>436</v>
      </c>
      <c r="Z82" s="36" t="s">
        <v>438</v>
      </c>
      <c r="AB82" s="36">
        <v>1</v>
      </c>
      <c r="AE82" s="36">
        <f t="shared" si="6"/>
        <v>1</v>
      </c>
      <c r="AF82" s="36">
        <f t="shared" si="5"/>
        <v>4</v>
      </c>
    </row>
    <row r="83" spans="2:35">
      <c r="B83" s="39">
        <v>42610</v>
      </c>
      <c r="C83" s="40">
        <v>74</v>
      </c>
      <c r="D83" s="40" t="s">
        <v>335</v>
      </c>
      <c r="E83" s="41">
        <v>42611.229166666664</v>
      </c>
      <c r="F83" s="37" t="s">
        <v>357</v>
      </c>
      <c r="G83" s="37" t="s">
        <v>358</v>
      </c>
      <c r="H83" s="38" t="s">
        <v>357</v>
      </c>
      <c r="I83" s="38" t="s">
        <v>358</v>
      </c>
      <c r="J83" s="37">
        <v>1.56</v>
      </c>
      <c r="K83" s="37">
        <v>3.55</v>
      </c>
      <c r="L83" s="37">
        <v>4.8499999999999996</v>
      </c>
      <c r="M83" s="38">
        <v>2.82</v>
      </c>
      <c r="N83" s="38">
        <v>3.45</v>
      </c>
      <c r="O83" s="38">
        <v>2.06</v>
      </c>
      <c r="P83" s="38">
        <v>-1</v>
      </c>
      <c r="Q83" s="38">
        <v>8.4027777777777771E-2</v>
      </c>
      <c r="R83" s="38">
        <v>2</v>
      </c>
      <c r="S83" s="38">
        <v>1</v>
      </c>
      <c r="T83" s="37">
        <v>3</v>
      </c>
      <c r="U83" s="38">
        <v>1</v>
      </c>
      <c r="V83" s="36" t="str">
        <f t="shared" si="4"/>
        <v>巴西甲</v>
      </c>
      <c r="W83" s="36" t="s">
        <v>446</v>
      </c>
      <c r="X83" s="36" t="s">
        <v>436</v>
      </c>
      <c r="Y83" s="36" t="s">
        <v>437</v>
      </c>
      <c r="Z83" s="36" t="s">
        <v>438</v>
      </c>
      <c r="AE83" s="36">
        <f t="shared" si="6"/>
        <v>0</v>
      </c>
      <c r="AF83" s="36">
        <f t="shared" si="5"/>
        <v>0</v>
      </c>
    </row>
    <row r="84" spans="2:35">
      <c r="B84" s="39">
        <v>42610</v>
      </c>
      <c r="C84" s="40">
        <v>75</v>
      </c>
      <c r="D84" s="40" t="s">
        <v>190</v>
      </c>
      <c r="E84" s="41">
        <v>42611.25</v>
      </c>
      <c r="F84" s="37" t="s">
        <v>199</v>
      </c>
      <c r="G84" s="37" t="s">
        <v>195</v>
      </c>
      <c r="H84" s="38" t="s">
        <v>200</v>
      </c>
      <c r="I84" s="38" t="s">
        <v>195</v>
      </c>
      <c r="J84" s="37">
        <v>2.1</v>
      </c>
      <c r="K84" s="37">
        <v>3.25</v>
      </c>
      <c r="L84" s="37">
        <v>2.9</v>
      </c>
      <c r="M84" s="38">
        <v>4.4000000000000004</v>
      </c>
      <c r="N84" s="38">
        <v>3.95</v>
      </c>
      <c r="O84" s="38">
        <v>1.54</v>
      </c>
      <c r="P84" s="38">
        <v>-1</v>
      </c>
      <c r="Q84" s="38">
        <v>2.0833333333333333E-3</v>
      </c>
      <c r="R84" s="38">
        <v>0</v>
      </c>
      <c r="S84" s="38">
        <v>3</v>
      </c>
      <c r="T84" s="37">
        <v>0</v>
      </c>
      <c r="U84" s="38">
        <v>0</v>
      </c>
      <c r="V84" s="36" t="str">
        <f t="shared" si="4"/>
        <v>墨联</v>
      </c>
      <c r="W84" s="36" t="s">
        <v>365</v>
      </c>
      <c r="X84" s="36" t="s">
        <v>436</v>
      </c>
      <c r="Y84" s="36" t="s">
        <v>436</v>
      </c>
      <c r="Z84" s="36" t="s">
        <v>439</v>
      </c>
      <c r="AB84" s="36">
        <v>1</v>
      </c>
      <c r="AE84" s="36">
        <f t="shared" si="6"/>
        <v>1</v>
      </c>
      <c r="AF84" s="36">
        <f t="shared" si="5"/>
        <v>2</v>
      </c>
    </row>
    <row r="85" spans="2:35">
      <c r="B85" s="39">
        <v>42610</v>
      </c>
      <c r="C85" s="40">
        <v>76</v>
      </c>
      <c r="D85" s="40" t="s">
        <v>265</v>
      </c>
      <c r="E85" s="41">
        <v>42611.291666666664</v>
      </c>
      <c r="F85" s="37" t="s">
        <v>278</v>
      </c>
      <c r="G85" s="37" t="s">
        <v>245</v>
      </c>
      <c r="H85" s="38" t="s">
        <v>278</v>
      </c>
      <c r="I85" s="38" t="s">
        <v>245</v>
      </c>
      <c r="J85" s="37">
        <v>2.4500000000000002</v>
      </c>
      <c r="K85" s="37">
        <v>2.8</v>
      </c>
      <c r="L85" s="37">
        <v>2.75</v>
      </c>
      <c r="M85" s="38">
        <v>6.25</v>
      </c>
      <c r="N85" s="38">
        <v>4</v>
      </c>
      <c r="O85" s="38">
        <v>1.39</v>
      </c>
      <c r="P85" s="38">
        <v>-1</v>
      </c>
      <c r="Q85" s="38">
        <v>4.1666666666666664E-2</v>
      </c>
      <c r="R85" s="38">
        <v>1</v>
      </c>
      <c r="S85" s="38">
        <v>0</v>
      </c>
      <c r="T85" s="37">
        <v>3</v>
      </c>
      <c r="U85" s="38">
        <v>1</v>
      </c>
      <c r="V85" s="36" t="str">
        <f t="shared" si="4"/>
        <v>阿甲</v>
      </c>
      <c r="W85" s="36" t="s">
        <v>365</v>
      </c>
      <c r="X85" s="36" t="s">
        <v>436</v>
      </c>
      <c r="Y85" s="36" t="s">
        <v>436</v>
      </c>
      <c r="Z85" s="36" t="s">
        <v>438</v>
      </c>
      <c r="AE85" s="36">
        <f t="shared" si="6"/>
        <v>0</v>
      </c>
      <c r="AF85" s="36">
        <f t="shared" si="5"/>
        <v>0</v>
      </c>
    </row>
    <row r="86" spans="2:35">
      <c r="B86" s="39">
        <v>42610</v>
      </c>
      <c r="C86" s="40">
        <v>77</v>
      </c>
      <c r="D86" s="40" t="s">
        <v>206</v>
      </c>
      <c r="E86" s="41">
        <v>42611.291666666664</v>
      </c>
      <c r="F86" s="37" t="s">
        <v>233</v>
      </c>
      <c r="G86" s="37" t="s">
        <v>229</v>
      </c>
      <c r="H86" s="38" t="s">
        <v>234</v>
      </c>
      <c r="I86" s="38" t="s">
        <v>231</v>
      </c>
      <c r="J86" s="37">
        <v>1.83</v>
      </c>
      <c r="K86" s="37">
        <v>3.58</v>
      </c>
      <c r="L86" s="37">
        <v>3.3</v>
      </c>
      <c r="M86" s="38">
        <v>3.48</v>
      </c>
      <c r="N86" s="38">
        <v>3.85</v>
      </c>
      <c r="O86" s="38">
        <v>1.72</v>
      </c>
      <c r="P86" s="38">
        <v>-1</v>
      </c>
      <c r="Q86" s="38">
        <v>4.2361111111111106E-2</v>
      </c>
      <c r="R86" s="38">
        <v>1</v>
      </c>
      <c r="S86" s="38">
        <v>1</v>
      </c>
      <c r="T86" s="37">
        <v>1</v>
      </c>
      <c r="U86" s="38">
        <v>0</v>
      </c>
      <c r="V86" s="36" t="str">
        <f t="shared" si="4"/>
        <v>智利甲</v>
      </c>
      <c r="W86" s="36" t="s">
        <v>365</v>
      </c>
      <c r="X86" s="36" t="s">
        <v>436</v>
      </c>
      <c r="Y86" s="36" t="s">
        <v>436</v>
      </c>
      <c r="Z86" s="36" t="s">
        <v>439</v>
      </c>
      <c r="AE86" s="36">
        <f t="shared" si="6"/>
        <v>0</v>
      </c>
      <c r="AF86" s="36">
        <f t="shared" si="5"/>
        <v>0</v>
      </c>
    </row>
    <row r="87" spans="2:35">
      <c r="B87" s="39">
        <v>42610</v>
      </c>
      <c r="C87" s="40">
        <v>78</v>
      </c>
      <c r="D87" s="40" t="s">
        <v>117</v>
      </c>
      <c r="E87" s="41">
        <v>42611.291666666664</v>
      </c>
      <c r="F87" s="37" t="s">
        <v>311</v>
      </c>
      <c r="G87" s="37" t="s">
        <v>280</v>
      </c>
      <c r="H87" s="38" t="s">
        <v>311</v>
      </c>
      <c r="I87" s="38" t="s">
        <v>281</v>
      </c>
      <c r="J87" s="37">
        <v>2.15</v>
      </c>
      <c r="K87" s="37">
        <v>3.6</v>
      </c>
      <c r="L87" s="37">
        <v>2.6</v>
      </c>
      <c r="M87" s="38">
        <v>4.2</v>
      </c>
      <c r="N87" s="38">
        <v>4.4000000000000004</v>
      </c>
      <c r="O87" s="38">
        <v>1.51</v>
      </c>
      <c r="P87" s="38">
        <v>-1</v>
      </c>
      <c r="Q87" s="38">
        <v>8.4027777777777771E-2</v>
      </c>
      <c r="R87" s="38">
        <v>2</v>
      </c>
      <c r="S87" s="38">
        <v>1</v>
      </c>
      <c r="T87" s="37">
        <v>3</v>
      </c>
      <c r="U87" s="38">
        <v>1</v>
      </c>
      <c r="V87" s="36" t="str">
        <f t="shared" si="4"/>
        <v>美职</v>
      </c>
      <c r="W87" s="36" t="s">
        <v>689</v>
      </c>
      <c r="X87" s="36" t="s">
        <v>436</v>
      </c>
      <c r="Y87" s="36" t="s">
        <v>436</v>
      </c>
      <c r="Z87" s="36" t="s">
        <v>439</v>
      </c>
      <c r="AC87" s="36">
        <v>1</v>
      </c>
      <c r="AE87" s="36">
        <f t="shared" si="6"/>
        <v>0</v>
      </c>
      <c r="AF87" s="36">
        <f t="shared" si="5"/>
        <v>0</v>
      </c>
      <c r="AI87" s="45" t="s">
        <v>396</v>
      </c>
    </row>
    <row r="88" spans="2:35">
      <c r="B88" s="39">
        <v>42610</v>
      </c>
      <c r="C88" s="40">
        <v>79</v>
      </c>
      <c r="D88" s="40" t="s">
        <v>190</v>
      </c>
      <c r="E88" s="41">
        <v>42611.291666666664</v>
      </c>
      <c r="F88" s="37" t="s">
        <v>197</v>
      </c>
      <c r="G88" s="37" t="s">
        <v>196</v>
      </c>
      <c r="H88" s="38" t="s">
        <v>197</v>
      </c>
      <c r="I88" s="38" t="s">
        <v>196</v>
      </c>
      <c r="J88" s="37">
        <v>2.2200000000000002</v>
      </c>
      <c r="K88" s="37">
        <v>3.2</v>
      </c>
      <c r="L88" s="37">
        <v>2.73</v>
      </c>
      <c r="M88" s="38">
        <v>4.6500000000000004</v>
      </c>
      <c r="N88" s="38">
        <v>4.2</v>
      </c>
      <c r="O88" s="38">
        <v>1.48</v>
      </c>
      <c r="P88" s="38">
        <v>-1</v>
      </c>
      <c r="Q88" s="38">
        <v>4.1666666666666664E-2</v>
      </c>
      <c r="R88" s="38">
        <v>1</v>
      </c>
      <c r="S88" s="38">
        <v>0</v>
      </c>
      <c r="T88" s="37">
        <v>3</v>
      </c>
      <c r="U88" s="38">
        <v>1</v>
      </c>
      <c r="V88" s="36" t="str">
        <f t="shared" si="4"/>
        <v>墨联</v>
      </c>
      <c r="W88" s="36" t="s">
        <v>450</v>
      </c>
      <c r="X88" s="36" t="s">
        <v>436</v>
      </c>
      <c r="Y88" s="36" t="s">
        <v>436</v>
      </c>
      <c r="Z88" s="36" t="s">
        <v>439</v>
      </c>
      <c r="AC88" s="36">
        <v>1</v>
      </c>
      <c r="AE88" s="36">
        <f t="shared" si="6"/>
        <v>0</v>
      </c>
      <c r="AF88" s="36">
        <f t="shared" si="5"/>
        <v>0</v>
      </c>
    </row>
    <row r="89" spans="2:35">
      <c r="B89" s="39">
        <v>42613</v>
      </c>
      <c r="C89" s="40">
        <v>1</v>
      </c>
      <c r="D89" s="40" t="s">
        <v>397</v>
      </c>
      <c r="E89" s="41">
        <v>42613.75</v>
      </c>
      <c r="F89" s="37" t="s">
        <v>398</v>
      </c>
      <c r="G89" s="37" t="s">
        <v>399</v>
      </c>
      <c r="H89" s="38" t="s">
        <v>398</v>
      </c>
      <c r="I89" s="38" t="s">
        <v>400</v>
      </c>
      <c r="J89" s="37">
        <v>3</v>
      </c>
      <c r="K89" s="37">
        <v>2.93</v>
      </c>
      <c r="L89" s="37">
        <v>2.2000000000000002</v>
      </c>
      <c r="M89" s="38">
        <v>1.49</v>
      </c>
      <c r="N89" s="38">
        <v>3.8</v>
      </c>
      <c r="O89" s="38">
        <v>5.12</v>
      </c>
      <c r="P89" s="38">
        <v>1</v>
      </c>
      <c r="Q89" s="38">
        <v>4.3055555555555562E-2</v>
      </c>
      <c r="R89" s="38">
        <v>1</v>
      </c>
      <c r="S89" s="38">
        <v>2</v>
      </c>
      <c r="T89" s="37">
        <v>0</v>
      </c>
      <c r="U89" s="38">
        <v>1</v>
      </c>
      <c r="V89" s="36" t="str">
        <f t="shared" si="4"/>
        <v>J2联赛</v>
      </c>
      <c r="W89" s="36" t="s">
        <v>393</v>
      </c>
      <c r="X89" s="36" t="s">
        <v>393</v>
      </c>
      <c r="Y89" s="36" t="s">
        <v>393</v>
      </c>
      <c r="Z89" s="36" t="s">
        <v>394</v>
      </c>
      <c r="AC89" s="36">
        <v>1</v>
      </c>
      <c r="AE89" s="36">
        <f t="shared" si="6"/>
        <v>0</v>
      </c>
      <c r="AF89" s="36">
        <f t="shared" si="5"/>
        <v>0</v>
      </c>
      <c r="AI89" s="45" t="s">
        <v>453</v>
      </c>
    </row>
    <row r="90" spans="2:35">
      <c r="B90" s="39">
        <v>42613</v>
      </c>
      <c r="C90" s="40">
        <v>2</v>
      </c>
      <c r="D90" s="40" t="s">
        <v>401</v>
      </c>
      <c r="E90" s="41">
        <v>42613.75</v>
      </c>
      <c r="F90" s="37" t="s">
        <v>402</v>
      </c>
      <c r="G90" s="37" t="s">
        <v>403</v>
      </c>
      <c r="H90" s="38" t="s">
        <v>402</v>
      </c>
      <c r="I90" s="38" t="s">
        <v>403</v>
      </c>
      <c r="J90" s="37">
        <v>2.98</v>
      </c>
      <c r="K90" s="37">
        <v>3.05</v>
      </c>
      <c r="L90" s="37">
        <v>2.15</v>
      </c>
      <c r="M90" s="38">
        <v>1.51</v>
      </c>
      <c r="N90" s="38">
        <v>3.8</v>
      </c>
      <c r="O90" s="38">
        <v>4.9000000000000004</v>
      </c>
      <c r="P90" s="38">
        <v>1</v>
      </c>
      <c r="Q90" s="38">
        <v>8.4027777777777771E-2</v>
      </c>
      <c r="R90" s="38">
        <v>2</v>
      </c>
      <c r="S90" s="38">
        <v>1</v>
      </c>
      <c r="T90" s="37">
        <v>3</v>
      </c>
      <c r="U90" s="38">
        <v>3</v>
      </c>
      <c r="V90" s="36" t="str">
        <f t="shared" si="4"/>
        <v>日联杯</v>
      </c>
      <c r="W90" s="36" t="s">
        <v>455</v>
      </c>
      <c r="X90" s="36" t="s">
        <v>395</v>
      </c>
      <c r="Y90" s="36" t="s">
        <v>395</v>
      </c>
      <c r="Z90" s="36" t="s">
        <v>394</v>
      </c>
      <c r="AB90" s="36">
        <v>1</v>
      </c>
      <c r="AE90" s="36">
        <f t="shared" si="6"/>
        <v>0</v>
      </c>
      <c r="AF90" s="36">
        <f t="shared" si="5"/>
        <v>1</v>
      </c>
    </row>
    <row r="91" spans="2:35">
      <c r="B91" s="39">
        <v>42613</v>
      </c>
      <c r="C91" s="40">
        <v>3</v>
      </c>
      <c r="D91" s="40" t="s">
        <v>401</v>
      </c>
      <c r="E91" s="41">
        <v>42613.75</v>
      </c>
      <c r="F91" s="37" t="s">
        <v>404</v>
      </c>
      <c r="G91" s="37" t="s">
        <v>405</v>
      </c>
      <c r="H91" s="38" t="s">
        <v>404</v>
      </c>
      <c r="I91" s="38" t="s">
        <v>406</v>
      </c>
      <c r="J91" s="37">
        <v>1.81</v>
      </c>
      <c r="K91" s="37">
        <v>3.6</v>
      </c>
      <c r="L91" s="37">
        <v>3.35</v>
      </c>
      <c r="M91" s="38">
        <v>3.56</v>
      </c>
      <c r="N91" s="38">
        <v>3.65</v>
      </c>
      <c r="O91" s="38">
        <v>1.74</v>
      </c>
      <c r="P91" s="38">
        <v>-1</v>
      </c>
      <c r="Q91" s="38">
        <v>4.2361111111111106E-2</v>
      </c>
      <c r="R91" s="38">
        <v>1</v>
      </c>
      <c r="S91" s="38">
        <v>1</v>
      </c>
      <c r="T91" s="37">
        <v>1</v>
      </c>
      <c r="U91" s="38">
        <v>0</v>
      </c>
      <c r="V91" s="36" t="str">
        <f t="shared" si="4"/>
        <v>日联杯</v>
      </c>
      <c r="W91" s="36" t="s">
        <v>693</v>
      </c>
      <c r="X91" s="36" t="s">
        <v>393</v>
      </c>
      <c r="Y91" s="36" t="s">
        <v>693</v>
      </c>
      <c r="Z91" s="36" t="s">
        <v>394</v>
      </c>
      <c r="AC91" s="36">
        <v>1</v>
      </c>
      <c r="AE91" s="36">
        <f t="shared" si="6"/>
        <v>0</v>
      </c>
      <c r="AF91" s="36">
        <f t="shared" si="5"/>
        <v>0</v>
      </c>
    </row>
    <row r="92" spans="2:35">
      <c r="B92" s="39">
        <v>42613</v>
      </c>
      <c r="C92" s="40">
        <v>4</v>
      </c>
      <c r="D92" s="40" t="s">
        <v>401</v>
      </c>
      <c r="E92" s="41">
        <v>42613.75</v>
      </c>
      <c r="F92" s="37" t="s">
        <v>407</v>
      </c>
      <c r="G92" s="37" t="s">
        <v>408</v>
      </c>
      <c r="H92" s="38" t="s">
        <v>407</v>
      </c>
      <c r="I92" s="38" t="s">
        <v>408</v>
      </c>
      <c r="J92" s="37">
        <v>2.95</v>
      </c>
      <c r="K92" s="37">
        <v>3.35</v>
      </c>
      <c r="L92" s="37">
        <v>2.04</v>
      </c>
      <c r="M92" s="38">
        <v>1.57</v>
      </c>
      <c r="N92" s="38">
        <v>3.95</v>
      </c>
      <c r="O92" s="38">
        <v>4.2</v>
      </c>
      <c r="P92" s="38">
        <v>1</v>
      </c>
      <c r="Q92" s="38">
        <v>4.3055555555555562E-2</v>
      </c>
      <c r="R92" s="38">
        <v>1</v>
      </c>
      <c r="S92" s="38">
        <v>2</v>
      </c>
      <c r="T92" s="37">
        <v>0</v>
      </c>
      <c r="U92" s="38">
        <v>1</v>
      </c>
      <c r="V92" s="36" t="str">
        <f t="shared" si="4"/>
        <v>日联杯</v>
      </c>
      <c r="W92" s="36" t="s">
        <v>694</v>
      </c>
      <c r="X92" s="36" t="s">
        <v>393</v>
      </c>
      <c r="Y92" s="36" t="s">
        <v>693</v>
      </c>
      <c r="Z92" s="36" t="s">
        <v>394</v>
      </c>
      <c r="AC92" s="36">
        <v>1</v>
      </c>
      <c r="AE92" s="36">
        <f t="shared" si="6"/>
        <v>0</v>
      </c>
      <c r="AF92" s="36">
        <f t="shared" si="5"/>
        <v>0</v>
      </c>
    </row>
    <row r="93" spans="2:35">
      <c r="B93" s="39">
        <v>42613</v>
      </c>
      <c r="C93" s="40">
        <v>5</v>
      </c>
      <c r="D93" s="40" t="s">
        <v>401</v>
      </c>
      <c r="E93" s="41">
        <v>42613.770833333336</v>
      </c>
      <c r="F93" s="37" t="s">
        <v>409</v>
      </c>
      <c r="G93" s="37" t="s">
        <v>134</v>
      </c>
      <c r="H93" s="38" t="s">
        <v>410</v>
      </c>
      <c r="I93" s="38" t="s">
        <v>134</v>
      </c>
      <c r="J93" s="37">
        <v>1.46</v>
      </c>
      <c r="K93" s="37">
        <v>3.85</v>
      </c>
      <c r="L93" s="37">
        <v>5.45</v>
      </c>
      <c r="M93" s="38">
        <v>2.62</v>
      </c>
      <c r="N93" s="38">
        <v>3.3</v>
      </c>
      <c r="O93" s="38">
        <v>2.2599999999999998</v>
      </c>
      <c r="P93" s="38">
        <v>-1</v>
      </c>
      <c r="Q93" s="38">
        <v>4.2361111111111106E-2</v>
      </c>
      <c r="R93" s="38">
        <v>1</v>
      </c>
      <c r="S93" s="38">
        <v>1</v>
      </c>
      <c r="T93" s="37">
        <v>1</v>
      </c>
      <c r="U93" s="38">
        <v>0</v>
      </c>
      <c r="V93" s="36" t="str">
        <f t="shared" si="4"/>
        <v>日联杯</v>
      </c>
      <c r="W93" s="36" t="s">
        <v>473</v>
      </c>
      <c r="X93" s="36" t="s">
        <v>473</v>
      </c>
      <c r="Y93" s="36" t="s">
        <v>473</v>
      </c>
      <c r="Z93" s="36" t="s">
        <v>474</v>
      </c>
      <c r="AB93" s="36">
        <v>1</v>
      </c>
      <c r="AC93" s="36">
        <v>1</v>
      </c>
      <c r="AE93" s="36">
        <f t="shared" si="6"/>
        <v>0</v>
      </c>
      <c r="AF93" s="36">
        <f t="shared" si="5"/>
        <v>0</v>
      </c>
    </row>
    <row r="94" spans="2:35">
      <c r="B94" s="39">
        <v>42613</v>
      </c>
      <c r="C94" s="40">
        <v>6</v>
      </c>
      <c r="D94" s="40" t="s">
        <v>411</v>
      </c>
      <c r="E94" s="41">
        <v>42613.979166666664</v>
      </c>
      <c r="F94" s="37" t="s">
        <v>412</v>
      </c>
      <c r="G94" s="37" t="s">
        <v>413</v>
      </c>
      <c r="H94" s="38" t="s">
        <v>412</v>
      </c>
      <c r="I94" s="38" t="s">
        <v>413</v>
      </c>
      <c r="J94" s="37">
        <v>1.48</v>
      </c>
      <c r="K94" s="37">
        <v>3.4</v>
      </c>
      <c r="L94" s="37">
        <v>6.25</v>
      </c>
      <c r="M94" s="38">
        <v>2.75</v>
      </c>
      <c r="N94" s="38">
        <v>3.2</v>
      </c>
      <c r="O94" s="38">
        <v>2.21</v>
      </c>
      <c r="P94" s="38">
        <v>-1</v>
      </c>
      <c r="Q94" s="38">
        <v>4.2361111111111106E-2</v>
      </c>
      <c r="R94" s="38">
        <v>1</v>
      </c>
      <c r="S94" s="38">
        <v>1</v>
      </c>
      <c r="T94" s="37">
        <v>1</v>
      </c>
      <c r="U94" s="38">
        <v>0</v>
      </c>
      <c r="V94" s="36" t="str">
        <f t="shared" si="4"/>
        <v>友谊赛</v>
      </c>
      <c r="W94" s="36" t="s">
        <v>693</v>
      </c>
      <c r="X94" s="36" t="s">
        <v>475</v>
      </c>
      <c r="Y94" s="36" t="s">
        <v>689</v>
      </c>
      <c r="Z94" s="36" t="s">
        <v>474</v>
      </c>
      <c r="AB94" s="36">
        <v>1</v>
      </c>
      <c r="AC94" s="36">
        <v>1</v>
      </c>
      <c r="AE94" s="36">
        <f t="shared" si="6"/>
        <v>0</v>
      </c>
      <c r="AF94" s="36">
        <f t="shared" si="5"/>
        <v>0</v>
      </c>
    </row>
    <row r="95" spans="2:35">
      <c r="B95" s="39">
        <v>42613</v>
      </c>
      <c r="C95" s="40">
        <v>7</v>
      </c>
      <c r="D95" s="40" t="s">
        <v>411</v>
      </c>
      <c r="E95" s="41">
        <v>42614.052083333336</v>
      </c>
      <c r="F95" s="37" t="s">
        <v>414</v>
      </c>
      <c r="G95" s="37" t="s">
        <v>415</v>
      </c>
      <c r="H95" s="38" t="s">
        <v>414</v>
      </c>
      <c r="I95" s="38" t="s">
        <v>415</v>
      </c>
      <c r="J95" s="37">
        <v>1.38</v>
      </c>
      <c r="K95" s="37">
        <v>3.9</v>
      </c>
      <c r="L95" s="37">
        <v>6.75</v>
      </c>
      <c r="M95" s="38">
        <v>2.37</v>
      </c>
      <c r="N95" s="38">
        <v>3.3</v>
      </c>
      <c r="O95" s="38">
        <v>2.48</v>
      </c>
      <c r="P95" s="38">
        <v>-1</v>
      </c>
      <c r="Q95" s="38">
        <v>0.125</v>
      </c>
      <c r="R95" s="38">
        <v>3</v>
      </c>
      <c r="S95" s="38">
        <v>0</v>
      </c>
      <c r="T95" s="37">
        <v>3</v>
      </c>
      <c r="U95" s="38">
        <v>3</v>
      </c>
      <c r="V95" s="36" t="str">
        <f t="shared" si="4"/>
        <v>友谊赛</v>
      </c>
      <c r="W95" s="36" t="s">
        <v>689</v>
      </c>
      <c r="X95" s="36" t="s">
        <v>393</v>
      </c>
      <c r="Y95" s="36" t="s">
        <v>687</v>
      </c>
      <c r="Z95" s="36" t="s">
        <v>394</v>
      </c>
      <c r="AE95" s="36">
        <f t="shared" si="6"/>
        <v>0</v>
      </c>
      <c r="AF95" s="36">
        <f t="shared" si="5"/>
        <v>0</v>
      </c>
    </row>
    <row r="96" spans="2:35">
      <c r="B96" s="39">
        <v>42613</v>
      </c>
      <c r="C96" s="40">
        <v>8</v>
      </c>
      <c r="D96" s="40" t="s">
        <v>411</v>
      </c>
      <c r="E96" s="41">
        <v>42614.0625</v>
      </c>
      <c r="F96" s="37" t="s">
        <v>416</v>
      </c>
      <c r="G96" s="37" t="s">
        <v>417</v>
      </c>
      <c r="H96" s="38" t="s">
        <v>416</v>
      </c>
      <c r="I96" s="38" t="s">
        <v>417</v>
      </c>
      <c r="J96" s="37">
        <v>1.57</v>
      </c>
      <c r="K96" s="37">
        <v>3.35</v>
      </c>
      <c r="L96" s="37">
        <v>5.2</v>
      </c>
      <c r="M96" s="38">
        <v>3.02</v>
      </c>
      <c r="N96" s="38">
        <v>3.25</v>
      </c>
      <c r="O96" s="38">
        <v>2.04</v>
      </c>
      <c r="P96" s="38">
        <v>-1</v>
      </c>
      <c r="Q96" s="38">
        <v>6.9444444444444447E-4</v>
      </c>
      <c r="R96" s="38">
        <v>0</v>
      </c>
      <c r="S96" s="38">
        <v>1</v>
      </c>
      <c r="T96" s="37">
        <v>0</v>
      </c>
      <c r="U96" s="38">
        <v>0</v>
      </c>
      <c r="V96" s="36" t="str">
        <f t="shared" si="4"/>
        <v>友谊赛</v>
      </c>
      <c r="W96" s="36" t="s">
        <v>689</v>
      </c>
      <c r="X96" s="36" t="s">
        <v>395</v>
      </c>
      <c r="Y96" s="36" t="s">
        <v>468</v>
      </c>
      <c r="Z96" s="36" t="s">
        <v>394</v>
      </c>
      <c r="AB96" s="36">
        <v>1</v>
      </c>
      <c r="AC96" s="36">
        <v>1</v>
      </c>
      <c r="AE96" s="36">
        <f t="shared" si="6"/>
        <v>0</v>
      </c>
      <c r="AF96" s="36">
        <f t="shared" si="5"/>
        <v>0</v>
      </c>
    </row>
    <row r="97" spans="2:35">
      <c r="B97" s="39">
        <v>42613</v>
      </c>
      <c r="C97" s="40">
        <v>10</v>
      </c>
      <c r="D97" s="40" t="s">
        <v>411</v>
      </c>
      <c r="E97" s="41">
        <v>42614.09375</v>
      </c>
      <c r="F97" s="37" t="s">
        <v>418</v>
      </c>
      <c r="G97" s="37" t="s">
        <v>419</v>
      </c>
      <c r="H97" s="38" t="s">
        <v>418</v>
      </c>
      <c r="I97" s="38" t="s">
        <v>419</v>
      </c>
      <c r="J97" s="37">
        <v>2.25</v>
      </c>
      <c r="K97" s="37">
        <v>2.9</v>
      </c>
      <c r="L97" s="37">
        <v>2.94</v>
      </c>
      <c r="M97" s="38">
        <v>5.25</v>
      </c>
      <c r="N97" s="38">
        <v>3.95</v>
      </c>
      <c r="O97" s="38">
        <v>1.46</v>
      </c>
      <c r="P97" s="38">
        <v>-1</v>
      </c>
      <c r="Q97" s="38">
        <v>0</v>
      </c>
      <c r="R97" s="38">
        <v>0</v>
      </c>
      <c r="S97" s="38">
        <v>0</v>
      </c>
      <c r="T97" s="37">
        <v>1</v>
      </c>
      <c r="U97" s="38">
        <v>0</v>
      </c>
      <c r="V97" s="36" t="str">
        <f t="shared" si="4"/>
        <v>友谊赛</v>
      </c>
      <c r="W97" s="36" t="s">
        <v>689</v>
      </c>
      <c r="X97" s="36" t="s">
        <v>468</v>
      </c>
      <c r="Y97" s="36" t="s">
        <v>393</v>
      </c>
      <c r="Z97" s="36" t="s">
        <v>394</v>
      </c>
      <c r="AB97" s="36">
        <v>1</v>
      </c>
      <c r="AE97" s="36">
        <f t="shared" si="6"/>
        <v>0</v>
      </c>
      <c r="AF97" s="36">
        <f t="shared" si="5"/>
        <v>1</v>
      </c>
    </row>
    <row r="98" spans="2:35">
      <c r="B98" s="39">
        <v>42613</v>
      </c>
      <c r="C98" s="40">
        <v>12</v>
      </c>
      <c r="D98" s="40" t="s">
        <v>411</v>
      </c>
      <c r="E98" s="41">
        <v>42614.114583333336</v>
      </c>
      <c r="F98" s="37" t="s">
        <v>420</v>
      </c>
      <c r="G98" s="37" t="s">
        <v>421</v>
      </c>
      <c r="H98" s="38" t="s">
        <v>420</v>
      </c>
      <c r="I98" s="38" t="s">
        <v>421</v>
      </c>
      <c r="J98" s="37">
        <v>1.1499999999999999</v>
      </c>
      <c r="K98" s="37">
        <v>5.3</v>
      </c>
      <c r="L98" s="37">
        <v>14</v>
      </c>
      <c r="M98" s="38">
        <v>1.66</v>
      </c>
      <c r="N98" s="38">
        <v>3.7</v>
      </c>
      <c r="O98" s="38">
        <v>3.9</v>
      </c>
      <c r="P98" s="38">
        <v>-1</v>
      </c>
      <c r="Q98" s="38">
        <v>0.16666666666666666</v>
      </c>
      <c r="R98" s="38">
        <v>4</v>
      </c>
      <c r="S98" s="38">
        <v>0</v>
      </c>
      <c r="T98" s="37">
        <v>3</v>
      </c>
      <c r="U98" s="38">
        <v>3</v>
      </c>
      <c r="V98" s="36" t="str">
        <f t="shared" si="4"/>
        <v>友谊赛</v>
      </c>
      <c r="W98" s="36" t="s">
        <v>693</v>
      </c>
      <c r="X98" s="36" t="s">
        <v>393</v>
      </c>
      <c r="Y98" s="36" t="s">
        <v>395</v>
      </c>
      <c r="Z98" s="36" t="s">
        <v>394</v>
      </c>
      <c r="AE98" s="36">
        <f t="shared" si="6"/>
        <v>0</v>
      </c>
      <c r="AF98" s="36">
        <f t="shared" si="5"/>
        <v>0</v>
      </c>
    </row>
    <row r="99" spans="2:35">
      <c r="B99" s="39">
        <v>42613</v>
      </c>
      <c r="C99" s="40">
        <v>13</v>
      </c>
      <c r="D99" s="40" t="s">
        <v>422</v>
      </c>
      <c r="E99" s="41">
        <v>42614.114583333336</v>
      </c>
      <c r="F99" s="37" t="s">
        <v>423</v>
      </c>
      <c r="G99" s="37" t="s">
        <v>424</v>
      </c>
      <c r="H99" s="38" t="s">
        <v>423</v>
      </c>
      <c r="I99" s="38" t="s">
        <v>425</v>
      </c>
      <c r="J99" s="37">
        <v>1.93</v>
      </c>
      <c r="K99" s="37">
        <v>3.3</v>
      </c>
      <c r="L99" s="37">
        <v>3.25</v>
      </c>
      <c r="M99" s="38">
        <v>3.85</v>
      </c>
      <c r="N99" s="38">
        <v>3.85</v>
      </c>
      <c r="O99" s="38">
        <v>1.64</v>
      </c>
      <c r="P99" s="38">
        <v>-1</v>
      </c>
      <c r="Q99" s="38">
        <v>8.4027777777777771E-2</v>
      </c>
      <c r="R99" s="38">
        <v>2</v>
      </c>
      <c r="S99" s="38">
        <v>1</v>
      </c>
      <c r="T99" s="37">
        <v>3</v>
      </c>
      <c r="U99" s="38">
        <v>1</v>
      </c>
      <c r="V99" s="36" t="str">
        <f t="shared" si="4"/>
        <v>英锦赛</v>
      </c>
      <c r="W99" s="36" t="s">
        <v>689</v>
      </c>
      <c r="X99" s="36" t="s">
        <v>393</v>
      </c>
      <c r="Y99" s="36" t="s">
        <v>395</v>
      </c>
      <c r="Z99" s="36" t="s">
        <v>394</v>
      </c>
      <c r="AC99" s="36">
        <v>1</v>
      </c>
      <c r="AE99" s="36">
        <f t="shared" si="6"/>
        <v>0</v>
      </c>
      <c r="AF99" s="36">
        <f t="shared" si="5"/>
        <v>0</v>
      </c>
    </row>
    <row r="100" spans="2:35">
      <c r="B100" s="39">
        <v>42613</v>
      </c>
      <c r="C100" s="40">
        <v>14</v>
      </c>
      <c r="D100" s="40" t="s">
        <v>426</v>
      </c>
      <c r="E100" s="41">
        <v>42614.166666666664</v>
      </c>
      <c r="F100" s="37" t="s">
        <v>355</v>
      </c>
      <c r="G100" s="37" t="s">
        <v>357</v>
      </c>
      <c r="H100" s="38" t="s">
        <v>355</v>
      </c>
      <c r="I100" s="38" t="s">
        <v>357</v>
      </c>
      <c r="J100" s="37">
        <v>1.55</v>
      </c>
      <c r="K100" s="37">
        <v>3.7</v>
      </c>
      <c r="L100" s="37">
        <v>4.7</v>
      </c>
      <c r="M100" s="38">
        <v>2.76</v>
      </c>
      <c r="N100" s="38">
        <v>3.5</v>
      </c>
      <c r="O100" s="38">
        <v>2.08</v>
      </c>
      <c r="P100" s="38">
        <v>-1</v>
      </c>
      <c r="Q100" s="38">
        <v>4.1666666666666664E-2</v>
      </c>
      <c r="R100" s="38">
        <v>1</v>
      </c>
      <c r="S100" s="38">
        <v>0</v>
      </c>
      <c r="T100" s="37">
        <v>3</v>
      </c>
      <c r="U100" s="38">
        <v>1</v>
      </c>
      <c r="V100" s="36" t="str">
        <f t="shared" si="4"/>
        <v>南俱杯</v>
      </c>
      <c r="W100" s="36" t="s">
        <v>476</v>
      </c>
      <c r="X100" s="36" t="s">
        <v>393</v>
      </c>
      <c r="Y100" s="36" t="s">
        <v>395</v>
      </c>
      <c r="Z100" s="36" t="s">
        <v>460</v>
      </c>
      <c r="AE100" s="36">
        <f t="shared" si="6"/>
        <v>0</v>
      </c>
      <c r="AF100" s="36">
        <f t="shared" si="5"/>
        <v>0</v>
      </c>
    </row>
    <row r="101" spans="2:35">
      <c r="B101" s="39">
        <v>42613</v>
      </c>
      <c r="C101" s="40">
        <v>15</v>
      </c>
      <c r="D101" s="40" t="s">
        <v>427</v>
      </c>
      <c r="E101" s="41">
        <v>42614.270833333336</v>
      </c>
      <c r="F101" s="37" t="s">
        <v>254</v>
      </c>
      <c r="G101" s="37" t="s">
        <v>428</v>
      </c>
      <c r="H101" s="38" t="s">
        <v>254</v>
      </c>
      <c r="I101" s="38" t="s">
        <v>429</v>
      </c>
      <c r="J101" s="37">
        <v>1.1000000000000001</v>
      </c>
      <c r="K101" s="37">
        <v>6.2</v>
      </c>
      <c r="L101" s="37">
        <v>17</v>
      </c>
      <c r="M101" s="38">
        <v>1.52</v>
      </c>
      <c r="N101" s="38">
        <v>3.95</v>
      </c>
      <c r="O101" s="38">
        <v>4.62</v>
      </c>
      <c r="P101" s="38">
        <v>-1</v>
      </c>
      <c r="Q101" s="38">
        <v>0.125</v>
      </c>
      <c r="R101" s="38">
        <v>3</v>
      </c>
      <c r="S101" s="38">
        <v>0</v>
      </c>
      <c r="T101" s="37">
        <v>3</v>
      </c>
      <c r="U101" s="38">
        <v>3</v>
      </c>
      <c r="V101" s="36" t="str">
        <f t="shared" si="4"/>
        <v>巴西杯</v>
      </c>
      <c r="W101" s="36" t="s">
        <v>476</v>
      </c>
      <c r="X101" s="36" t="s">
        <v>393</v>
      </c>
      <c r="Y101" s="36" t="s">
        <v>395</v>
      </c>
      <c r="Z101" s="36" t="s">
        <v>394</v>
      </c>
      <c r="AE101" s="36">
        <f t="shared" si="6"/>
        <v>0</v>
      </c>
      <c r="AF101" s="36">
        <f t="shared" si="5"/>
        <v>0</v>
      </c>
    </row>
    <row r="102" spans="2:35">
      <c r="B102" s="39">
        <v>42613</v>
      </c>
      <c r="C102" s="40">
        <v>16</v>
      </c>
      <c r="D102" s="40" t="s">
        <v>430</v>
      </c>
      <c r="E102" s="41">
        <v>42614.270833333336</v>
      </c>
      <c r="F102" s="37" t="s">
        <v>431</v>
      </c>
      <c r="G102" s="37" t="s">
        <v>432</v>
      </c>
      <c r="H102" s="38" t="s">
        <v>431</v>
      </c>
      <c r="I102" s="38" t="s">
        <v>432</v>
      </c>
      <c r="J102" s="37">
        <v>5</v>
      </c>
      <c r="K102" s="37">
        <v>3.3</v>
      </c>
      <c r="L102" s="37">
        <v>1.6</v>
      </c>
      <c r="M102" s="38">
        <v>1.99</v>
      </c>
      <c r="N102" s="38">
        <v>3.3</v>
      </c>
      <c r="O102" s="38">
        <v>3.1</v>
      </c>
      <c r="P102" s="38">
        <v>1</v>
      </c>
      <c r="Q102" s="38">
        <v>8.4722222222222213E-2</v>
      </c>
      <c r="R102" s="38">
        <v>2</v>
      </c>
      <c r="S102" s="38">
        <v>2</v>
      </c>
      <c r="T102" s="37">
        <v>1</v>
      </c>
      <c r="U102" s="38">
        <v>3</v>
      </c>
      <c r="V102" s="36" t="str">
        <f t="shared" si="4"/>
        <v>阿根廷杯</v>
      </c>
      <c r="W102" s="36" t="s">
        <v>466</v>
      </c>
      <c r="X102" s="36" t="s">
        <v>393</v>
      </c>
      <c r="Y102" s="36" t="s">
        <v>395</v>
      </c>
      <c r="Z102" s="36" t="s">
        <v>394</v>
      </c>
      <c r="AB102" s="36">
        <v>1</v>
      </c>
      <c r="AC102" s="36">
        <v>1</v>
      </c>
      <c r="AE102" s="36">
        <f t="shared" si="6"/>
        <v>0</v>
      </c>
      <c r="AF102" s="36">
        <f t="shared" si="5"/>
        <v>0</v>
      </c>
    </row>
    <row r="103" spans="2:35">
      <c r="B103" s="39">
        <v>42613</v>
      </c>
      <c r="C103" s="40">
        <v>17</v>
      </c>
      <c r="D103" s="40" t="s">
        <v>426</v>
      </c>
      <c r="E103" s="41">
        <v>42614.364583333336</v>
      </c>
      <c r="F103" s="37" t="s">
        <v>353</v>
      </c>
      <c r="G103" s="37" t="s">
        <v>339</v>
      </c>
      <c r="H103" s="38" t="s">
        <v>353</v>
      </c>
      <c r="I103" s="38" t="s">
        <v>339</v>
      </c>
      <c r="J103" s="37">
        <v>1.3</v>
      </c>
      <c r="K103" s="37">
        <v>4.5</v>
      </c>
      <c r="L103" s="37">
        <v>7.25</v>
      </c>
      <c r="M103" s="38">
        <v>2.06</v>
      </c>
      <c r="N103" s="38">
        <v>3.5</v>
      </c>
      <c r="O103" s="38">
        <v>2.8</v>
      </c>
      <c r="P103" s="38">
        <v>-1</v>
      </c>
      <c r="Q103" s="38">
        <v>0.12569444444444444</v>
      </c>
      <c r="R103" s="38">
        <v>3</v>
      </c>
      <c r="S103" s="38">
        <v>1</v>
      </c>
      <c r="T103" s="37">
        <v>3</v>
      </c>
      <c r="U103" s="38">
        <v>3</v>
      </c>
      <c r="V103" s="36" t="str">
        <f t="shared" si="4"/>
        <v>南俱杯</v>
      </c>
      <c r="W103" s="36" t="s">
        <v>476</v>
      </c>
      <c r="X103" s="36" t="s">
        <v>395</v>
      </c>
      <c r="Y103" s="36" t="s">
        <v>393</v>
      </c>
      <c r="Z103" s="36" t="s">
        <v>460</v>
      </c>
      <c r="AE103" s="36">
        <f t="shared" si="6"/>
        <v>0</v>
      </c>
      <c r="AF103" s="36">
        <f t="shared" si="5"/>
        <v>0</v>
      </c>
    </row>
    <row r="104" spans="2:35">
      <c r="B104" s="39">
        <v>42613</v>
      </c>
      <c r="C104" s="40">
        <v>18</v>
      </c>
      <c r="D104" s="40" t="s">
        <v>426</v>
      </c>
      <c r="E104" s="41">
        <v>42614.364583333336</v>
      </c>
      <c r="F104" s="37" t="s">
        <v>356</v>
      </c>
      <c r="G104" s="37" t="s">
        <v>337</v>
      </c>
      <c r="H104" s="38" t="s">
        <v>356</v>
      </c>
      <c r="I104" s="38" t="s">
        <v>338</v>
      </c>
      <c r="J104" s="37">
        <v>2.1</v>
      </c>
      <c r="K104" s="37">
        <v>2.95</v>
      </c>
      <c r="L104" s="37">
        <v>3.18</v>
      </c>
      <c r="M104" s="38">
        <v>4.76</v>
      </c>
      <c r="N104" s="38">
        <v>3.7</v>
      </c>
      <c r="O104" s="38">
        <v>1.54</v>
      </c>
      <c r="P104" s="38">
        <v>-1</v>
      </c>
      <c r="Q104" s="38">
        <v>6.9444444444444447E-4</v>
      </c>
      <c r="R104" s="38">
        <v>0</v>
      </c>
      <c r="S104" s="38">
        <v>1</v>
      </c>
      <c r="T104" s="37">
        <v>0</v>
      </c>
      <c r="U104" s="38">
        <v>0</v>
      </c>
      <c r="V104" s="36" t="str">
        <f t="shared" ref="V104:V135" si="7">D104</f>
        <v>南俱杯</v>
      </c>
      <c r="W104" s="36" t="s">
        <v>476</v>
      </c>
      <c r="X104" s="36" t="s">
        <v>393</v>
      </c>
      <c r="Y104" s="36" t="s">
        <v>393</v>
      </c>
      <c r="Z104" s="36" t="s">
        <v>460</v>
      </c>
      <c r="AB104" s="36">
        <v>1</v>
      </c>
      <c r="AE104" s="36">
        <f t="shared" si="6"/>
        <v>1</v>
      </c>
      <c r="AF104" s="36">
        <f t="shared" si="5"/>
        <v>2</v>
      </c>
    </row>
    <row r="105" spans="2:35">
      <c r="B105" s="39">
        <v>42613</v>
      </c>
      <c r="C105" s="40">
        <v>19</v>
      </c>
      <c r="D105" s="40" t="s">
        <v>426</v>
      </c>
      <c r="E105" s="41">
        <v>42614.364583333336</v>
      </c>
      <c r="F105" s="37" t="s">
        <v>352</v>
      </c>
      <c r="G105" s="37" t="s">
        <v>469</v>
      </c>
      <c r="H105" s="38" t="s">
        <v>354</v>
      </c>
      <c r="I105" s="38" t="s">
        <v>469</v>
      </c>
      <c r="J105" s="37">
        <v>1.26</v>
      </c>
      <c r="K105" s="37">
        <v>4.5999999999999996</v>
      </c>
      <c r="L105" s="37">
        <v>8.4499999999999993</v>
      </c>
      <c r="M105" s="38">
        <v>1.96</v>
      </c>
      <c r="N105" s="38">
        <v>3.5</v>
      </c>
      <c r="O105" s="38">
        <v>3</v>
      </c>
      <c r="P105" s="38">
        <v>-1</v>
      </c>
      <c r="Q105" s="38">
        <v>0.12569444444444444</v>
      </c>
      <c r="R105" s="38">
        <v>3</v>
      </c>
      <c r="S105" s="38">
        <v>1</v>
      </c>
      <c r="T105" s="37">
        <v>3</v>
      </c>
      <c r="U105" s="38">
        <v>3</v>
      </c>
      <c r="V105" s="36" t="str">
        <f t="shared" si="7"/>
        <v>南俱杯</v>
      </c>
      <c r="AE105" s="36">
        <f t="shared" si="6"/>
        <v>0</v>
      </c>
      <c r="AF105" s="36">
        <f t="shared" si="5"/>
        <v>0</v>
      </c>
    </row>
    <row r="106" spans="2:35">
      <c r="B106" s="39">
        <v>42613</v>
      </c>
      <c r="C106" s="40">
        <v>20</v>
      </c>
      <c r="D106" s="40" t="s">
        <v>427</v>
      </c>
      <c r="E106" s="41">
        <v>42614.364583333336</v>
      </c>
      <c r="F106" s="37" t="s">
        <v>239</v>
      </c>
      <c r="G106" s="37" t="s">
        <v>470</v>
      </c>
      <c r="H106" s="38" t="s">
        <v>239</v>
      </c>
      <c r="I106" s="38" t="s">
        <v>470</v>
      </c>
      <c r="J106" s="37">
        <v>2.2200000000000002</v>
      </c>
      <c r="K106" s="37">
        <v>2.85</v>
      </c>
      <c r="L106" s="37">
        <v>3.05</v>
      </c>
      <c r="M106" s="38">
        <v>4.9000000000000004</v>
      </c>
      <c r="N106" s="38">
        <v>4</v>
      </c>
      <c r="O106" s="38">
        <v>1.48</v>
      </c>
      <c r="P106" s="38">
        <v>-1</v>
      </c>
      <c r="Q106" s="38">
        <v>4.2361111111111106E-2</v>
      </c>
      <c r="R106" s="38">
        <v>1</v>
      </c>
      <c r="S106" s="38">
        <v>1</v>
      </c>
      <c r="T106" s="37">
        <v>1</v>
      </c>
      <c r="U106" s="38">
        <v>0</v>
      </c>
      <c r="V106" s="36" t="str">
        <f t="shared" si="7"/>
        <v>巴西杯</v>
      </c>
      <c r="W106" s="36" t="s">
        <v>478</v>
      </c>
      <c r="X106" s="36" t="s">
        <v>393</v>
      </c>
      <c r="Y106" s="36" t="s">
        <v>393</v>
      </c>
      <c r="Z106" s="36" t="s">
        <v>394</v>
      </c>
      <c r="AB106" s="36">
        <v>1</v>
      </c>
      <c r="AE106" s="36">
        <f t="shared" si="6"/>
        <v>1</v>
      </c>
      <c r="AF106" s="36">
        <f t="shared" si="5"/>
        <v>2</v>
      </c>
    </row>
    <row r="107" spans="2:35">
      <c r="B107" s="39">
        <v>42613</v>
      </c>
      <c r="C107" s="40">
        <v>21</v>
      </c>
      <c r="D107" s="40" t="s">
        <v>427</v>
      </c>
      <c r="E107" s="41">
        <v>42614.364583333336</v>
      </c>
      <c r="F107" s="37" t="s">
        <v>216</v>
      </c>
      <c r="G107" s="37" t="s">
        <v>471</v>
      </c>
      <c r="H107" s="38" t="s">
        <v>216</v>
      </c>
      <c r="I107" s="38" t="s">
        <v>472</v>
      </c>
      <c r="J107" s="37">
        <v>1.22</v>
      </c>
      <c r="K107" s="37">
        <v>4.95</v>
      </c>
      <c r="L107" s="37">
        <v>9.25</v>
      </c>
      <c r="M107" s="38">
        <v>1.85</v>
      </c>
      <c r="N107" s="38">
        <v>3.55</v>
      </c>
      <c r="O107" s="38">
        <v>3.25</v>
      </c>
      <c r="P107" s="38">
        <v>-1</v>
      </c>
      <c r="Q107" s="38">
        <v>0.125</v>
      </c>
      <c r="R107" s="38">
        <v>3</v>
      </c>
      <c r="S107" s="38">
        <v>0</v>
      </c>
      <c r="T107" s="37">
        <v>3</v>
      </c>
      <c r="U107" s="38">
        <v>3</v>
      </c>
      <c r="V107" s="36" t="str">
        <f t="shared" si="7"/>
        <v>巴西杯</v>
      </c>
      <c r="W107" s="36" t="s">
        <v>476</v>
      </c>
      <c r="X107" s="36" t="s">
        <v>393</v>
      </c>
      <c r="Y107" s="36" t="s">
        <v>395</v>
      </c>
      <c r="Z107" s="36" t="s">
        <v>394</v>
      </c>
      <c r="AE107" s="36">
        <f t="shared" si="6"/>
        <v>0</v>
      </c>
      <c r="AF107" s="36">
        <f t="shared" si="5"/>
        <v>0</v>
      </c>
    </row>
    <row r="108" spans="2:35">
      <c r="B108" s="39">
        <v>42612</v>
      </c>
      <c r="C108" s="40">
        <v>2</v>
      </c>
      <c r="D108" s="40" t="s">
        <v>479</v>
      </c>
      <c r="E108" s="41">
        <v>42612.770833333336</v>
      </c>
      <c r="F108" s="37" t="s">
        <v>0</v>
      </c>
      <c r="G108" s="37" t="s">
        <v>1</v>
      </c>
      <c r="H108" s="38" t="s">
        <v>0</v>
      </c>
      <c r="I108" s="38" t="s">
        <v>1</v>
      </c>
      <c r="J108" s="37">
        <v>2.42</v>
      </c>
      <c r="K108" s="37">
        <v>3.25</v>
      </c>
      <c r="L108" s="37">
        <v>2.4500000000000002</v>
      </c>
      <c r="M108" s="38">
        <v>5.4</v>
      </c>
      <c r="N108" s="38">
        <v>4.3499999999999996</v>
      </c>
      <c r="O108" s="38">
        <v>1.4</v>
      </c>
      <c r="P108" s="38">
        <v>-1</v>
      </c>
      <c r="Q108" s="38">
        <v>0</v>
      </c>
      <c r="R108" s="38">
        <v>0</v>
      </c>
      <c r="S108" s="38">
        <v>0</v>
      </c>
      <c r="T108" s="37">
        <v>1</v>
      </c>
      <c r="U108" s="38">
        <v>0</v>
      </c>
      <c r="V108" s="36" t="str">
        <f t="shared" si="7"/>
        <v>足总杯</v>
      </c>
      <c r="W108" s="36" t="s">
        <v>455</v>
      </c>
      <c r="X108" s="36" t="s">
        <v>395</v>
      </c>
      <c r="Y108" s="36" t="s">
        <v>393</v>
      </c>
      <c r="Z108" s="36" t="s">
        <v>394</v>
      </c>
      <c r="AB108" s="36">
        <v>1</v>
      </c>
      <c r="AE108" s="36">
        <f t="shared" si="6"/>
        <v>0</v>
      </c>
      <c r="AF108" s="36">
        <f t="shared" si="5"/>
        <v>1</v>
      </c>
    </row>
    <row r="109" spans="2:35">
      <c r="B109" s="39">
        <v>42612</v>
      </c>
      <c r="C109" s="40">
        <v>3</v>
      </c>
      <c r="D109" s="40" t="s">
        <v>422</v>
      </c>
      <c r="E109" s="41">
        <v>42613.083333333336</v>
      </c>
      <c r="F109" s="37" t="s">
        <v>20</v>
      </c>
      <c r="G109" s="37" t="s">
        <v>480</v>
      </c>
      <c r="H109" s="38" t="s">
        <v>21</v>
      </c>
      <c r="I109" s="38" t="s">
        <v>481</v>
      </c>
      <c r="J109" s="37">
        <v>1.58</v>
      </c>
      <c r="K109" s="37">
        <v>3.65</v>
      </c>
      <c r="L109" s="37">
        <v>4.5</v>
      </c>
      <c r="M109" s="38">
        <v>2.81</v>
      </c>
      <c r="N109" s="38">
        <v>3.6</v>
      </c>
      <c r="O109" s="38">
        <v>2.02</v>
      </c>
      <c r="P109" s="38">
        <v>-1</v>
      </c>
      <c r="Q109" s="38">
        <v>0.1673611111111111</v>
      </c>
      <c r="R109" s="38">
        <v>4</v>
      </c>
      <c r="S109" s="38">
        <v>1</v>
      </c>
      <c r="T109" s="37">
        <v>3</v>
      </c>
      <c r="U109" s="38">
        <v>3</v>
      </c>
      <c r="V109" s="36" t="str">
        <f t="shared" si="7"/>
        <v>英锦赛</v>
      </c>
      <c r="W109" s="36" t="s">
        <v>476</v>
      </c>
      <c r="X109" s="36" t="s">
        <v>393</v>
      </c>
      <c r="Y109" s="36" t="s">
        <v>393</v>
      </c>
      <c r="Z109" s="36" t="s">
        <v>394</v>
      </c>
      <c r="AE109" s="36">
        <f t="shared" si="6"/>
        <v>0</v>
      </c>
      <c r="AF109" s="36">
        <f t="shared" si="5"/>
        <v>0</v>
      </c>
    </row>
    <row r="110" spans="2:35">
      <c r="B110" s="39">
        <v>42612</v>
      </c>
      <c r="C110" s="40">
        <v>4</v>
      </c>
      <c r="D110" s="40" t="s">
        <v>422</v>
      </c>
      <c r="E110" s="41">
        <v>42613.104166666664</v>
      </c>
      <c r="F110" s="37" t="s">
        <v>22</v>
      </c>
      <c r="G110" s="37" t="s">
        <v>482</v>
      </c>
      <c r="H110" s="38" t="s">
        <v>22</v>
      </c>
      <c r="I110" s="38" t="s">
        <v>482</v>
      </c>
      <c r="J110" s="37">
        <v>1.85</v>
      </c>
      <c r="K110" s="37">
        <v>3.35</v>
      </c>
      <c r="L110" s="37">
        <v>3.45</v>
      </c>
      <c r="M110" s="38">
        <v>3.55</v>
      </c>
      <c r="N110" s="38">
        <v>3.85</v>
      </c>
      <c r="O110" s="38">
        <v>1.7</v>
      </c>
      <c r="P110" s="38">
        <v>-1</v>
      </c>
      <c r="Q110" s="38">
        <v>4.3055555555555562E-2</v>
      </c>
      <c r="R110" s="38">
        <v>1</v>
      </c>
      <c r="S110" s="38">
        <v>2</v>
      </c>
      <c r="T110" s="37">
        <v>0</v>
      </c>
      <c r="U110" s="38">
        <v>0</v>
      </c>
      <c r="V110" s="36" t="str">
        <f t="shared" si="7"/>
        <v>英锦赛</v>
      </c>
      <c r="W110" s="36" t="s">
        <v>477</v>
      </c>
      <c r="X110" s="36" t="s">
        <v>393</v>
      </c>
      <c r="Y110" s="36" t="s">
        <v>468</v>
      </c>
      <c r="Z110" s="36" t="s">
        <v>394</v>
      </c>
      <c r="AB110" s="36">
        <v>1</v>
      </c>
      <c r="AE110" s="36">
        <f t="shared" si="6"/>
        <v>3</v>
      </c>
      <c r="AF110" s="36">
        <f t="shared" si="5"/>
        <v>4</v>
      </c>
    </row>
    <row r="111" spans="2:35">
      <c r="B111" s="39">
        <v>42612</v>
      </c>
      <c r="C111" s="40">
        <v>5</v>
      </c>
      <c r="D111" s="40" t="s">
        <v>422</v>
      </c>
      <c r="E111" s="41">
        <v>42613.114583333336</v>
      </c>
      <c r="F111" s="37" t="s">
        <v>15</v>
      </c>
      <c r="G111" s="37" t="s">
        <v>483</v>
      </c>
      <c r="H111" s="38" t="s">
        <v>15</v>
      </c>
      <c r="I111" s="38" t="s">
        <v>484</v>
      </c>
      <c r="J111" s="37">
        <v>2.1</v>
      </c>
      <c r="K111" s="37">
        <v>3.05</v>
      </c>
      <c r="L111" s="37">
        <v>3.07</v>
      </c>
      <c r="M111" s="38">
        <v>4.4000000000000004</v>
      </c>
      <c r="N111" s="38">
        <v>3.95</v>
      </c>
      <c r="O111" s="38">
        <v>1.54</v>
      </c>
      <c r="P111" s="38">
        <v>-1</v>
      </c>
      <c r="Q111" s="38">
        <v>8.4027777777777771E-2</v>
      </c>
      <c r="R111" s="38">
        <v>2</v>
      </c>
      <c r="S111" s="38">
        <v>1</v>
      </c>
      <c r="T111" s="37">
        <v>3</v>
      </c>
      <c r="U111" s="38">
        <v>1</v>
      </c>
      <c r="V111" s="36" t="str">
        <f t="shared" si="7"/>
        <v>英锦赛</v>
      </c>
      <c r="W111" s="36" t="s">
        <v>476</v>
      </c>
      <c r="X111" s="36" t="s">
        <v>393</v>
      </c>
      <c r="Y111" s="36" t="s">
        <v>395</v>
      </c>
      <c r="Z111" s="36" t="s">
        <v>394</v>
      </c>
      <c r="AC111" s="36">
        <v>1</v>
      </c>
      <c r="AE111" s="36">
        <f t="shared" si="6"/>
        <v>0</v>
      </c>
      <c r="AF111" s="36">
        <f t="shared" si="5"/>
        <v>0</v>
      </c>
      <c r="AI111" s="36" t="s">
        <v>512</v>
      </c>
    </row>
    <row r="112" spans="2:35">
      <c r="B112" s="39">
        <v>42612</v>
      </c>
      <c r="C112" s="40">
        <v>6</v>
      </c>
      <c r="D112" s="40" t="s">
        <v>422</v>
      </c>
      <c r="E112" s="41">
        <v>42613.114583333336</v>
      </c>
      <c r="F112" s="37" t="s">
        <v>485</v>
      </c>
      <c r="G112" s="37" t="s">
        <v>18</v>
      </c>
      <c r="H112" s="38" t="s">
        <v>486</v>
      </c>
      <c r="I112" s="38" t="s">
        <v>18</v>
      </c>
      <c r="J112" s="37">
        <v>2.0299999999999998</v>
      </c>
      <c r="K112" s="37">
        <v>3.15</v>
      </c>
      <c r="L112" s="37">
        <v>3.13</v>
      </c>
      <c r="M112" s="38">
        <v>4.2</v>
      </c>
      <c r="N112" s="38">
        <v>3.95</v>
      </c>
      <c r="O112" s="38">
        <v>1.57</v>
      </c>
      <c r="P112" s="38">
        <v>-1</v>
      </c>
      <c r="Q112" s="38">
        <v>2.0833333333333333E-3</v>
      </c>
      <c r="R112" s="38">
        <v>0</v>
      </c>
      <c r="S112" s="38">
        <v>3</v>
      </c>
      <c r="T112" s="37">
        <v>0</v>
      </c>
      <c r="U112" s="38">
        <v>0</v>
      </c>
      <c r="V112" s="36" t="str">
        <f t="shared" si="7"/>
        <v>英锦赛</v>
      </c>
      <c r="W112" s="36" t="s">
        <v>693</v>
      </c>
      <c r="X112" s="36" t="s">
        <v>395</v>
      </c>
      <c r="Y112" s="36" t="s">
        <v>395</v>
      </c>
      <c r="Z112" s="36" t="s">
        <v>394</v>
      </c>
      <c r="AB112" s="36">
        <v>1</v>
      </c>
      <c r="AE112" s="36">
        <f t="shared" si="6"/>
        <v>0</v>
      </c>
      <c r="AF112" s="36">
        <f t="shared" si="5"/>
        <v>1</v>
      </c>
    </row>
    <row r="113" spans="2:35">
      <c r="B113" s="39">
        <v>42612</v>
      </c>
      <c r="C113" s="40">
        <v>7</v>
      </c>
      <c r="D113" s="40" t="s">
        <v>422</v>
      </c>
      <c r="E113" s="41">
        <v>42613.114583333336</v>
      </c>
      <c r="F113" s="37" t="s">
        <v>23</v>
      </c>
      <c r="G113" s="37" t="s">
        <v>487</v>
      </c>
      <c r="H113" s="38" t="s">
        <v>23</v>
      </c>
      <c r="I113" s="38" t="s">
        <v>487</v>
      </c>
      <c r="J113" s="37">
        <v>2.25</v>
      </c>
      <c r="K113" s="37">
        <v>3.05</v>
      </c>
      <c r="L113" s="37">
        <v>2.8</v>
      </c>
      <c r="M113" s="38">
        <v>4.91</v>
      </c>
      <c r="N113" s="38">
        <v>4.1500000000000004</v>
      </c>
      <c r="O113" s="38">
        <v>1.46</v>
      </c>
      <c r="P113" s="38">
        <v>-1</v>
      </c>
      <c r="Q113" s="38">
        <v>0.17013888888888887</v>
      </c>
      <c r="R113" s="38">
        <v>4</v>
      </c>
      <c r="S113" s="38">
        <v>5</v>
      </c>
      <c r="T113" s="37">
        <v>0</v>
      </c>
      <c r="U113" s="38">
        <v>0</v>
      </c>
      <c r="V113" s="36" t="str">
        <f t="shared" si="7"/>
        <v>英锦赛</v>
      </c>
      <c r="W113" s="36" t="s">
        <v>455</v>
      </c>
      <c r="X113" s="36" t="s">
        <v>393</v>
      </c>
      <c r="Y113" s="36" t="s">
        <v>395</v>
      </c>
      <c r="Z113" s="36" t="s">
        <v>394</v>
      </c>
      <c r="AB113" s="36">
        <v>1</v>
      </c>
      <c r="AE113" s="36">
        <f t="shared" si="6"/>
        <v>1</v>
      </c>
      <c r="AF113" s="36">
        <f t="shared" si="5"/>
        <v>2</v>
      </c>
    </row>
    <row r="114" spans="2:35">
      <c r="B114" s="39">
        <v>42612</v>
      </c>
      <c r="C114" s="40">
        <v>8</v>
      </c>
      <c r="D114" s="40" t="s">
        <v>422</v>
      </c>
      <c r="E114" s="41">
        <v>42613.114583333336</v>
      </c>
      <c r="F114" s="37" t="s">
        <v>488</v>
      </c>
      <c r="G114" s="37" t="s">
        <v>67</v>
      </c>
      <c r="H114" s="38" t="s">
        <v>489</v>
      </c>
      <c r="I114" s="38" t="s">
        <v>67</v>
      </c>
      <c r="J114" s="37">
        <v>2.8</v>
      </c>
      <c r="K114" s="37">
        <v>3.05</v>
      </c>
      <c r="L114" s="37">
        <v>2.2599999999999998</v>
      </c>
      <c r="M114" s="38">
        <v>1.46</v>
      </c>
      <c r="N114" s="38">
        <v>4.05</v>
      </c>
      <c r="O114" s="38">
        <v>5.05</v>
      </c>
      <c r="P114" s="38">
        <v>1</v>
      </c>
      <c r="Q114" s="38">
        <v>1.3888888888888889E-3</v>
      </c>
      <c r="R114" s="38">
        <v>0</v>
      </c>
      <c r="S114" s="38">
        <v>2</v>
      </c>
      <c r="T114" s="37">
        <v>0</v>
      </c>
      <c r="U114" s="38">
        <v>0</v>
      </c>
      <c r="V114" s="36" t="str">
        <f t="shared" si="7"/>
        <v>英锦赛</v>
      </c>
      <c r="W114" s="36" t="s">
        <v>689</v>
      </c>
      <c r="X114" s="36" t="s">
        <v>393</v>
      </c>
      <c r="Y114" s="36" t="s">
        <v>395</v>
      </c>
      <c r="Z114" s="36" t="s">
        <v>394</v>
      </c>
      <c r="AC114" s="36">
        <v>1</v>
      </c>
      <c r="AE114" s="36">
        <f t="shared" si="6"/>
        <v>0</v>
      </c>
      <c r="AF114" s="36">
        <f t="shared" si="5"/>
        <v>0</v>
      </c>
      <c r="AI114" s="45" t="s">
        <v>513</v>
      </c>
    </row>
    <row r="115" spans="2:35">
      <c r="B115" s="39">
        <v>42612</v>
      </c>
      <c r="C115" s="40">
        <v>9</v>
      </c>
      <c r="D115" s="40" t="s">
        <v>422</v>
      </c>
      <c r="E115" s="41">
        <v>42613.114583333336</v>
      </c>
      <c r="F115" s="37" t="s">
        <v>16</v>
      </c>
      <c r="G115" s="37" t="s">
        <v>490</v>
      </c>
      <c r="H115" s="38" t="s">
        <v>17</v>
      </c>
      <c r="I115" s="38" t="s">
        <v>490</v>
      </c>
      <c r="J115" s="37">
        <v>1.71</v>
      </c>
      <c r="K115" s="37">
        <v>3.5</v>
      </c>
      <c r="L115" s="37">
        <v>3.86</v>
      </c>
      <c r="M115" s="38">
        <v>3.18</v>
      </c>
      <c r="N115" s="38">
        <v>3.65</v>
      </c>
      <c r="O115" s="38">
        <v>1.85</v>
      </c>
      <c r="P115" s="38">
        <v>-1</v>
      </c>
      <c r="Q115" s="38">
        <v>6.9444444444444447E-4</v>
      </c>
      <c r="R115" s="38">
        <v>0</v>
      </c>
      <c r="S115" s="38">
        <v>1</v>
      </c>
      <c r="T115" s="37">
        <v>0</v>
      </c>
      <c r="U115" s="38">
        <v>0</v>
      </c>
      <c r="V115" s="36" t="str">
        <f t="shared" si="7"/>
        <v>英锦赛</v>
      </c>
      <c r="W115" s="36" t="s">
        <v>467</v>
      </c>
      <c r="X115" s="36" t="s">
        <v>393</v>
      </c>
      <c r="Y115" s="36" t="s">
        <v>468</v>
      </c>
      <c r="Z115" s="36" t="s">
        <v>394</v>
      </c>
      <c r="AB115" s="36">
        <v>1</v>
      </c>
      <c r="AC115" s="36">
        <v>1</v>
      </c>
      <c r="AE115" s="36">
        <f t="shared" si="6"/>
        <v>0</v>
      </c>
      <c r="AF115" s="36">
        <f t="shared" si="5"/>
        <v>0</v>
      </c>
      <c r="AI115" s="45" t="s">
        <v>514</v>
      </c>
    </row>
    <row r="116" spans="2:35">
      <c r="B116" s="39">
        <v>42612</v>
      </c>
      <c r="C116" s="40">
        <v>10</v>
      </c>
      <c r="D116" s="40" t="s">
        <v>422</v>
      </c>
      <c r="E116" s="41">
        <v>42613.114583333336</v>
      </c>
      <c r="F116" s="37" t="s">
        <v>70</v>
      </c>
      <c r="G116" s="37" t="s">
        <v>491</v>
      </c>
      <c r="H116" s="38" t="s">
        <v>70</v>
      </c>
      <c r="I116" s="38" t="s">
        <v>492</v>
      </c>
      <c r="J116" s="37">
        <v>1.78</v>
      </c>
      <c r="K116" s="37">
        <v>3.3</v>
      </c>
      <c r="L116" s="37">
        <v>3.8</v>
      </c>
      <c r="M116" s="38">
        <v>3.4</v>
      </c>
      <c r="N116" s="38">
        <v>3.7</v>
      </c>
      <c r="O116" s="38">
        <v>1.77</v>
      </c>
      <c r="P116" s="38">
        <v>-1</v>
      </c>
      <c r="Q116" s="38">
        <v>0.20972222222222223</v>
      </c>
      <c r="R116" s="38">
        <v>5</v>
      </c>
      <c r="S116" s="38">
        <v>2</v>
      </c>
      <c r="T116" s="37">
        <v>3</v>
      </c>
      <c r="U116" s="38">
        <v>3</v>
      </c>
      <c r="V116" s="36" t="str">
        <f t="shared" si="7"/>
        <v>英锦赛</v>
      </c>
      <c r="W116" s="36" t="s">
        <v>689</v>
      </c>
      <c r="X116" s="36" t="s">
        <v>395</v>
      </c>
      <c r="Y116" s="36" t="s">
        <v>395</v>
      </c>
      <c r="Z116" s="36" t="s">
        <v>394</v>
      </c>
      <c r="AC116" s="36">
        <v>1</v>
      </c>
      <c r="AE116" s="36">
        <f t="shared" si="6"/>
        <v>0</v>
      </c>
      <c r="AF116" s="36">
        <f t="shared" si="5"/>
        <v>0</v>
      </c>
      <c r="AI116" s="45" t="s">
        <v>515</v>
      </c>
    </row>
    <row r="117" spans="2:35">
      <c r="B117" s="39">
        <v>42612</v>
      </c>
      <c r="C117" s="40">
        <v>11</v>
      </c>
      <c r="D117" s="40" t="s">
        <v>422</v>
      </c>
      <c r="E117" s="41">
        <v>42613.114583333336</v>
      </c>
      <c r="F117" s="37" t="s">
        <v>493</v>
      </c>
      <c r="G117" s="37" t="s">
        <v>494</v>
      </c>
      <c r="H117" s="38" t="s">
        <v>495</v>
      </c>
      <c r="I117" s="38" t="s">
        <v>496</v>
      </c>
      <c r="J117" s="37">
        <v>3.52</v>
      </c>
      <c r="K117" s="37">
        <v>3.2</v>
      </c>
      <c r="L117" s="37">
        <v>1.88</v>
      </c>
      <c r="M117" s="38">
        <v>1.68</v>
      </c>
      <c r="N117" s="38">
        <v>3.75</v>
      </c>
      <c r="O117" s="38">
        <v>3.75</v>
      </c>
      <c r="P117" s="38">
        <v>1</v>
      </c>
      <c r="Q117" s="38">
        <v>0.16874999999999998</v>
      </c>
      <c r="R117" s="38">
        <v>4</v>
      </c>
      <c r="S117" s="38">
        <v>3</v>
      </c>
      <c r="T117" s="37">
        <v>3</v>
      </c>
      <c r="U117" s="38">
        <v>3</v>
      </c>
      <c r="V117" s="36" t="str">
        <f t="shared" si="7"/>
        <v>英锦赛</v>
      </c>
      <c r="W117" s="36" t="s">
        <v>477</v>
      </c>
      <c r="X117" s="36" t="s">
        <v>393</v>
      </c>
      <c r="Y117" s="36" t="s">
        <v>468</v>
      </c>
      <c r="Z117" s="36" t="s">
        <v>394</v>
      </c>
      <c r="AB117" s="36">
        <v>1</v>
      </c>
      <c r="AE117" s="36">
        <f t="shared" si="6"/>
        <v>3</v>
      </c>
      <c r="AF117" s="36">
        <f t="shared" si="5"/>
        <v>4</v>
      </c>
    </row>
    <row r="118" spans="2:35">
      <c r="B118" s="39">
        <v>42612</v>
      </c>
      <c r="C118" s="40">
        <v>12</v>
      </c>
      <c r="D118" s="40" t="s">
        <v>422</v>
      </c>
      <c r="E118" s="41">
        <v>42613.114583333336</v>
      </c>
      <c r="F118" s="37" t="s">
        <v>497</v>
      </c>
      <c r="G118" s="37" t="s">
        <v>498</v>
      </c>
      <c r="H118" s="38" t="s">
        <v>497</v>
      </c>
      <c r="I118" s="38" t="s">
        <v>498</v>
      </c>
      <c r="J118" s="37">
        <v>1.64</v>
      </c>
      <c r="K118" s="37">
        <v>3.5</v>
      </c>
      <c r="L118" s="37">
        <v>4.3</v>
      </c>
      <c r="M118" s="38">
        <v>3.1</v>
      </c>
      <c r="N118" s="38">
        <v>3.45</v>
      </c>
      <c r="O118" s="38">
        <v>1.94</v>
      </c>
      <c r="P118" s="38">
        <v>-1</v>
      </c>
      <c r="Q118" s="38">
        <v>0.1673611111111111</v>
      </c>
      <c r="R118" s="38">
        <v>4</v>
      </c>
      <c r="S118" s="38">
        <v>1</v>
      </c>
      <c r="T118" s="37">
        <v>3</v>
      </c>
      <c r="U118" s="38">
        <v>3</v>
      </c>
      <c r="V118" s="36" t="str">
        <f t="shared" si="7"/>
        <v>英锦赛</v>
      </c>
      <c r="W118" s="36" t="s">
        <v>466</v>
      </c>
      <c r="X118" s="36" t="s">
        <v>393</v>
      </c>
      <c r="Y118" s="36" t="s">
        <v>395</v>
      </c>
      <c r="Z118" s="36" t="s">
        <v>394</v>
      </c>
      <c r="AE118" s="36">
        <f t="shared" si="6"/>
        <v>0</v>
      </c>
      <c r="AF118" s="36">
        <f t="shared" si="5"/>
        <v>0</v>
      </c>
    </row>
    <row r="119" spans="2:35">
      <c r="B119" s="39">
        <v>42612</v>
      </c>
      <c r="C119" s="40">
        <v>13</v>
      </c>
      <c r="D119" s="40" t="s">
        <v>422</v>
      </c>
      <c r="E119" s="41">
        <v>42613.114583333336</v>
      </c>
      <c r="F119" s="37" t="s">
        <v>499</v>
      </c>
      <c r="G119" s="37" t="s">
        <v>500</v>
      </c>
      <c r="H119" s="38" t="s">
        <v>499</v>
      </c>
      <c r="I119" s="38" t="s">
        <v>501</v>
      </c>
      <c r="J119" s="37">
        <v>1.36</v>
      </c>
      <c r="K119" s="37">
        <v>4</v>
      </c>
      <c r="L119" s="37">
        <v>7</v>
      </c>
      <c r="M119" s="38">
        <v>2.23</v>
      </c>
      <c r="N119" s="38">
        <v>3.45</v>
      </c>
      <c r="O119" s="38">
        <v>2.56</v>
      </c>
      <c r="P119" s="38">
        <v>-1</v>
      </c>
      <c r="Q119" s="38">
        <v>0.16805555555555554</v>
      </c>
      <c r="R119" s="38">
        <v>4</v>
      </c>
      <c r="S119" s="38">
        <v>2</v>
      </c>
      <c r="T119" s="37">
        <v>3</v>
      </c>
      <c r="U119" s="38">
        <v>3</v>
      </c>
      <c r="V119" s="36" t="str">
        <f t="shared" si="7"/>
        <v>英锦赛</v>
      </c>
      <c r="W119" s="36" t="s">
        <v>516</v>
      </c>
      <c r="X119" s="36" t="s">
        <v>395</v>
      </c>
      <c r="Y119" s="36" t="s">
        <v>395</v>
      </c>
      <c r="Z119" s="36" t="s">
        <v>394</v>
      </c>
      <c r="AE119" s="36">
        <f t="shared" si="6"/>
        <v>0</v>
      </c>
      <c r="AF119" s="36">
        <f t="shared" si="5"/>
        <v>0</v>
      </c>
    </row>
    <row r="120" spans="2:35">
      <c r="B120" s="39">
        <v>42612</v>
      </c>
      <c r="C120" s="40">
        <v>14</v>
      </c>
      <c r="D120" s="40" t="s">
        <v>422</v>
      </c>
      <c r="E120" s="41">
        <v>42613.114583333336</v>
      </c>
      <c r="F120" s="42" t="s">
        <v>502</v>
      </c>
      <c r="G120" s="42" t="s">
        <v>503</v>
      </c>
      <c r="H120" s="40" t="s">
        <v>504</v>
      </c>
      <c r="I120" s="40" t="s">
        <v>505</v>
      </c>
      <c r="J120" s="42">
        <v>1.6</v>
      </c>
      <c r="K120" s="42">
        <v>3.4</v>
      </c>
      <c r="L120" s="42">
        <v>4.75</v>
      </c>
      <c r="M120" s="40">
        <v>2.97</v>
      </c>
      <c r="N120" s="40">
        <v>3.45</v>
      </c>
      <c r="O120" s="40">
        <v>1.99</v>
      </c>
      <c r="P120" s="40">
        <v>-1</v>
      </c>
      <c r="Q120" s="40">
        <v>2.0833333333333333E-3</v>
      </c>
      <c r="R120" s="40">
        <v>0</v>
      </c>
      <c r="S120" s="40">
        <v>3</v>
      </c>
      <c r="T120" s="42">
        <v>0</v>
      </c>
      <c r="U120" s="40">
        <v>0</v>
      </c>
      <c r="V120" s="36" t="str">
        <f t="shared" si="7"/>
        <v>英锦赛</v>
      </c>
      <c r="W120" s="36" t="s">
        <v>511</v>
      </c>
      <c r="X120" s="36" t="s">
        <v>393</v>
      </c>
      <c r="Y120" s="36" t="s">
        <v>468</v>
      </c>
      <c r="Z120" s="36" t="s">
        <v>394</v>
      </c>
      <c r="AB120" s="36">
        <v>1</v>
      </c>
      <c r="AC120" s="36">
        <v>1</v>
      </c>
      <c r="AE120" s="36">
        <f t="shared" si="6"/>
        <v>0</v>
      </c>
      <c r="AF120" s="36">
        <f t="shared" si="5"/>
        <v>0</v>
      </c>
      <c r="AI120" s="45" t="s">
        <v>518</v>
      </c>
    </row>
    <row r="121" spans="2:35">
      <c r="B121" s="39">
        <v>42612</v>
      </c>
      <c r="C121" s="40">
        <v>15</v>
      </c>
      <c r="D121" s="40" t="s">
        <v>422</v>
      </c>
      <c r="E121" s="41">
        <v>42613.114583333336</v>
      </c>
      <c r="F121" s="42" t="s">
        <v>506</v>
      </c>
      <c r="G121" s="42" t="s">
        <v>24</v>
      </c>
      <c r="H121" s="40" t="s">
        <v>507</v>
      </c>
      <c r="I121" s="40" t="s">
        <v>25</v>
      </c>
      <c r="J121" s="42">
        <v>2.85</v>
      </c>
      <c r="K121" s="42">
        <v>3.2</v>
      </c>
      <c r="L121" s="42">
        <v>2.15</v>
      </c>
      <c r="M121" s="40">
        <v>1.51</v>
      </c>
      <c r="N121" s="40">
        <v>3.9</v>
      </c>
      <c r="O121" s="40">
        <v>4.8</v>
      </c>
      <c r="P121" s="40">
        <v>1</v>
      </c>
      <c r="Q121" s="40">
        <v>4.1666666666666664E-2</v>
      </c>
      <c r="R121" s="40">
        <v>1</v>
      </c>
      <c r="S121" s="40">
        <v>0</v>
      </c>
      <c r="T121" s="42">
        <v>3</v>
      </c>
      <c r="U121" s="40">
        <v>3</v>
      </c>
      <c r="V121" s="36" t="str">
        <f t="shared" si="7"/>
        <v>英锦赛</v>
      </c>
      <c r="W121" s="36" t="s">
        <v>477</v>
      </c>
      <c r="X121" s="36" t="s">
        <v>393</v>
      </c>
      <c r="Y121" s="36" t="s">
        <v>393</v>
      </c>
      <c r="Z121" s="36" t="s">
        <v>394</v>
      </c>
      <c r="AB121" s="36">
        <v>1</v>
      </c>
      <c r="AE121" s="36">
        <f t="shared" si="6"/>
        <v>2</v>
      </c>
      <c r="AF121" s="36">
        <f t="shared" si="5"/>
        <v>3</v>
      </c>
    </row>
    <row r="122" spans="2:35">
      <c r="B122" s="39">
        <v>42612</v>
      </c>
      <c r="C122" s="40">
        <v>16</v>
      </c>
      <c r="D122" s="40" t="s">
        <v>422</v>
      </c>
      <c r="E122" s="41">
        <v>42613.114583333336</v>
      </c>
      <c r="F122" s="42" t="s">
        <v>9</v>
      </c>
      <c r="G122" s="42" t="s">
        <v>508</v>
      </c>
      <c r="H122" s="40" t="s">
        <v>9</v>
      </c>
      <c r="I122" s="40" t="s">
        <v>508</v>
      </c>
      <c r="J122" s="42">
        <v>1.52</v>
      </c>
      <c r="K122" s="42">
        <v>3.8</v>
      </c>
      <c r="L122" s="42">
        <v>4.8</v>
      </c>
      <c r="M122" s="40">
        <v>2.7</v>
      </c>
      <c r="N122" s="40">
        <v>3.45</v>
      </c>
      <c r="O122" s="40">
        <v>2.13</v>
      </c>
      <c r="P122" s="40">
        <v>-1</v>
      </c>
      <c r="Q122" s="40">
        <v>8.4722222222222213E-2</v>
      </c>
      <c r="R122" s="40">
        <v>2</v>
      </c>
      <c r="S122" s="40">
        <v>2</v>
      </c>
      <c r="T122" s="42">
        <v>1</v>
      </c>
      <c r="U122" s="40">
        <v>0</v>
      </c>
      <c r="V122" s="36" t="str">
        <f t="shared" si="7"/>
        <v>英锦赛</v>
      </c>
      <c r="W122" s="36" t="s">
        <v>517</v>
      </c>
      <c r="X122" s="36" t="s">
        <v>468</v>
      </c>
      <c r="Y122" s="36" t="s">
        <v>468</v>
      </c>
      <c r="Z122" s="36" t="s">
        <v>394</v>
      </c>
      <c r="AB122" s="36">
        <v>1</v>
      </c>
      <c r="AC122" s="36">
        <v>1</v>
      </c>
      <c r="AE122" s="36">
        <f t="shared" si="6"/>
        <v>0</v>
      </c>
      <c r="AF122" s="36">
        <f t="shared" si="5"/>
        <v>0</v>
      </c>
      <c r="AI122" s="45" t="s">
        <v>519</v>
      </c>
    </row>
    <row r="123" spans="2:35">
      <c r="B123" s="39">
        <v>42612</v>
      </c>
      <c r="C123" s="40">
        <v>17</v>
      </c>
      <c r="D123" s="40" t="s">
        <v>422</v>
      </c>
      <c r="E123" s="41">
        <v>42613.114583333336</v>
      </c>
      <c r="F123" s="42" t="s">
        <v>509</v>
      </c>
      <c r="G123" s="42" t="s">
        <v>510</v>
      </c>
      <c r="H123" s="40" t="s">
        <v>509</v>
      </c>
      <c r="I123" s="40" t="s">
        <v>510</v>
      </c>
      <c r="J123" s="42">
        <v>1.62</v>
      </c>
      <c r="K123" s="42">
        <v>3.6</v>
      </c>
      <c r="L123" s="42">
        <v>4.3</v>
      </c>
      <c r="M123" s="40">
        <v>3</v>
      </c>
      <c r="N123" s="40">
        <v>3.5</v>
      </c>
      <c r="O123" s="40">
        <v>1.96</v>
      </c>
      <c r="P123" s="40">
        <v>-1</v>
      </c>
      <c r="Q123" s="40">
        <v>0.12569444444444444</v>
      </c>
      <c r="R123" s="40">
        <v>3</v>
      </c>
      <c r="S123" s="40">
        <v>1</v>
      </c>
      <c r="T123" s="42">
        <v>3</v>
      </c>
      <c r="U123" s="40">
        <v>3</v>
      </c>
      <c r="V123" s="36" t="str">
        <f t="shared" si="7"/>
        <v>英锦赛</v>
      </c>
      <c r="W123" s="36" t="s">
        <v>466</v>
      </c>
      <c r="X123" s="36" t="s">
        <v>393</v>
      </c>
      <c r="Y123" s="36" t="s">
        <v>395</v>
      </c>
      <c r="Z123" s="36" t="s">
        <v>394</v>
      </c>
      <c r="AE123" s="36">
        <f t="shared" si="6"/>
        <v>0</v>
      </c>
      <c r="AF123" s="36">
        <f t="shared" si="5"/>
        <v>0</v>
      </c>
    </row>
    <row r="124" spans="2:35">
      <c r="B124" s="39">
        <v>42614</v>
      </c>
      <c r="C124" s="40">
        <v>1</v>
      </c>
      <c r="F124" s="42" t="s">
        <v>461</v>
      </c>
      <c r="G124" s="42" t="s">
        <v>458</v>
      </c>
      <c r="P124" s="40">
        <v>-1</v>
      </c>
      <c r="R124" s="40">
        <v>2</v>
      </c>
      <c r="S124" s="40">
        <v>0</v>
      </c>
      <c r="T124" s="42">
        <v>3</v>
      </c>
      <c r="U124" s="40">
        <v>3</v>
      </c>
      <c r="V124" s="36">
        <f t="shared" si="7"/>
        <v>0</v>
      </c>
      <c r="W124" s="36" t="s">
        <v>689</v>
      </c>
      <c r="X124" s="36" t="s">
        <v>393</v>
      </c>
      <c r="Y124" s="36" t="s">
        <v>687</v>
      </c>
      <c r="Z124" s="36" t="s">
        <v>460</v>
      </c>
      <c r="AE124" s="36">
        <f t="shared" si="6"/>
        <v>0</v>
      </c>
      <c r="AF124" s="36">
        <f t="shared" si="5"/>
        <v>0</v>
      </c>
    </row>
    <row r="125" spans="2:35">
      <c r="C125" s="40">
        <v>4</v>
      </c>
      <c r="F125" s="42" t="s">
        <v>462</v>
      </c>
      <c r="G125" s="42" t="s">
        <v>465</v>
      </c>
      <c r="P125" s="40">
        <v>-1</v>
      </c>
      <c r="R125" s="40">
        <v>1</v>
      </c>
      <c r="S125" s="40">
        <v>0</v>
      </c>
      <c r="T125" s="42">
        <v>3</v>
      </c>
      <c r="U125" s="40">
        <v>1</v>
      </c>
      <c r="V125" s="36">
        <f t="shared" si="7"/>
        <v>0</v>
      </c>
      <c r="W125" s="36" t="s">
        <v>466</v>
      </c>
      <c r="X125" s="36" t="s">
        <v>393</v>
      </c>
      <c r="Y125" s="36" t="s">
        <v>395</v>
      </c>
      <c r="Z125" s="36" t="s">
        <v>460</v>
      </c>
      <c r="AE125" s="36">
        <f t="shared" si="6"/>
        <v>0</v>
      </c>
      <c r="AF125" s="36">
        <f t="shared" si="5"/>
        <v>0</v>
      </c>
    </row>
    <row r="126" spans="2:35">
      <c r="B126" s="39">
        <v>42616</v>
      </c>
      <c r="C126" s="40">
        <v>13</v>
      </c>
      <c r="D126" s="40" t="s">
        <v>157</v>
      </c>
      <c r="E126" s="41">
        <v>42616.75</v>
      </c>
      <c r="F126" s="42" t="s">
        <v>398</v>
      </c>
      <c r="G126" s="42" t="s">
        <v>531</v>
      </c>
      <c r="H126" s="40" t="s">
        <v>398</v>
      </c>
      <c r="I126" s="40" t="s">
        <v>532</v>
      </c>
      <c r="J126" s="42">
        <v>2.92</v>
      </c>
      <c r="K126" s="42">
        <v>3.05</v>
      </c>
      <c r="L126" s="42">
        <v>2.1800000000000002</v>
      </c>
      <c r="M126" s="40">
        <v>1.5</v>
      </c>
      <c r="N126" s="40">
        <v>3.8</v>
      </c>
      <c r="O126" s="40">
        <v>5</v>
      </c>
      <c r="P126" s="40">
        <v>1</v>
      </c>
      <c r="R126" s="40">
        <v>1</v>
      </c>
      <c r="S126" s="40">
        <v>5</v>
      </c>
      <c r="T126" s="42">
        <v>0</v>
      </c>
      <c r="U126" s="40">
        <v>0</v>
      </c>
      <c r="V126" s="36" t="str">
        <f t="shared" si="7"/>
        <v>天皇杯</v>
      </c>
      <c r="W126" s="36" t="s">
        <v>693</v>
      </c>
      <c r="X126" s="36" t="s">
        <v>468</v>
      </c>
      <c r="Y126" s="36" t="s">
        <v>395</v>
      </c>
      <c r="Z126" s="36" t="s">
        <v>394</v>
      </c>
      <c r="AB126" s="36">
        <v>1</v>
      </c>
      <c r="AE126" s="36">
        <f t="shared" si="6"/>
        <v>0</v>
      </c>
      <c r="AF126" s="36">
        <f t="shared" si="5"/>
        <v>1</v>
      </c>
      <c r="AI126" s="36" t="s">
        <v>533</v>
      </c>
    </row>
    <row r="127" spans="2:35">
      <c r="B127" s="39">
        <v>42616</v>
      </c>
      <c r="C127" s="40">
        <v>14</v>
      </c>
      <c r="D127" s="40" t="s">
        <v>157</v>
      </c>
      <c r="E127" s="41">
        <v>42616.75</v>
      </c>
      <c r="F127" s="42" t="s">
        <v>528</v>
      </c>
      <c r="G127" s="42" t="s">
        <v>529</v>
      </c>
      <c r="H127" s="40" t="s">
        <v>528</v>
      </c>
      <c r="I127" s="40" t="s">
        <v>530</v>
      </c>
      <c r="J127" s="42">
        <v>1.1100000000000001</v>
      </c>
      <c r="K127" s="42">
        <v>6.5</v>
      </c>
      <c r="L127" s="42">
        <v>13.5</v>
      </c>
      <c r="M127" s="40">
        <v>1.5</v>
      </c>
      <c r="N127" s="40">
        <v>4.25</v>
      </c>
      <c r="O127" s="40">
        <v>4.4000000000000004</v>
      </c>
      <c r="P127" s="40">
        <v>-1</v>
      </c>
      <c r="R127" s="40">
        <v>3</v>
      </c>
      <c r="S127" s="40">
        <v>1</v>
      </c>
      <c r="T127" s="42">
        <v>3</v>
      </c>
      <c r="U127" s="40">
        <v>3</v>
      </c>
      <c r="V127" s="36" t="str">
        <f t="shared" si="7"/>
        <v>天皇杯</v>
      </c>
      <c r="W127" s="36" t="s">
        <v>466</v>
      </c>
      <c r="X127" s="36" t="s">
        <v>393</v>
      </c>
      <c r="Y127" s="36" t="s">
        <v>395</v>
      </c>
      <c r="Z127" s="36" t="s">
        <v>394</v>
      </c>
      <c r="AE127" s="36">
        <f t="shared" si="6"/>
        <v>0</v>
      </c>
      <c r="AF127" s="36">
        <f t="shared" si="5"/>
        <v>0</v>
      </c>
    </row>
    <row r="128" spans="2:35">
      <c r="B128" s="39">
        <v>42616</v>
      </c>
      <c r="C128" s="40">
        <v>15</v>
      </c>
      <c r="D128" s="40" t="s">
        <v>157</v>
      </c>
      <c r="E128" s="41">
        <v>42616.75</v>
      </c>
      <c r="F128" s="42" t="s">
        <v>524</v>
      </c>
      <c r="G128" s="42" t="s">
        <v>525</v>
      </c>
      <c r="H128" s="40" t="s">
        <v>526</v>
      </c>
      <c r="I128" s="40" t="s">
        <v>525</v>
      </c>
      <c r="J128" s="42">
        <v>1.48</v>
      </c>
      <c r="K128" s="42">
        <v>3.75</v>
      </c>
      <c r="L128" s="42">
        <v>5.35</v>
      </c>
      <c r="M128" s="40">
        <v>2.67</v>
      </c>
      <c r="N128" s="40">
        <v>3.3</v>
      </c>
      <c r="O128" s="40">
        <v>2.2200000000000002</v>
      </c>
      <c r="P128" s="40">
        <v>-1</v>
      </c>
      <c r="R128" s="40">
        <v>3</v>
      </c>
      <c r="S128" s="40">
        <v>0</v>
      </c>
      <c r="T128" s="42">
        <v>3</v>
      </c>
      <c r="U128" s="40">
        <v>3</v>
      </c>
      <c r="V128" s="36" t="str">
        <f t="shared" si="7"/>
        <v>天皇杯</v>
      </c>
      <c r="W128" s="36" t="s">
        <v>466</v>
      </c>
      <c r="X128" s="36" t="s">
        <v>395</v>
      </c>
      <c r="Y128" s="36" t="s">
        <v>395</v>
      </c>
      <c r="Z128" s="36" t="s">
        <v>394</v>
      </c>
      <c r="AE128" s="36">
        <f t="shared" si="6"/>
        <v>0</v>
      </c>
      <c r="AF128" s="36">
        <f t="shared" si="5"/>
        <v>0</v>
      </c>
      <c r="AI128" s="36" t="s">
        <v>527</v>
      </c>
    </row>
    <row r="129" spans="2:35">
      <c r="B129" s="39">
        <v>42616</v>
      </c>
      <c r="C129" s="40">
        <v>16</v>
      </c>
      <c r="D129" s="40" t="s">
        <v>157</v>
      </c>
      <c r="E129" s="41">
        <v>42616.75</v>
      </c>
      <c r="F129" s="42" t="s">
        <v>522</v>
      </c>
      <c r="G129" s="42" t="s">
        <v>523</v>
      </c>
      <c r="H129" s="40" t="s">
        <v>522</v>
      </c>
      <c r="I129" s="40" t="s">
        <v>523</v>
      </c>
      <c r="J129" s="42">
        <v>1.1000000000000001</v>
      </c>
      <c r="K129" s="42">
        <v>6.7</v>
      </c>
      <c r="L129" s="42">
        <v>14</v>
      </c>
      <c r="M129" s="40">
        <v>1.47</v>
      </c>
      <c r="N129" s="40">
        <v>4.32</v>
      </c>
      <c r="O129" s="40">
        <v>4.5999999999999996</v>
      </c>
      <c r="P129" s="40">
        <v>-1</v>
      </c>
      <c r="R129" s="40">
        <v>2</v>
      </c>
      <c r="S129" s="40">
        <v>5</v>
      </c>
      <c r="T129" s="42">
        <v>0</v>
      </c>
      <c r="U129" s="40">
        <v>0</v>
      </c>
      <c r="V129" s="36" t="str">
        <f t="shared" si="7"/>
        <v>天皇杯</v>
      </c>
      <c r="W129" s="36" t="s">
        <v>467</v>
      </c>
      <c r="X129" s="36" t="s">
        <v>393</v>
      </c>
      <c r="Y129" s="36" t="s">
        <v>468</v>
      </c>
      <c r="Z129" s="36" t="s">
        <v>394</v>
      </c>
      <c r="AB129" s="36">
        <v>1</v>
      </c>
      <c r="AC129" s="36">
        <v>1</v>
      </c>
      <c r="AE129" s="36">
        <f t="shared" si="6"/>
        <v>0</v>
      </c>
      <c r="AF129" s="36">
        <f t="shared" si="5"/>
        <v>0</v>
      </c>
      <c r="AI129" s="36" t="s">
        <v>536</v>
      </c>
    </row>
    <row r="130" spans="2:35">
      <c r="B130" s="39">
        <v>42616</v>
      </c>
      <c r="C130" s="40">
        <v>17</v>
      </c>
      <c r="D130" s="40" t="s">
        <v>314</v>
      </c>
      <c r="E130" s="41">
        <v>42616.75</v>
      </c>
      <c r="F130" s="42" t="s">
        <v>293</v>
      </c>
      <c r="G130" s="42" t="s">
        <v>521</v>
      </c>
      <c r="H130" s="40" t="s">
        <v>293</v>
      </c>
      <c r="I130" s="40" t="s">
        <v>521</v>
      </c>
      <c r="J130" s="42">
        <v>1.58</v>
      </c>
      <c r="K130" s="42">
        <v>3.55</v>
      </c>
      <c r="L130" s="42">
        <v>4.6500000000000004</v>
      </c>
      <c r="M130" s="40">
        <v>2.85</v>
      </c>
      <c r="N130" s="40">
        <v>3.5</v>
      </c>
      <c r="O130" s="40">
        <v>2.0299999999999998</v>
      </c>
      <c r="P130" s="40">
        <v>-1</v>
      </c>
      <c r="R130" s="40">
        <v>2</v>
      </c>
      <c r="S130" s="40">
        <v>2</v>
      </c>
      <c r="T130" s="42">
        <v>1</v>
      </c>
      <c r="U130" s="40">
        <v>0</v>
      </c>
      <c r="V130" s="36" t="str">
        <f t="shared" si="7"/>
        <v>K联赛</v>
      </c>
      <c r="W130" s="36" t="s">
        <v>455</v>
      </c>
      <c r="X130" s="36" t="s">
        <v>395</v>
      </c>
      <c r="Y130" s="36" t="s">
        <v>395</v>
      </c>
      <c r="Z130" s="36" t="s">
        <v>394</v>
      </c>
      <c r="AB130" s="36">
        <v>1</v>
      </c>
      <c r="AC130" s="36">
        <v>1</v>
      </c>
      <c r="AE130" s="36">
        <f t="shared" si="6"/>
        <v>0</v>
      </c>
      <c r="AF130" s="36">
        <f t="shared" si="5"/>
        <v>0</v>
      </c>
    </row>
    <row r="131" spans="2:35">
      <c r="B131" s="39">
        <v>42616</v>
      </c>
      <c r="C131" s="40">
        <v>18</v>
      </c>
      <c r="D131" s="40" t="s">
        <v>14</v>
      </c>
      <c r="E131" s="41">
        <v>42616.802083333336</v>
      </c>
      <c r="F131" s="42" t="s">
        <v>26</v>
      </c>
      <c r="G131" s="42" t="s">
        <v>520</v>
      </c>
      <c r="H131" s="40" t="s">
        <v>26</v>
      </c>
      <c r="I131" s="40" t="s">
        <v>520</v>
      </c>
      <c r="J131" s="42">
        <v>1.6</v>
      </c>
      <c r="K131" s="42">
        <v>3.5</v>
      </c>
      <c r="L131" s="42">
        <v>4.4000000000000004</v>
      </c>
      <c r="M131" s="40">
        <v>2.84</v>
      </c>
      <c r="N131" s="40">
        <v>3.65</v>
      </c>
      <c r="O131" s="40">
        <v>1.99</v>
      </c>
      <c r="P131" s="40">
        <v>-1</v>
      </c>
      <c r="R131" s="40">
        <v>2</v>
      </c>
      <c r="S131" s="40">
        <v>2</v>
      </c>
      <c r="T131" s="42">
        <v>1</v>
      </c>
      <c r="U131" s="40">
        <v>0</v>
      </c>
      <c r="V131" s="36" t="str">
        <f t="shared" si="7"/>
        <v>英甲</v>
      </c>
      <c r="W131" s="36" t="s">
        <v>694</v>
      </c>
      <c r="X131" s="36" t="s">
        <v>395</v>
      </c>
      <c r="Y131" s="36" t="s">
        <v>468</v>
      </c>
      <c r="Z131" s="36" t="s">
        <v>394</v>
      </c>
      <c r="AB131" s="36">
        <v>1</v>
      </c>
      <c r="AC131" s="36">
        <v>1</v>
      </c>
      <c r="AE131" s="36">
        <f t="shared" si="6"/>
        <v>0</v>
      </c>
      <c r="AF131" s="36">
        <f t="shared" si="5"/>
        <v>0</v>
      </c>
    </row>
    <row r="132" spans="2:35">
      <c r="B132" s="39">
        <v>42617</v>
      </c>
      <c r="F132" s="42" t="s">
        <v>22</v>
      </c>
      <c r="G132" s="42" t="s">
        <v>27</v>
      </c>
      <c r="J132" s="42">
        <v>2.2599999999999998</v>
      </c>
      <c r="K132" s="42">
        <v>3.1</v>
      </c>
      <c r="L132" s="42">
        <v>2.75</v>
      </c>
      <c r="M132" s="40">
        <v>4.75</v>
      </c>
      <c r="N132" s="40">
        <v>4.2</v>
      </c>
      <c r="O132" s="40">
        <v>1.47</v>
      </c>
      <c r="P132" s="40">
        <v>-1</v>
      </c>
      <c r="R132" s="40">
        <v>1</v>
      </c>
      <c r="S132" s="40">
        <v>2</v>
      </c>
      <c r="T132" s="42">
        <v>0</v>
      </c>
      <c r="U132" s="40">
        <v>0</v>
      </c>
      <c r="V132" s="36">
        <f t="shared" si="7"/>
        <v>0</v>
      </c>
      <c r="W132" s="36" t="s">
        <v>694</v>
      </c>
      <c r="X132" s="36" t="s">
        <v>395</v>
      </c>
      <c r="Y132" s="36" t="s">
        <v>393</v>
      </c>
      <c r="Z132" s="36" t="s">
        <v>394</v>
      </c>
      <c r="AB132" s="36">
        <v>1</v>
      </c>
      <c r="AE132" s="36">
        <f t="shared" si="6"/>
        <v>0</v>
      </c>
      <c r="AF132" s="36">
        <f t="shared" si="5"/>
        <v>1</v>
      </c>
    </row>
    <row r="133" spans="2:35">
      <c r="B133" s="39">
        <v>42617</v>
      </c>
      <c r="C133" s="40">
        <v>7</v>
      </c>
      <c r="D133" s="40" t="s">
        <v>82</v>
      </c>
      <c r="E133" s="41">
        <v>42617.958333333336</v>
      </c>
      <c r="F133" s="42" t="s">
        <v>88</v>
      </c>
      <c r="G133" s="42" t="s">
        <v>340</v>
      </c>
      <c r="H133" s="40" t="s">
        <v>90</v>
      </c>
      <c r="I133" s="40" t="s">
        <v>341</v>
      </c>
      <c r="J133" s="42">
        <v>2.3199999999999998</v>
      </c>
      <c r="K133" s="42">
        <v>2.68</v>
      </c>
      <c r="L133" s="42">
        <v>3.07</v>
      </c>
      <c r="M133" s="40">
        <v>5.5</v>
      </c>
      <c r="N133" s="40">
        <v>3.95</v>
      </c>
      <c r="O133" s="40">
        <v>1.44</v>
      </c>
      <c r="P133" s="40">
        <v>-1</v>
      </c>
      <c r="R133" s="40">
        <v>0</v>
      </c>
      <c r="S133" s="40">
        <v>1</v>
      </c>
      <c r="T133" s="42">
        <v>0</v>
      </c>
      <c r="U133" s="40">
        <v>0</v>
      </c>
      <c r="V133" s="36" t="str">
        <f t="shared" si="7"/>
        <v>葡超</v>
      </c>
      <c r="W133" s="36" t="s">
        <v>477</v>
      </c>
      <c r="X133" s="36" t="s">
        <v>393</v>
      </c>
      <c r="Y133" s="36" t="s">
        <v>468</v>
      </c>
      <c r="Z133" s="36" t="s">
        <v>460</v>
      </c>
      <c r="AB133" s="36">
        <v>1</v>
      </c>
      <c r="AE133" s="36">
        <f t="shared" si="6"/>
        <v>3</v>
      </c>
      <c r="AF133" s="36">
        <f t="shared" si="5"/>
        <v>4</v>
      </c>
      <c r="AI133" s="45" t="s">
        <v>542</v>
      </c>
    </row>
    <row r="134" spans="2:35">
      <c r="B134" s="39">
        <v>42617</v>
      </c>
      <c r="C134" s="40">
        <v>8</v>
      </c>
      <c r="D134" s="40" t="s">
        <v>543</v>
      </c>
      <c r="E134" s="41">
        <v>42618</v>
      </c>
      <c r="F134" s="42" t="s">
        <v>544</v>
      </c>
      <c r="G134" s="42" t="s">
        <v>545</v>
      </c>
      <c r="H134" s="40" t="s">
        <v>544</v>
      </c>
      <c r="I134" s="40" t="s">
        <v>545</v>
      </c>
      <c r="J134" s="42">
        <v>18</v>
      </c>
      <c r="K134" s="42">
        <v>5.8</v>
      </c>
      <c r="L134" s="42">
        <v>1.1100000000000001</v>
      </c>
      <c r="M134" s="40">
        <v>4.4000000000000004</v>
      </c>
      <c r="N134" s="40">
        <v>3.65</v>
      </c>
      <c r="O134" s="40">
        <v>1.6</v>
      </c>
      <c r="P134" s="40">
        <v>1</v>
      </c>
      <c r="R134" s="40">
        <v>0</v>
      </c>
      <c r="S134" s="40">
        <v>1</v>
      </c>
      <c r="T134" s="42">
        <v>0</v>
      </c>
      <c r="U134" s="40">
        <v>1</v>
      </c>
      <c r="V134" s="36" t="str">
        <f t="shared" si="7"/>
        <v>世欧预</v>
      </c>
      <c r="W134" s="36" t="s">
        <v>689</v>
      </c>
      <c r="X134" s="36" t="s">
        <v>546</v>
      </c>
      <c r="Y134" s="36" t="s">
        <v>539</v>
      </c>
      <c r="Z134" s="36" t="s">
        <v>538</v>
      </c>
      <c r="AE134" s="36">
        <f t="shared" si="6"/>
        <v>0</v>
      </c>
      <c r="AF134" s="36">
        <f t="shared" si="5"/>
        <v>0</v>
      </c>
      <c r="AI134" s="45"/>
    </row>
    <row r="135" spans="2:35">
      <c r="B135" s="39">
        <v>42617</v>
      </c>
      <c r="C135" s="40">
        <v>9</v>
      </c>
      <c r="D135" s="40" t="s">
        <v>543</v>
      </c>
      <c r="E135" s="41">
        <v>42618</v>
      </c>
      <c r="F135" s="42" t="s">
        <v>547</v>
      </c>
      <c r="G135" s="42" t="s">
        <v>415</v>
      </c>
      <c r="H135" s="40" t="s">
        <v>547</v>
      </c>
      <c r="I135" s="40" t="s">
        <v>415</v>
      </c>
      <c r="J135" s="42">
        <v>1.17</v>
      </c>
      <c r="K135" s="42">
        <v>5.15</v>
      </c>
      <c r="L135" s="42">
        <v>12.5</v>
      </c>
      <c r="M135" s="40">
        <v>1.72</v>
      </c>
      <c r="N135" s="40">
        <v>3.6</v>
      </c>
      <c r="O135" s="40">
        <v>3.7</v>
      </c>
      <c r="P135" s="40">
        <v>-1</v>
      </c>
      <c r="R135" s="40">
        <v>1</v>
      </c>
      <c r="S135" s="40">
        <v>0</v>
      </c>
      <c r="T135" s="42">
        <v>3</v>
      </c>
      <c r="U135" s="40">
        <v>1</v>
      </c>
      <c r="V135" s="36" t="str">
        <f t="shared" si="7"/>
        <v>世欧预</v>
      </c>
      <c r="W135" s="36" t="s">
        <v>516</v>
      </c>
      <c r="X135" s="36" t="s">
        <v>395</v>
      </c>
      <c r="Y135" s="36" t="s">
        <v>395</v>
      </c>
      <c r="Z135" s="36" t="s">
        <v>460</v>
      </c>
      <c r="AE135" s="36">
        <f t="shared" si="6"/>
        <v>0</v>
      </c>
      <c r="AF135" s="36">
        <f t="shared" si="5"/>
        <v>0</v>
      </c>
      <c r="AI135" s="45" t="s">
        <v>548</v>
      </c>
    </row>
    <row r="136" spans="2:35">
      <c r="B136" s="39">
        <v>42617</v>
      </c>
      <c r="C136" s="40">
        <v>10</v>
      </c>
      <c r="D136" s="40" t="s">
        <v>543</v>
      </c>
      <c r="E136" s="41">
        <v>42618</v>
      </c>
      <c r="F136" s="42" t="s">
        <v>549</v>
      </c>
      <c r="G136" s="42" t="s">
        <v>550</v>
      </c>
      <c r="H136" s="40" t="s">
        <v>549</v>
      </c>
      <c r="I136" s="40" t="s">
        <v>550</v>
      </c>
      <c r="J136" s="42">
        <v>7.2</v>
      </c>
      <c r="K136" s="42">
        <v>3.85</v>
      </c>
      <c r="L136" s="42">
        <v>1.37</v>
      </c>
      <c r="M136" s="40">
        <v>2.5</v>
      </c>
      <c r="N136" s="40">
        <v>3.2</v>
      </c>
      <c r="O136" s="40">
        <v>2.4</v>
      </c>
      <c r="P136" s="40">
        <v>1</v>
      </c>
      <c r="R136" s="40">
        <v>2</v>
      </c>
      <c r="S136" s="40">
        <v>2</v>
      </c>
      <c r="T136" s="42">
        <v>1</v>
      </c>
      <c r="U136" s="40">
        <v>3</v>
      </c>
      <c r="V136" s="36" t="str">
        <f t="shared" ref="V136:V167" si="8">D136</f>
        <v>世欧预</v>
      </c>
      <c r="W136" s="36" t="s">
        <v>689</v>
      </c>
      <c r="X136" s="36" t="s">
        <v>395</v>
      </c>
      <c r="Y136" s="36" t="s">
        <v>468</v>
      </c>
      <c r="Z136" s="36" t="s">
        <v>460</v>
      </c>
      <c r="AB136" s="36">
        <v>1</v>
      </c>
      <c r="AC136" s="36">
        <v>1</v>
      </c>
      <c r="AE136" s="36">
        <f t="shared" si="6"/>
        <v>0</v>
      </c>
      <c r="AF136" s="36">
        <f t="shared" ref="AF136:AF199" si="9">IF(AND(AB136=$AB$6,AC136=$AC$6),IF(W136=$W$6,1,0)+IF(Z136=$Z$6,1,0)+IF(X136=$X$6,1,0)+IF(Y136=$Y$6,1,0)+IF(AA136=$AA$6,1,0)+IF(V136=$V$6,1,0),0)</f>
        <v>0</v>
      </c>
      <c r="AI136" s="45" t="s">
        <v>551</v>
      </c>
    </row>
    <row r="137" spans="2:35">
      <c r="B137" s="39">
        <v>42617</v>
      </c>
      <c r="C137" s="40">
        <v>11</v>
      </c>
      <c r="D137" s="40" t="s">
        <v>543</v>
      </c>
      <c r="E137" s="41">
        <v>42618</v>
      </c>
      <c r="F137" s="42" t="s">
        <v>552</v>
      </c>
      <c r="G137" s="42" t="s">
        <v>553</v>
      </c>
      <c r="H137" s="40" t="s">
        <v>552</v>
      </c>
      <c r="I137" s="40" t="s">
        <v>553</v>
      </c>
      <c r="J137" s="42">
        <v>4.0999999999999996</v>
      </c>
      <c r="K137" s="42">
        <v>2.95</v>
      </c>
      <c r="L137" s="42">
        <v>1.83</v>
      </c>
      <c r="M137" s="40">
        <v>1.72</v>
      </c>
      <c r="N137" s="40">
        <v>3.4</v>
      </c>
      <c r="O137" s="40">
        <v>3.95</v>
      </c>
      <c r="P137" s="40">
        <v>1</v>
      </c>
      <c r="R137" s="40">
        <v>2</v>
      </c>
      <c r="S137" s="40">
        <v>2</v>
      </c>
      <c r="T137" s="42">
        <v>1</v>
      </c>
      <c r="U137" s="40">
        <v>3</v>
      </c>
      <c r="V137" s="36" t="str">
        <f t="shared" si="8"/>
        <v>世欧预</v>
      </c>
      <c r="W137" s="36" t="s">
        <v>467</v>
      </c>
      <c r="X137" s="36" t="s">
        <v>393</v>
      </c>
      <c r="Y137" s="36" t="s">
        <v>393</v>
      </c>
      <c r="Z137" s="36" t="s">
        <v>460</v>
      </c>
      <c r="AB137" s="36">
        <v>1</v>
      </c>
      <c r="AE137" s="36">
        <f t="shared" ref="AE137:AE200" si="10">IF(AND(AB137=$AB$6,AC137=$AC$6),IF(W137=$W$6,1,0)+IF(X137=$X$6,1,0)+IF(Y137=$Y$6,1,0),0)</f>
        <v>1</v>
      </c>
      <c r="AF137" s="36">
        <f t="shared" si="9"/>
        <v>2</v>
      </c>
    </row>
    <row r="138" spans="2:35">
      <c r="B138" s="39">
        <v>42617</v>
      </c>
      <c r="C138" s="40">
        <v>12</v>
      </c>
      <c r="D138" s="40" t="s">
        <v>543</v>
      </c>
      <c r="E138" s="41">
        <v>42618</v>
      </c>
      <c r="F138" s="42" t="s">
        <v>554</v>
      </c>
      <c r="G138" s="42" t="s">
        <v>555</v>
      </c>
      <c r="H138" s="40" t="s">
        <v>554</v>
      </c>
      <c r="I138" s="40" t="s">
        <v>555</v>
      </c>
      <c r="J138" s="42">
        <v>5</v>
      </c>
      <c r="K138" s="42">
        <v>3.25</v>
      </c>
      <c r="L138" s="42">
        <v>1.61</v>
      </c>
      <c r="M138" s="40">
        <v>1.98</v>
      </c>
      <c r="N138" s="40">
        <v>3.25</v>
      </c>
      <c r="O138" s="40">
        <v>3.16</v>
      </c>
      <c r="P138" s="40">
        <v>1</v>
      </c>
      <c r="R138" s="40">
        <v>0</v>
      </c>
      <c r="S138" s="40">
        <v>1</v>
      </c>
      <c r="T138" s="42">
        <v>0</v>
      </c>
      <c r="U138" s="40">
        <v>1</v>
      </c>
      <c r="V138" s="36" t="str">
        <f t="shared" si="8"/>
        <v>世欧预</v>
      </c>
      <c r="W138" s="36" t="s">
        <v>693</v>
      </c>
      <c r="X138" s="36" t="s">
        <v>393</v>
      </c>
      <c r="Y138" s="36" t="s">
        <v>395</v>
      </c>
      <c r="Z138" s="36" t="s">
        <v>460</v>
      </c>
      <c r="AA138" s="36">
        <v>1</v>
      </c>
      <c r="AE138" s="36">
        <f t="shared" si="10"/>
        <v>0</v>
      </c>
      <c r="AF138" s="36">
        <f t="shared" si="9"/>
        <v>0</v>
      </c>
    </row>
    <row r="139" spans="2:35">
      <c r="B139" s="39">
        <v>42617</v>
      </c>
      <c r="C139" s="40">
        <v>13</v>
      </c>
      <c r="D139" s="40" t="s">
        <v>543</v>
      </c>
      <c r="E139" s="41">
        <v>42618.114583333336</v>
      </c>
      <c r="F139" s="42" t="s">
        <v>414</v>
      </c>
      <c r="G139" s="42" t="s">
        <v>556</v>
      </c>
      <c r="H139" s="40" t="s">
        <v>414</v>
      </c>
      <c r="I139" s="40" t="s">
        <v>556</v>
      </c>
      <c r="J139" s="42">
        <v>1.6</v>
      </c>
      <c r="K139" s="42">
        <v>3.2</v>
      </c>
      <c r="L139" s="42">
        <v>5.2</v>
      </c>
      <c r="M139" s="40">
        <v>3.15</v>
      </c>
      <c r="N139" s="40">
        <v>3.25</v>
      </c>
      <c r="O139" s="40">
        <v>2</v>
      </c>
      <c r="P139" s="40">
        <v>-1</v>
      </c>
      <c r="R139" s="40">
        <v>0</v>
      </c>
      <c r="S139" s="40">
        <v>0</v>
      </c>
      <c r="T139" s="42">
        <v>1</v>
      </c>
      <c r="U139" s="40">
        <v>0</v>
      </c>
      <c r="V139" s="36" t="str">
        <f t="shared" si="8"/>
        <v>世欧预</v>
      </c>
      <c r="W139" s="36" t="s">
        <v>393</v>
      </c>
      <c r="X139" s="36" t="s">
        <v>393</v>
      </c>
      <c r="Y139" s="36" t="s">
        <v>393</v>
      </c>
      <c r="Z139" s="36" t="s">
        <v>460</v>
      </c>
      <c r="AB139" s="36">
        <v>1</v>
      </c>
      <c r="AC139" s="36">
        <v>1</v>
      </c>
      <c r="AE139" s="36">
        <f t="shared" si="10"/>
        <v>0</v>
      </c>
      <c r="AF139" s="36">
        <f t="shared" si="9"/>
        <v>0</v>
      </c>
    </row>
    <row r="140" spans="2:35">
      <c r="B140" s="39">
        <v>42617</v>
      </c>
      <c r="C140" s="40">
        <v>14</v>
      </c>
      <c r="D140" s="40" t="s">
        <v>543</v>
      </c>
      <c r="E140" s="41">
        <v>42618.114583333336</v>
      </c>
      <c r="F140" s="42" t="s">
        <v>416</v>
      </c>
      <c r="G140" s="42" t="s">
        <v>557</v>
      </c>
      <c r="H140" s="40" t="s">
        <v>416</v>
      </c>
      <c r="I140" s="40" t="s">
        <v>557</v>
      </c>
      <c r="J140" s="42">
        <v>8.25</v>
      </c>
      <c r="K140" s="42">
        <v>4.6500000000000004</v>
      </c>
      <c r="L140" s="42">
        <v>1.26</v>
      </c>
      <c r="M140" s="40">
        <v>3</v>
      </c>
      <c r="N140" s="40">
        <v>3.5</v>
      </c>
      <c r="O140" s="40">
        <v>1.96</v>
      </c>
      <c r="P140" s="40">
        <v>1</v>
      </c>
      <c r="R140" s="40">
        <v>0</v>
      </c>
      <c r="S140" s="40">
        <v>3</v>
      </c>
      <c r="T140" s="42">
        <v>0</v>
      </c>
      <c r="U140" s="40">
        <v>0</v>
      </c>
      <c r="V140" s="36" t="str">
        <f t="shared" si="8"/>
        <v>世欧预</v>
      </c>
      <c r="W140" s="36" t="s">
        <v>466</v>
      </c>
      <c r="X140" s="36" t="s">
        <v>393</v>
      </c>
      <c r="Y140" s="36" t="s">
        <v>393</v>
      </c>
      <c r="Z140" s="36" t="s">
        <v>460</v>
      </c>
      <c r="AA140" s="36">
        <v>1</v>
      </c>
      <c r="AE140" s="36">
        <f t="shared" si="10"/>
        <v>0</v>
      </c>
      <c r="AF140" s="36">
        <f t="shared" si="9"/>
        <v>0</v>
      </c>
    </row>
    <row r="141" spans="2:35">
      <c r="B141" s="39">
        <v>42617</v>
      </c>
      <c r="C141" s="40">
        <v>15</v>
      </c>
      <c r="D141" s="40" t="s">
        <v>543</v>
      </c>
      <c r="E141" s="41">
        <v>42618.114583333336</v>
      </c>
      <c r="F141" s="42" t="s">
        <v>558</v>
      </c>
      <c r="G141" s="42" t="s">
        <v>559</v>
      </c>
      <c r="H141" s="40" t="s">
        <v>558</v>
      </c>
      <c r="I141" s="40" t="s">
        <v>559</v>
      </c>
      <c r="J141" s="42">
        <v>1.53</v>
      </c>
      <c r="K141" s="42">
        <v>3.35</v>
      </c>
      <c r="L141" s="42">
        <v>5.65</v>
      </c>
      <c r="M141" s="40">
        <v>2.9</v>
      </c>
      <c r="N141" s="40">
        <v>3.2</v>
      </c>
      <c r="O141" s="40">
        <v>2.12</v>
      </c>
      <c r="P141" s="40">
        <v>-1</v>
      </c>
      <c r="R141" s="40">
        <v>1</v>
      </c>
      <c r="S141" s="40">
        <v>1</v>
      </c>
      <c r="T141" s="42">
        <v>1</v>
      </c>
      <c r="U141" s="40">
        <v>0</v>
      </c>
      <c r="V141" s="36" t="str">
        <f t="shared" si="8"/>
        <v>世欧预</v>
      </c>
      <c r="W141" s="36" t="s">
        <v>687</v>
      </c>
      <c r="X141" s="36" t="s">
        <v>393</v>
      </c>
      <c r="Y141" s="36" t="s">
        <v>393</v>
      </c>
      <c r="Z141" s="36" t="s">
        <v>460</v>
      </c>
      <c r="AB141" s="36">
        <v>1</v>
      </c>
      <c r="AC141" s="36">
        <v>1</v>
      </c>
      <c r="AE141" s="36">
        <f t="shared" si="10"/>
        <v>0</v>
      </c>
      <c r="AF141" s="36">
        <f t="shared" si="9"/>
        <v>0</v>
      </c>
    </row>
    <row r="142" spans="2:35">
      <c r="B142" s="39">
        <v>42617</v>
      </c>
      <c r="C142" s="40">
        <v>16</v>
      </c>
      <c r="D142" s="40" t="s">
        <v>543</v>
      </c>
      <c r="E142" s="41">
        <v>42618.114583333336</v>
      </c>
      <c r="F142" s="42" t="s">
        <v>413</v>
      </c>
      <c r="G142" s="42" t="s">
        <v>560</v>
      </c>
      <c r="H142" s="40" t="s">
        <v>413</v>
      </c>
      <c r="I142" s="40" t="s">
        <v>560</v>
      </c>
      <c r="J142" s="42">
        <v>13</v>
      </c>
      <c r="K142" s="42">
        <v>5.05</v>
      </c>
      <c r="L142" s="42">
        <v>1.17</v>
      </c>
      <c r="M142" s="40">
        <v>3.65</v>
      </c>
      <c r="N142" s="40">
        <v>3.45</v>
      </c>
      <c r="O142" s="40">
        <v>1.77</v>
      </c>
      <c r="P142" s="40">
        <v>1</v>
      </c>
      <c r="R142" s="40">
        <v>1</v>
      </c>
      <c r="S142" s="40">
        <v>5</v>
      </c>
      <c r="T142" s="42">
        <v>0</v>
      </c>
      <c r="U142" s="40">
        <v>0</v>
      </c>
      <c r="V142" s="36" t="str">
        <f t="shared" si="8"/>
        <v>世欧预</v>
      </c>
      <c r="W142" s="36" t="s">
        <v>516</v>
      </c>
      <c r="X142" s="36" t="s">
        <v>393</v>
      </c>
      <c r="Y142" s="36" t="s">
        <v>395</v>
      </c>
      <c r="Z142" s="36" t="s">
        <v>460</v>
      </c>
      <c r="AE142" s="36">
        <f t="shared" si="10"/>
        <v>0</v>
      </c>
      <c r="AF142" s="36">
        <f t="shared" si="9"/>
        <v>0</v>
      </c>
    </row>
    <row r="143" spans="2:35">
      <c r="B143" s="39">
        <v>42617</v>
      </c>
      <c r="C143" s="40">
        <v>17</v>
      </c>
      <c r="D143" s="40" t="s">
        <v>335</v>
      </c>
      <c r="E143" s="41">
        <v>42618.125</v>
      </c>
      <c r="F143" s="42" t="s">
        <v>561</v>
      </c>
      <c r="G143" s="42" t="s">
        <v>282</v>
      </c>
      <c r="H143" s="40" t="s">
        <v>561</v>
      </c>
      <c r="I143" s="40" t="s">
        <v>282</v>
      </c>
      <c r="J143" s="42">
        <v>2.23</v>
      </c>
      <c r="K143" s="42">
        <v>3.1</v>
      </c>
      <c r="L143" s="42">
        <v>2.8</v>
      </c>
      <c r="M143" s="40">
        <v>4.95</v>
      </c>
      <c r="N143" s="40">
        <v>4.05</v>
      </c>
      <c r="O143" s="40">
        <v>1.47</v>
      </c>
      <c r="P143" s="40">
        <v>-1</v>
      </c>
      <c r="R143" s="40">
        <v>2</v>
      </c>
      <c r="S143" s="40">
        <v>1</v>
      </c>
      <c r="T143" s="42">
        <v>3</v>
      </c>
      <c r="U143" s="40">
        <v>1</v>
      </c>
      <c r="V143" s="36" t="str">
        <f t="shared" si="8"/>
        <v>巴西甲</v>
      </c>
      <c r="W143" s="36" t="s">
        <v>476</v>
      </c>
      <c r="X143" s="36" t="s">
        <v>393</v>
      </c>
      <c r="Y143" s="36" t="s">
        <v>393</v>
      </c>
      <c r="Z143" s="36" t="s">
        <v>562</v>
      </c>
      <c r="AC143" s="36">
        <v>1</v>
      </c>
      <c r="AE143" s="36">
        <f t="shared" si="10"/>
        <v>0</v>
      </c>
      <c r="AF143" s="36">
        <f t="shared" si="9"/>
        <v>0</v>
      </c>
    </row>
    <row r="144" spans="2:35">
      <c r="B144" s="39">
        <v>42618</v>
      </c>
      <c r="C144" s="40">
        <v>1</v>
      </c>
      <c r="D144" s="40" t="s">
        <v>543</v>
      </c>
      <c r="E144" s="41">
        <v>42619</v>
      </c>
      <c r="F144" s="42" t="s">
        <v>563</v>
      </c>
      <c r="G144" s="42" t="s">
        <v>564</v>
      </c>
      <c r="H144" s="40" t="s">
        <v>563</v>
      </c>
      <c r="I144" s="40" t="s">
        <v>564</v>
      </c>
      <c r="J144" s="42">
        <v>5.5</v>
      </c>
      <c r="K144" s="42">
        <v>3.22</v>
      </c>
      <c r="L144" s="42">
        <v>1.57</v>
      </c>
      <c r="M144" s="40">
        <v>2.04</v>
      </c>
      <c r="N144" s="40">
        <v>3.2</v>
      </c>
      <c r="O144" s="40">
        <v>3.06</v>
      </c>
      <c r="P144" s="40">
        <v>1</v>
      </c>
      <c r="V144" s="36" t="str">
        <f t="shared" si="8"/>
        <v>世欧预</v>
      </c>
      <c r="W144" s="36" t="s">
        <v>466</v>
      </c>
      <c r="X144" s="36" t="s">
        <v>393</v>
      </c>
      <c r="Y144" s="36" t="s">
        <v>395</v>
      </c>
      <c r="Z144" s="36" t="s">
        <v>460</v>
      </c>
      <c r="AE144" s="36">
        <f t="shared" si="10"/>
        <v>0</v>
      </c>
      <c r="AF144" s="36">
        <f t="shared" si="9"/>
        <v>0</v>
      </c>
    </row>
    <row r="145" spans="2:35">
      <c r="B145" s="39">
        <v>42618</v>
      </c>
      <c r="C145" s="40">
        <v>2</v>
      </c>
      <c r="D145" s="40" t="s">
        <v>543</v>
      </c>
      <c r="E145" s="41">
        <v>42619.114583333336</v>
      </c>
      <c r="F145" s="42" t="s">
        <v>565</v>
      </c>
      <c r="G145" s="42" t="s">
        <v>566</v>
      </c>
      <c r="H145" s="40" t="s">
        <v>565</v>
      </c>
      <c r="I145" s="40" t="s">
        <v>566</v>
      </c>
      <c r="J145" s="42">
        <v>1.54</v>
      </c>
      <c r="K145" s="42">
        <v>3.35</v>
      </c>
      <c r="L145" s="42">
        <v>5.5</v>
      </c>
      <c r="M145" s="40">
        <v>2.9</v>
      </c>
      <c r="N145" s="40">
        <v>3.25</v>
      </c>
      <c r="O145" s="40">
        <v>2.1</v>
      </c>
      <c r="P145" s="40">
        <v>-1</v>
      </c>
      <c r="V145" s="36" t="str">
        <f t="shared" si="8"/>
        <v>世欧预</v>
      </c>
      <c r="W145" s="36" t="s">
        <v>696</v>
      </c>
      <c r="X145" s="36" t="s">
        <v>393</v>
      </c>
      <c r="Y145" s="36" t="s">
        <v>393</v>
      </c>
      <c r="Z145" s="36" t="s">
        <v>460</v>
      </c>
      <c r="AB145" s="36">
        <v>1</v>
      </c>
      <c r="AC145" s="36">
        <v>1</v>
      </c>
      <c r="AE145" s="36">
        <f t="shared" si="10"/>
        <v>0</v>
      </c>
      <c r="AF145" s="36">
        <f t="shared" si="9"/>
        <v>0</v>
      </c>
    </row>
    <row r="146" spans="2:35">
      <c r="B146" s="39">
        <v>42618</v>
      </c>
      <c r="C146" s="40">
        <v>3</v>
      </c>
      <c r="D146" s="40" t="s">
        <v>543</v>
      </c>
      <c r="E146" s="41">
        <v>42619.114583333336</v>
      </c>
      <c r="F146" s="42" t="s">
        <v>567</v>
      </c>
      <c r="G146" s="42" t="s">
        <v>420</v>
      </c>
      <c r="H146" s="40" t="s">
        <v>567</v>
      </c>
      <c r="I146" s="40" t="s">
        <v>420</v>
      </c>
      <c r="J146" s="42">
        <v>1.95</v>
      </c>
      <c r="K146" s="42">
        <v>2.83</v>
      </c>
      <c r="L146" s="42">
        <v>3.8</v>
      </c>
      <c r="M146" s="40">
        <v>4.45</v>
      </c>
      <c r="N146" s="40">
        <v>3.45</v>
      </c>
      <c r="O146" s="40">
        <v>1.63</v>
      </c>
      <c r="P146" s="40">
        <v>-1</v>
      </c>
      <c r="V146" s="36" t="str">
        <f t="shared" si="8"/>
        <v>世欧预</v>
      </c>
      <c r="W146" s="36" t="s">
        <v>694</v>
      </c>
      <c r="X146" s="36" t="s">
        <v>393</v>
      </c>
      <c r="Y146" s="36" t="s">
        <v>395</v>
      </c>
      <c r="Z146" s="36" t="s">
        <v>460</v>
      </c>
      <c r="AA146" s="36">
        <v>1</v>
      </c>
      <c r="AB146" s="36">
        <v>1</v>
      </c>
      <c r="AE146" s="36">
        <f t="shared" si="10"/>
        <v>1</v>
      </c>
      <c r="AF146" s="36">
        <f t="shared" si="9"/>
        <v>1</v>
      </c>
    </row>
    <row r="147" spans="2:35">
      <c r="B147" s="39">
        <v>42618</v>
      </c>
      <c r="C147" s="40">
        <v>4</v>
      </c>
      <c r="D147" s="40" t="s">
        <v>543</v>
      </c>
      <c r="E147" s="41">
        <v>42619.114583333336</v>
      </c>
      <c r="F147" s="42" t="s">
        <v>568</v>
      </c>
      <c r="G147" s="42" t="s">
        <v>569</v>
      </c>
      <c r="H147" s="40" t="s">
        <v>568</v>
      </c>
      <c r="I147" s="40" t="s">
        <v>569</v>
      </c>
      <c r="J147" s="42">
        <v>1.1000000000000001</v>
      </c>
      <c r="K147" s="42">
        <v>6</v>
      </c>
      <c r="L147" s="42">
        <v>19</v>
      </c>
      <c r="M147" s="40">
        <v>1.54</v>
      </c>
      <c r="N147" s="40">
        <v>3.8</v>
      </c>
      <c r="O147" s="40">
        <v>4.62</v>
      </c>
      <c r="P147" s="40">
        <v>-1</v>
      </c>
      <c r="V147" s="36" t="str">
        <f t="shared" si="8"/>
        <v>世欧预</v>
      </c>
      <c r="W147" s="36" t="s">
        <v>466</v>
      </c>
      <c r="X147" s="36" t="s">
        <v>393</v>
      </c>
      <c r="Y147" s="36" t="s">
        <v>393</v>
      </c>
      <c r="Z147" s="36" t="s">
        <v>460</v>
      </c>
      <c r="AE147" s="36">
        <f t="shared" si="10"/>
        <v>0</v>
      </c>
      <c r="AF147" s="36">
        <f t="shared" si="9"/>
        <v>0</v>
      </c>
    </row>
    <row r="148" spans="2:35">
      <c r="B148" s="39">
        <v>42618</v>
      </c>
      <c r="C148" s="40">
        <v>5</v>
      </c>
      <c r="D148" s="40" t="s">
        <v>543</v>
      </c>
      <c r="E148" s="41">
        <v>42619.114583333336</v>
      </c>
      <c r="F148" s="42" t="s">
        <v>570</v>
      </c>
      <c r="G148" s="42" t="s">
        <v>571</v>
      </c>
      <c r="H148" s="40" t="s">
        <v>570</v>
      </c>
      <c r="I148" s="40" t="s">
        <v>571</v>
      </c>
      <c r="J148" s="42">
        <v>1.46</v>
      </c>
      <c r="K148" s="42">
        <v>3.45</v>
      </c>
      <c r="L148" s="42">
        <v>6.5</v>
      </c>
      <c r="M148" s="40">
        <v>2.71</v>
      </c>
      <c r="N148" s="40">
        <v>3.15</v>
      </c>
      <c r="O148" s="40">
        <v>2.2599999999999998</v>
      </c>
      <c r="P148" s="40">
        <v>-1</v>
      </c>
      <c r="V148" s="36" t="str">
        <f t="shared" si="8"/>
        <v>世欧预</v>
      </c>
      <c r="W148" s="36" t="s">
        <v>466</v>
      </c>
      <c r="X148" s="36" t="s">
        <v>393</v>
      </c>
      <c r="Y148" s="36" t="s">
        <v>393</v>
      </c>
      <c r="Z148" s="36" t="s">
        <v>460</v>
      </c>
      <c r="AE148" s="36">
        <f t="shared" si="10"/>
        <v>0</v>
      </c>
      <c r="AF148" s="36">
        <f t="shared" si="9"/>
        <v>0</v>
      </c>
    </row>
    <row r="149" spans="2:35">
      <c r="B149" s="39">
        <v>42618</v>
      </c>
      <c r="C149" s="40">
        <v>6</v>
      </c>
      <c r="D149" s="40" t="s">
        <v>543</v>
      </c>
      <c r="E149" s="41">
        <v>42619.114583333336</v>
      </c>
      <c r="F149" s="42" t="s">
        <v>572</v>
      </c>
      <c r="G149" s="42" t="s">
        <v>573</v>
      </c>
      <c r="H149" s="40" t="s">
        <v>572</v>
      </c>
      <c r="I149" s="40" t="s">
        <v>573</v>
      </c>
      <c r="J149" s="42">
        <v>7.25</v>
      </c>
      <c r="K149" s="42">
        <v>3.75</v>
      </c>
      <c r="L149" s="42">
        <v>1.38</v>
      </c>
      <c r="M149" s="40">
        <v>2.48</v>
      </c>
      <c r="N149" s="40">
        <v>3.2</v>
      </c>
      <c r="O149" s="40">
        <v>2.42</v>
      </c>
      <c r="P149" s="40">
        <v>1</v>
      </c>
      <c r="V149" s="36" t="str">
        <f t="shared" si="8"/>
        <v>世欧预</v>
      </c>
      <c r="W149" s="36" t="s">
        <v>466</v>
      </c>
      <c r="X149" s="36" t="s">
        <v>393</v>
      </c>
      <c r="Y149" s="36" t="s">
        <v>393</v>
      </c>
      <c r="Z149" s="36" t="s">
        <v>460</v>
      </c>
      <c r="AE149" s="36">
        <f t="shared" si="10"/>
        <v>0</v>
      </c>
      <c r="AF149" s="36">
        <f t="shared" si="9"/>
        <v>0</v>
      </c>
    </row>
    <row r="150" spans="2:35">
      <c r="B150" s="39">
        <v>42618</v>
      </c>
      <c r="C150" s="40">
        <v>8</v>
      </c>
      <c r="D150" s="40" t="s">
        <v>543</v>
      </c>
      <c r="E150" s="41">
        <v>42619.114583333336</v>
      </c>
      <c r="F150" s="42" t="s">
        <v>574</v>
      </c>
      <c r="G150" s="42" t="s">
        <v>418</v>
      </c>
      <c r="H150" s="40" t="s">
        <v>574</v>
      </c>
      <c r="I150" s="40" t="s">
        <v>418</v>
      </c>
      <c r="J150" s="42">
        <v>1.32</v>
      </c>
      <c r="K150" s="42">
        <v>4</v>
      </c>
      <c r="L150" s="42">
        <v>8.1999999999999993</v>
      </c>
      <c r="M150" s="40">
        <v>2.23</v>
      </c>
      <c r="N150" s="40">
        <v>3.2</v>
      </c>
      <c r="O150" s="40">
        <v>2.72</v>
      </c>
      <c r="P150" s="40">
        <v>-1</v>
      </c>
      <c r="V150" s="36" t="str">
        <f t="shared" si="8"/>
        <v>世欧预</v>
      </c>
      <c r="W150" s="36" t="s">
        <v>511</v>
      </c>
      <c r="X150" s="36" t="s">
        <v>393</v>
      </c>
      <c r="Y150" s="36" t="s">
        <v>393</v>
      </c>
      <c r="Z150" s="36" t="s">
        <v>460</v>
      </c>
      <c r="AB150" s="36">
        <v>1</v>
      </c>
      <c r="AC150" s="36">
        <v>1</v>
      </c>
      <c r="AE150" s="36">
        <f t="shared" si="10"/>
        <v>0</v>
      </c>
      <c r="AF150" s="36">
        <f t="shared" si="9"/>
        <v>0</v>
      </c>
    </row>
    <row r="151" spans="2:35">
      <c r="B151" s="39">
        <v>42618</v>
      </c>
      <c r="C151" s="40">
        <v>9</v>
      </c>
      <c r="D151" s="40" t="s">
        <v>543</v>
      </c>
      <c r="E151" s="41">
        <v>42619.114583333336</v>
      </c>
      <c r="F151" s="42" t="s">
        <v>575</v>
      </c>
      <c r="G151" s="42" t="s">
        <v>576</v>
      </c>
      <c r="H151" s="40" t="s">
        <v>575</v>
      </c>
      <c r="I151" s="40" t="s">
        <v>576</v>
      </c>
      <c r="J151" s="42">
        <v>1.73</v>
      </c>
      <c r="K151" s="42">
        <v>3.1</v>
      </c>
      <c r="L151" s="42">
        <v>4.4000000000000004</v>
      </c>
      <c r="M151" s="40">
        <v>3.5</v>
      </c>
      <c r="N151" s="40">
        <v>3.4</v>
      </c>
      <c r="O151" s="40">
        <v>1.82</v>
      </c>
      <c r="P151" s="40">
        <v>-1</v>
      </c>
      <c r="V151" s="36" t="str">
        <f t="shared" si="8"/>
        <v>世欧预</v>
      </c>
      <c r="W151" s="36" t="s">
        <v>693</v>
      </c>
      <c r="X151" s="36" t="s">
        <v>393</v>
      </c>
      <c r="Y151" s="36" t="s">
        <v>468</v>
      </c>
      <c r="Z151" s="36" t="s">
        <v>460</v>
      </c>
      <c r="AB151" s="36">
        <v>1</v>
      </c>
      <c r="AC151" s="36">
        <v>1</v>
      </c>
      <c r="AE151" s="36">
        <f t="shared" si="10"/>
        <v>0</v>
      </c>
      <c r="AF151" s="36">
        <f t="shared" si="9"/>
        <v>0</v>
      </c>
      <c r="AI151" s="36" t="s">
        <v>577</v>
      </c>
    </row>
    <row r="152" spans="2:35">
      <c r="B152" s="39">
        <v>42618</v>
      </c>
      <c r="C152" s="40">
        <v>1</v>
      </c>
      <c r="D152" s="40" t="s">
        <v>581</v>
      </c>
      <c r="E152" s="41">
        <v>42619.791666666664</v>
      </c>
      <c r="F152" s="42" t="s">
        <v>458</v>
      </c>
      <c r="G152" s="42" t="s">
        <v>582</v>
      </c>
      <c r="H152" s="40" t="s">
        <v>458</v>
      </c>
      <c r="I152" s="40" t="s">
        <v>578</v>
      </c>
      <c r="J152" s="42">
        <v>3.1</v>
      </c>
      <c r="K152" s="42">
        <v>2.75</v>
      </c>
      <c r="L152" s="42">
        <v>2.2599999999999998</v>
      </c>
      <c r="M152" s="40">
        <v>1.46</v>
      </c>
      <c r="N152" s="40">
        <v>3.8</v>
      </c>
      <c r="O152" s="40">
        <v>5.5</v>
      </c>
      <c r="P152" s="40">
        <v>1</v>
      </c>
      <c r="V152" s="36" t="str">
        <f t="shared" si="8"/>
        <v>世亚预</v>
      </c>
      <c r="W152" s="36" t="s">
        <v>689</v>
      </c>
      <c r="X152" s="36" t="s">
        <v>393</v>
      </c>
      <c r="Y152" s="36" t="s">
        <v>468</v>
      </c>
      <c r="Z152" s="36" t="s">
        <v>460</v>
      </c>
      <c r="AC152" s="36">
        <v>1</v>
      </c>
      <c r="AE152" s="36">
        <f t="shared" si="10"/>
        <v>0</v>
      </c>
      <c r="AF152" s="36">
        <f t="shared" si="9"/>
        <v>0</v>
      </c>
    </row>
    <row r="153" spans="2:35">
      <c r="B153" s="39">
        <v>42618</v>
      </c>
      <c r="C153" s="40">
        <v>2</v>
      </c>
      <c r="D153" s="40" t="s">
        <v>581</v>
      </c>
      <c r="E153" s="41">
        <v>42619.815972222219</v>
      </c>
      <c r="F153" s="42" t="s">
        <v>579</v>
      </c>
      <c r="G153" s="42" t="s">
        <v>580</v>
      </c>
      <c r="H153" s="40" t="s">
        <v>579</v>
      </c>
      <c r="I153" s="40" t="s">
        <v>580</v>
      </c>
      <c r="J153" s="42">
        <v>3.25</v>
      </c>
      <c r="K153" s="42">
        <v>2.95</v>
      </c>
      <c r="L153" s="42">
        <v>2.0699999999999998</v>
      </c>
      <c r="M153" s="40">
        <v>1.55</v>
      </c>
      <c r="N153" s="40">
        <v>3.65</v>
      </c>
      <c r="O153" s="40">
        <v>4.75</v>
      </c>
      <c r="P153" s="40">
        <v>1</v>
      </c>
      <c r="V153" s="36" t="str">
        <f t="shared" si="8"/>
        <v>世亚预</v>
      </c>
      <c r="W153" s="36" t="s">
        <v>694</v>
      </c>
      <c r="X153" s="36" t="s">
        <v>393</v>
      </c>
      <c r="Y153" s="36" t="s">
        <v>687</v>
      </c>
      <c r="Z153" s="36" t="s">
        <v>460</v>
      </c>
      <c r="AA153" s="36">
        <v>1</v>
      </c>
      <c r="AB153" s="36">
        <v>1</v>
      </c>
      <c r="AE153" s="36">
        <f t="shared" si="10"/>
        <v>1</v>
      </c>
      <c r="AF153" s="36">
        <f t="shared" si="9"/>
        <v>1</v>
      </c>
    </row>
    <row r="154" spans="2:35">
      <c r="B154" s="39">
        <v>42618</v>
      </c>
      <c r="C154" s="40">
        <v>3</v>
      </c>
      <c r="D154" s="40" t="s">
        <v>581</v>
      </c>
      <c r="E154" s="41">
        <v>42619.833333333336</v>
      </c>
      <c r="F154" s="42" t="s">
        <v>465</v>
      </c>
      <c r="G154" s="42" t="s">
        <v>583</v>
      </c>
      <c r="H154" s="40" t="s">
        <v>465</v>
      </c>
      <c r="I154" s="40" t="s">
        <v>583</v>
      </c>
      <c r="J154" s="42">
        <v>14.75</v>
      </c>
      <c r="K154" s="42">
        <v>5.65</v>
      </c>
      <c r="L154" s="42">
        <v>1.1299999999999999</v>
      </c>
      <c r="M154" s="40">
        <v>4.1500000000000004</v>
      </c>
      <c r="N154" s="40">
        <v>3.55</v>
      </c>
      <c r="O154" s="40">
        <v>1.65</v>
      </c>
      <c r="P154" s="40">
        <v>1</v>
      </c>
      <c r="V154" s="36" t="str">
        <f t="shared" si="8"/>
        <v>世亚预</v>
      </c>
      <c r="W154" s="36" t="s">
        <v>467</v>
      </c>
      <c r="X154" s="36" t="s">
        <v>468</v>
      </c>
      <c r="Y154" s="36" t="s">
        <v>468</v>
      </c>
      <c r="Z154" s="36" t="s">
        <v>460</v>
      </c>
      <c r="AB154" s="36">
        <v>1</v>
      </c>
      <c r="AC154" s="36">
        <v>1</v>
      </c>
      <c r="AE154" s="36">
        <f t="shared" si="10"/>
        <v>0</v>
      </c>
      <c r="AF154" s="36">
        <f t="shared" si="9"/>
        <v>0</v>
      </c>
    </row>
    <row r="155" spans="2:35">
      <c r="B155" s="39">
        <v>42618</v>
      </c>
      <c r="C155" s="40">
        <v>4</v>
      </c>
      <c r="D155" s="40" t="s">
        <v>581</v>
      </c>
      <c r="E155" s="41">
        <v>42619.84375</v>
      </c>
      <c r="F155" s="42" t="s">
        <v>584</v>
      </c>
      <c r="G155" s="42" t="s">
        <v>585</v>
      </c>
      <c r="H155" s="40" t="s">
        <v>584</v>
      </c>
      <c r="I155" s="40" t="s">
        <v>585</v>
      </c>
      <c r="J155" s="42">
        <v>15</v>
      </c>
      <c r="K155" s="42">
        <v>5.9</v>
      </c>
      <c r="L155" s="42">
        <v>1.1200000000000001</v>
      </c>
      <c r="M155" s="40">
        <v>4.3</v>
      </c>
      <c r="N155" s="40">
        <v>3.85</v>
      </c>
      <c r="O155" s="40">
        <v>1.57</v>
      </c>
      <c r="P155" s="40">
        <v>1</v>
      </c>
      <c r="V155" s="36" t="str">
        <f t="shared" si="8"/>
        <v>世亚预</v>
      </c>
      <c r="W155" s="36" t="s">
        <v>693</v>
      </c>
      <c r="X155" s="36" t="s">
        <v>393</v>
      </c>
      <c r="Y155" s="36" t="s">
        <v>687</v>
      </c>
      <c r="Z155" s="36" t="s">
        <v>460</v>
      </c>
      <c r="AE155" s="36">
        <f t="shared" si="10"/>
        <v>0</v>
      </c>
      <c r="AF155" s="36">
        <f t="shared" si="9"/>
        <v>0</v>
      </c>
    </row>
    <row r="156" spans="2:35">
      <c r="B156" s="39">
        <v>42619</v>
      </c>
      <c r="C156" s="40">
        <v>5</v>
      </c>
      <c r="D156" s="40" t="s">
        <v>581</v>
      </c>
      <c r="E156" s="41">
        <v>42619.979166666664</v>
      </c>
      <c r="F156" s="42" t="s">
        <v>586</v>
      </c>
      <c r="G156" s="42" t="s">
        <v>461</v>
      </c>
      <c r="H156" s="40" t="s">
        <v>586</v>
      </c>
      <c r="I156" s="40" t="s">
        <v>461</v>
      </c>
      <c r="J156" s="42">
        <v>3.4</v>
      </c>
      <c r="K156" s="42">
        <v>2.95</v>
      </c>
      <c r="L156" s="42">
        <v>2.02</v>
      </c>
      <c r="M156" s="40">
        <v>1.58</v>
      </c>
      <c r="N156" s="40">
        <v>3.7</v>
      </c>
      <c r="O156" s="40">
        <v>4.45</v>
      </c>
      <c r="P156" s="40">
        <v>1</v>
      </c>
      <c r="R156" s="40">
        <v>0</v>
      </c>
      <c r="S156" s="40">
        <v>1</v>
      </c>
      <c r="T156" s="42">
        <v>0</v>
      </c>
      <c r="U156" s="40">
        <v>1</v>
      </c>
      <c r="V156" s="36" t="str">
        <f t="shared" si="8"/>
        <v>世亚预</v>
      </c>
      <c r="W156" s="36" t="s">
        <v>476</v>
      </c>
      <c r="X156" s="36" t="s">
        <v>393</v>
      </c>
      <c r="Y156" s="36" t="s">
        <v>393</v>
      </c>
      <c r="Z156" s="36" t="s">
        <v>460</v>
      </c>
      <c r="AC156" s="36">
        <v>1</v>
      </c>
      <c r="AE156" s="36">
        <f t="shared" si="10"/>
        <v>0</v>
      </c>
      <c r="AF156" s="36">
        <f t="shared" si="9"/>
        <v>0</v>
      </c>
    </row>
    <row r="157" spans="2:35">
      <c r="B157" s="39">
        <v>42619</v>
      </c>
      <c r="C157" s="40">
        <v>6</v>
      </c>
      <c r="D157" s="40" t="s">
        <v>411</v>
      </c>
      <c r="E157" s="41">
        <v>42620</v>
      </c>
      <c r="F157" s="42" t="s">
        <v>419</v>
      </c>
      <c r="G157" s="42" t="s">
        <v>587</v>
      </c>
      <c r="H157" s="40" t="s">
        <v>419</v>
      </c>
      <c r="I157" s="40" t="s">
        <v>587</v>
      </c>
      <c r="J157" s="42">
        <v>1.67</v>
      </c>
      <c r="K157" s="42">
        <v>3.2</v>
      </c>
      <c r="L157" s="42">
        <v>4.5999999999999996</v>
      </c>
      <c r="M157" s="40">
        <v>3.35</v>
      </c>
      <c r="N157" s="40">
        <v>3.35</v>
      </c>
      <c r="O157" s="40">
        <v>1.89</v>
      </c>
      <c r="P157" s="40">
        <v>-1</v>
      </c>
      <c r="R157" s="40">
        <v>1</v>
      </c>
      <c r="S157" s="40">
        <v>0</v>
      </c>
      <c r="T157" s="42">
        <v>3</v>
      </c>
      <c r="U157" s="40">
        <v>1</v>
      </c>
      <c r="V157" s="36" t="str">
        <f t="shared" si="8"/>
        <v>友谊赛</v>
      </c>
      <c r="W157" s="36" t="s">
        <v>466</v>
      </c>
      <c r="X157" s="36" t="s">
        <v>395</v>
      </c>
      <c r="Y157" s="36" t="s">
        <v>395</v>
      </c>
      <c r="Z157" s="36" t="s">
        <v>394</v>
      </c>
      <c r="AE157" s="36">
        <f t="shared" si="10"/>
        <v>0</v>
      </c>
      <c r="AF157" s="36">
        <f t="shared" si="9"/>
        <v>0</v>
      </c>
    </row>
    <row r="158" spans="2:35">
      <c r="B158" s="39">
        <v>42619</v>
      </c>
      <c r="C158" s="40">
        <v>7</v>
      </c>
      <c r="D158" s="40" t="s">
        <v>581</v>
      </c>
      <c r="E158" s="41">
        <v>42620</v>
      </c>
      <c r="F158" s="42" t="s">
        <v>588</v>
      </c>
      <c r="G158" s="42" t="s">
        <v>589</v>
      </c>
      <c r="H158" s="40" t="s">
        <v>588</v>
      </c>
      <c r="I158" s="40" t="s">
        <v>589</v>
      </c>
      <c r="J158" s="42">
        <v>2.02</v>
      </c>
      <c r="K158" s="42">
        <v>2.88</v>
      </c>
      <c r="L158" s="42">
        <v>3.48</v>
      </c>
      <c r="M158" s="40">
        <v>4.58</v>
      </c>
      <c r="N158" s="40">
        <v>3.6</v>
      </c>
      <c r="O158" s="40">
        <v>1.58</v>
      </c>
      <c r="P158" s="40">
        <v>-1</v>
      </c>
      <c r="R158" s="40">
        <v>0</v>
      </c>
      <c r="S158" s="40">
        <v>1</v>
      </c>
      <c r="T158" s="42">
        <v>0</v>
      </c>
      <c r="U158" s="40">
        <v>0</v>
      </c>
      <c r="V158" s="36" t="str">
        <f t="shared" si="8"/>
        <v>世亚预</v>
      </c>
      <c r="W158" s="36" t="s">
        <v>467</v>
      </c>
      <c r="X158" s="36" t="s">
        <v>393</v>
      </c>
      <c r="Y158" s="36" t="s">
        <v>393</v>
      </c>
      <c r="Z158" s="36" t="s">
        <v>460</v>
      </c>
      <c r="AB158" s="36">
        <v>1</v>
      </c>
      <c r="AE158" s="36">
        <f t="shared" si="10"/>
        <v>1</v>
      </c>
      <c r="AF158" s="36">
        <f t="shared" si="9"/>
        <v>2</v>
      </c>
    </row>
    <row r="159" spans="2:35">
      <c r="B159" s="39">
        <v>42619</v>
      </c>
      <c r="C159" s="40">
        <v>8</v>
      </c>
      <c r="D159" s="40" t="s">
        <v>590</v>
      </c>
      <c r="E159" s="41">
        <v>42620.041666666664</v>
      </c>
      <c r="F159" s="42" t="s">
        <v>591</v>
      </c>
      <c r="G159" s="42" t="s">
        <v>592</v>
      </c>
      <c r="H159" s="40" t="s">
        <v>593</v>
      </c>
      <c r="I159" s="40" t="s">
        <v>594</v>
      </c>
      <c r="J159" s="42">
        <v>1.9</v>
      </c>
      <c r="K159" s="42">
        <v>3</v>
      </c>
      <c r="L159" s="42">
        <v>3.7</v>
      </c>
      <c r="M159" s="40">
        <v>4.0999999999999996</v>
      </c>
      <c r="N159" s="40">
        <v>3.55</v>
      </c>
      <c r="O159" s="40">
        <v>1.66</v>
      </c>
      <c r="P159" s="40">
        <v>-1</v>
      </c>
      <c r="R159" s="40">
        <v>1</v>
      </c>
      <c r="S159" s="40">
        <v>1</v>
      </c>
      <c r="T159" s="42">
        <v>1</v>
      </c>
      <c r="U159" s="40">
        <v>0</v>
      </c>
      <c r="V159" s="36" t="str">
        <f t="shared" si="8"/>
        <v>国王杯</v>
      </c>
      <c r="W159" s="36" t="s">
        <v>467</v>
      </c>
      <c r="X159" s="36" t="s">
        <v>393</v>
      </c>
      <c r="Y159" s="36" t="s">
        <v>468</v>
      </c>
      <c r="Z159" s="36" t="s">
        <v>562</v>
      </c>
      <c r="AB159" s="36">
        <v>1</v>
      </c>
      <c r="AE159" s="36">
        <f t="shared" si="10"/>
        <v>2</v>
      </c>
      <c r="AF159" s="36">
        <f t="shared" si="9"/>
        <v>4</v>
      </c>
    </row>
    <row r="160" spans="2:35">
      <c r="B160" s="39">
        <v>42619</v>
      </c>
      <c r="C160" s="40">
        <v>9</v>
      </c>
      <c r="D160" s="40" t="s">
        <v>590</v>
      </c>
      <c r="E160" s="41">
        <v>42620.083333333336</v>
      </c>
      <c r="F160" s="42" t="s">
        <v>595</v>
      </c>
      <c r="G160" s="42" t="s">
        <v>596</v>
      </c>
      <c r="H160" s="40" t="s">
        <v>597</v>
      </c>
      <c r="I160" s="40" t="s">
        <v>596</v>
      </c>
      <c r="J160" s="42">
        <v>1.98</v>
      </c>
      <c r="K160" s="42">
        <v>3</v>
      </c>
      <c r="L160" s="42">
        <v>3.45</v>
      </c>
      <c r="M160" s="40">
        <v>4.2</v>
      </c>
      <c r="N160" s="40">
        <v>3.7</v>
      </c>
      <c r="O160" s="40">
        <v>1.61</v>
      </c>
      <c r="P160" s="40">
        <v>-1</v>
      </c>
      <c r="R160" s="40">
        <v>1</v>
      </c>
      <c r="S160" s="40">
        <v>2</v>
      </c>
      <c r="T160" s="42">
        <v>0</v>
      </c>
      <c r="U160" s="40">
        <v>0</v>
      </c>
      <c r="V160" s="36" t="str">
        <f t="shared" si="8"/>
        <v>国王杯</v>
      </c>
      <c r="W160" s="36" t="s">
        <v>467</v>
      </c>
      <c r="X160" s="36" t="s">
        <v>393</v>
      </c>
      <c r="Y160" s="36" t="s">
        <v>468</v>
      </c>
      <c r="Z160" s="36" t="s">
        <v>562</v>
      </c>
      <c r="AB160" s="36">
        <v>1</v>
      </c>
      <c r="AE160" s="36">
        <f t="shared" si="10"/>
        <v>2</v>
      </c>
      <c r="AF160" s="36">
        <f t="shared" si="9"/>
        <v>4</v>
      </c>
    </row>
    <row r="161" spans="1:32">
      <c r="B161" s="39">
        <v>42619</v>
      </c>
      <c r="C161" s="40">
        <v>10</v>
      </c>
      <c r="D161" s="40" t="s">
        <v>543</v>
      </c>
      <c r="E161" s="41">
        <v>42620.114583333336</v>
      </c>
      <c r="F161" s="42" t="s">
        <v>417</v>
      </c>
      <c r="G161" s="42" t="s">
        <v>598</v>
      </c>
      <c r="H161" s="40" t="s">
        <v>417</v>
      </c>
      <c r="I161" s="40" t="s">
        <v>598</v>
      </c>
      <c r="J161" s="42">
        <v>16</v>
      </c>
      <c r="K161" s="42">
        <v>6.1</v>
      </c>
      <c r="L161" s="42">
        <v>1.1100000000000001</v>
      </c>
      <c r="M161" s="40">
        <v>4.45</v>
      </c>
      <c r="N161" s="40">
        <v>3.75</v>
      </c>
      <c r="O161" s="40">
        <v>1.57</v>
      </c>
      <c r="P161" s="40">
        <v>1</v>
      </c>
      <c r="R161" s="40">
        <v>0</v>
      </c>
      <c r="S161" s="40">
        <v>0</v>
      </c>
      <c r="T161" s="42">
        <v>1</v>
      </c>
      <c r="U161" s="40">
        <v>3</v>
      </c>
      <c r="V161" s="36" t="str">
        <f t="shared" si="8"/>
        <v>世欧预</v>
      </c>
      <c r="W161" s="36" t="s">
        <v>517</v>
      </c>
      <c r="X161" s="36" t="s">
        <v>468</v>
      </c>
      <c r="Y161" s="36" t="s">
        <v>468</v>
      </c>
      <c r="Z161" s="36" t="s">
        <v>460</v>
      </c>
      <c r="AB161" s="36">
        <v>1</v>
      </c>
      <c r="AC161" s="36">
        <v>1</v>
      </c>
      <c r="AE161" s="36">
        <f t="shared" si="10"/>
        <v>0</v>
      </c>
      <c r="AF161" s="36">
        <f t="shared" si="9"/>
        <v>0</v>
      </c>
    </row>
    <row r="162" spans="1:32">
      <c r="B162" s="39">
        <v>42619</v>
      </c>
      <c r="C162" s="40">
        <v>11</v>
      </c>
      <c r="D162" s="40" t="s">
        <v>543</v>
      </c>
      <c r="E162" s="41">
        <v>42620.114583333336</v>
      </c>
      <c r="F162" s="42" t="s">
        <v>599</v>
      </c>
      <c r="G162" s="42" t="s">
        <v>600</v>
      </c>
      <c r="H162" s="40" t="s">
        <v>599</v>
      </c>
      <c r="I162" s="40" t="s">
        <v>600</v>
      </c>
      <c r="J162" s="42">
        <v>1.1100000000000001</v>
      </c>
      <c r="K162" s="42">
        <v>6.05</v>
      </c>
      <c r="L162" s="42">
        <v>16</v>
      </c>
      <c r="M162" s="40">
        <v>1.55</v>
      </c>
      <c r="N162" s="40">
        <v>3.9</v>
      </c>
      <c r="O162" s="40">
        <v>4.45</v>
      </c>
      <c r="P162" s="40">
        <v>-1</v>
      </c>
      <c r="R162" s="40">
        <v>4</v>
      </c>
      <c r="S162" s="40">
        <v>3</v>
      </c>
      <c r="T162" s="42">
        <v>3</v>
      </c>
      <c r="U162" s="40">
        <v>1</v>
      </c>
      <c r="V162" s="36" t="str">
        <f t="shared" si="8"/>
        <v>世欧预</v>
      </c>
      <c r="W162" s="36" t="s">
        <v>466</v>
      </c>
      <c r="X162" s="36" t="s">
        <v>393</v>
      </c>
      <c r="Y162" s="36" t="s">
        <v>395</v>
      </c>
      <c r="Z162" s="36" t="s">
        <v>460</v>
      </c>
      <c r="AE162" s="36">
        <f t="shared" si="10"/>
        <v>0</v>
      </c>
      <c r="AF162" s="36">
        <f t="shared" si="9"/>
        <v>0</v>
      </c>
    </row>
    <row r="163" spans="1:32">
      <c r="B163" s="39">
        <v>42619</v>
      </c>
      <c r="C163" s="40">
        <v>22</v>
      </c>
      <c r="D163" s="40" t="s">
        <v>601</v>
      </c>
      <c r="E163" s="41">
        <v>42620.34375</v>
      </c>
      <c r="F163" s="42" t="s">
        <v>602</v>
      </c>
      <c r="G163" s="42" t="s">
        <v>603</v>
      </c>
      <c r="H163" s="40" t="s">
        <v>602</v>
      </c>
      <c r="I163" s="40" t="s">
        <v>603</v>
      </c>
      <c r="J163" s="42">
        <v>1.1100000000000001</v>
      </c>
      <c r="K163" s="42">
        <v>6</v>
      </c>
      <c r="L163" s="42">
        <v>16.5</v>
      </c>
      <c r="M163" s="40">
        <v>1.55</v>
      </c>
      <c r="N163" s="40">
        <v>3.85</v>
      </c>
      <c r="O163" s="40">
        <v>4.45</v>
      </c>
      <c r="P163" s="40">
        <v>-1</v>
      </c>
      <c r="R163" s="40">
        <v>4</v>
      </c>
      <c r="S163" s="40">
        <v>0</v>
      </c>
      <c r="T163" s="42">
        <v>3</v>
      </c>
      <c r="U163" s="40">
        <v>3</v>
      </c>
      <c r="V163" s="36" t="str">
        <f t="shared" si="8"/>
        <v>世中北美预</v>
      </c>
      <c r="W163" s="36" t="s">
        <v>466</v>
      </c>
      <c r="X163" s="36" t="s">
        <v>393</v>
      </c>
      <c r="Y163" s="36" t="s">
        <v>395</v>
      </c>
      <c r="Z163" s="36" t="s">
        <v>460</v>
      </c>
      <c r="AE163" s="36">
        <f t="shared" si="10"/>
        <v>0</v>
      </c>
      <c r="AF163" s="36">
        <f t="shared" si="9"/>
        <v>0</v>
      </c>
    </row>
    <row r="164" spans="1:32">
      <c r="B164" s="39">
        <v>42619</v>
      </c>
      <c r="C164" s="40">
        <v>25</v>
      </c>
      <c r="D164" s="40" t="s">
        <v>604</v>
      </c>
      <c r="E164" s="41">
        <v>42620.364583333336</v>
      </c>
      <c r="F164" s="42" t="s">
        <v>605</v>
      </c>
      <c r="G164" s="42" t="s">
        <v>606</v>
      </c>
      <c r="H164" s="40" t="s">
        <v>605</v>
      </c>
      <c r="I164" s="40" t="s">
        <v>606</v>
      </c>
      <c r="J164" s="42">
        <v>1.42</v>
      </c>
      <c r="K164" s="42">
        <v>3.8</v>
      </c>
      <c r="L164" s="42">
        <v>6.2</v>
      </c>
      <c r="M164" s="40">
        <v>2.4700000000000002</v>
      </c>
      <c r="N164" s="40">
        <v>3.3</v>
      </c>
      <c r="O164" s="40">
        <v>2.37</v>
      </c>
      <c r="P164" s="40">
        <v>-1</v>
      </c>
      <c r="R164" s="40">
        <v>2</v>
      </c>
      <c r="S164" s="40">
        <v>1</v>
      </c>
      <c r="T164" s="42">
        <v>3</v>
      </c>
      <c r="U164" s="40">
        <v>1</v>
      </c>
      <c r="V164" s="36" t="str">
        <f t="shared" si="8"/>
        <v>世南美预</v>
      </c>
      <c r="W164" s="36" t="s">
        <v>393</v>
      </c>
      <c r="X164" s="36" t="s">
        <v>393</v>
      </c>
      <c r="Y164" s="36" t="s">
        <v>393</v>
      </c>
      <c r="Z164" s="36" t="s">
        <v>460</v>
      </c>
      <c r="AA164" s="36">
        <v>1</v>
      </c>
      <c r="AE164" s="36">
        <f t="shared" si="10"/>
        <v>0</v>
      </c>
      <c r="AF164" s="36">
        <f t="shared" si="9"/>
        <v>0</v>
      </c>
    </row>
    <row r="165" spans="1:32">
      <c r="B165" s="39">
        <v>42619</v>
      </c>
      <c r="C165" s="40">
        <v>26</v>
      </c>
      <c r="D165" s="40" t="s">
        <v>601</v>
      </c>
      <c r="E165" s="41">
        <v>42620.395833333336</v>
      </c>
      <c r="F165" s="42" t="s">
        <v>607</v>
      </c>
      <c r="G165" s="42" t="s">
        <v>608</v>
      </c>
      <c r="H165" s="40" t="s">
        <v>607</v>
      </c>
      <c r="I165" s="40" t="s">
        <v>608</v>
      </c>
      <c r="J165" s="42">
        <v>1.48</v>
      </c>
      <c r="K165" s="42">
        <v>3.36</v>
      </c>
      <c r="L165" s="42">
        <v>6.4</v>
      </c>
      <c r="M165" s="40">
        <v>2.87</v>
      </c>
      <c r="N165" s="40">
        <v>3.05</v>
      </c>
      <c r="O165" s="40">
        <v>2.21</v>
      </c>
      <c r="P165" s="40">
        <v>-1</v>
      </c>
      <c r="R165" s="40">
        <v>3</v>
      </c>
      <c r="S165" s="40">
        <v>1</v>
      </c>
      <c r="T165" s="42">
        <v>3</v>
      </c>
      <c r="U165" s="40">
        <v>3</v>
      </c>
      <c r="V165" s="36" t="str">
        <f t="shared" si="8"/>
        <v>世中北美预</v>
      </c>
      <c r="W165" s="36" t="s">
        <v>466</v>
      </c>
      <c r="X165" s="36" t="s">
        <v>395</v>
      </c>
      <c r="Y165" s="36" t="s">
        <v>395</v>
      </c>
      <c r="Z165" s="36" t="s">
        <v>460</v>
      </c>
      <c r="AE165" s="36">
        <f t="shared" si="10"/>
        <v>0</v>
      </c>
      <c r="AF165" s="36">
        <f t="shared" si="9"/>
        <v>0</v>
      </c>
    </row>
    <row r="166" spans="1:32">
      <c r="B166" s="39">
        <v>42619</v>
      </c>
      <c r="C166" s="40">
        <v>27</v>
      </c>
      <c r="D166" s="40" t="s">
        <v>601</v>
      </c>
      <c r="E166" s="41">
        <v>42620.395833333336</v>
      </c>
      <c r="F166" s="42" t="s">
        <v>609</v>
      </c>
      <c r="G166" s="42" t="s">
        <v>610</v>
      </c>
      <c r="H166" s="40" t="s">
        <v>609</v>
      </c>
      <c r="I166" s="40" t="s">
        <v>610</v>
      </c>
      <c r="J166" s="42">
        <v>1.36</v>
      </c>
      <c r="K166" s="42">
        <v>3.9</v>
      </c>
      <c r="L166" s="42">
        <v>7.25</v>
      </c>
      <c r="M166" s="40">
        <v>2.31</v>
      </c>
      <c r="N166" s="40">
        <v>3.3</v>
      </c>
      <c r="O166" s="40">
        <v>2.5499999999999998</v>
      </c>
      <c r="P166" s="40">
        <v>-1</v>
      </c>
      <c r="R166" s="40">
        <v>0</v>
      </c>
      <c r="S166" s="40">
        <v>2</v>
      </c>
      <c r="T166" s="42">
        <v>0</v>
      </c>
      <c r="U166" s="40">
        <v>0</v>
      </c>
      <c r="V166" s="36" t="str">
        <f t="shared" si="8"/>
        <v>世中北美预</v>
      </c>
      <c r="W166" s="36" t="s">
        <v>455</v>
      </c>
      <c r="X166" s="36" t="s">
        <v>395</v>
      </c>
      <c r="Y166" s="36" t="s">
        <v>395</v>
      </c>
      <c r="Z166" s="36" t="s">
        <v>460</v>
      </c>
      <c r="AB166" s="36">
        <v>1</v>
      </c>
      <c r="AC166" s="36">
        <v>1</v>
      </c>
      <c r="AE166" s="36">
        <f t="shared" si="10"/>
        <v>0</v>
      </c>
      <c r="AF166" s="36">
        <f t="shared" si="9"/>
        <v>0</v>
      </c>
    </row>
    <row r="167" spans="1:32">
      <c r="B167" s="39">
        <v>42619</v>
      </c>
      <c r="C167" s="40">
        <v>28</v>
      </c>
      <c r="D167" s="40" t="s">
        <v>601</v>
      </c>
      <c r="E167" s="41">
        <v>42620.416666666664</v>
      </c>
      <c r="F167" s="42" t="s">
        <v>611</v>
      </c>
      <c r="G167" s="42" t="s">
        <v>612</v>
      </c>
      <c r="H167" s="40" t="s">
        <v>611</v>
      </c>
      <c r="I167" s="40" t="s">
        <v>612</v>
      </c>
      <c r="J167" s="42">
        <v>1.37</v>
      </c>
      <c r="K167" s="42">
        <v>4</v>
      </c>
      <c r="L167" s="42">
        <v>6.7</v>
      </c>
      <c r="M167" s="40">
        <v>2.2400000000000002</v>
      </c>
      <c r="N167" s="40">
        <v>3.35</v>
      </c>
      <c r="O167" s="40">
        <v>2.6</v>
      </c>
      <c r="P167" s="40">
        <v>-1</v>
      </c>
      <c r="R167" s="40">
        <v>0</v>
      </c>
      <c r="S167" s="40">
        <v>0</v>
      </c>
      <c r="T167" s="42">
        <v>1</v>
      </c>
      <c r="U167" s="40">
        <v>0</v>
      </c>
      <c r="V167" s="36" t="str">
        <f t="shared" si="8"/>
        <v>世中北美预</v>
      </c>
      <c r="W167" s="36" t="s">
        <v>466</v>
      </c>
      <c r="X167" s="36" t="s">
        <v>395</v>
      </c>
      <c r="Y167" s="36" t="s">
        <v>395</v>
      </c>
      <c r="Z167" s="36" t="s">
        <v>460</v>
      </c>
      <c r="AB167" s="36">
        <v>1</v>
      </c>
      <c r="AC167" s="36">
        <v>1</v>
      </c>
      <c r="AE167" s="36">
        <f t="shared" si="10"/>
        <v>0</v>
      </c>
      <c r="AF167" s="36">
        <f t="shared" si="9"/>
        <v>0</v>
      </c>
    </row>
    <row r="168" spans="1:32">
      <c r="B168" s="39">
        <v>42619</v>
      </c>
      <c r="C168" s="40">
        <v>29</v>
      </c>
      <c r="D168" s="40" t="s">
        <v>601</v>
      </c>
      <c r="E168" s="41">
        <v>42620.416666666664</v>
      </c>
      <c r="F168" s="42" t="s">
        <v>613</v>
      </c>
      <c r="G168" s="42" t="s">
        <v>614</v>
      </c>
      <c r="H168" s="40" t="s">
        <v>613</v>
      </c>
      <c r="I168" s="40" t="s">
        <v>614</v>
      </c>
      <c r="J168" s="42">
        <v>1.21</v>
      </c>
      <c r="K168" s="42">
        <v>5.2</v>
      </c>
      <c r="L168" s="42">
        <v>9</v>
      </c>
      <c r="M168" s="40">
        <v>1.8</v>
      </c>
      <c r="N168" s="40">
        <v>3.65</v>
      </c>
      <c r="O168" s="40">
        <v>3.34</v>
      </c>
      <c r="P168" s="40">
        <v>-1</v>
      </c>
      <c r="R168" s="40">
        <v>3</v>
      </c>
      <c r="S168" s="40">
        <v>1</v>
      </c>
      <c r="T168" s="42">
        <v>3</v>
      </c>
      <c r="U168" s="40">
        <v>3</v>
      </c>
      <c r="V168" s="36" t="str">
        <f t="shared" ref="V168:V196" si="11">D168</f>
        <v>世中北美预</v>
      </c>
      <c r="W168" s="36" t="s">
        <v>466</v>
      </c>
      <c r="X168" s="36" t="s">
        <v>393</v>
      </c>
      <c r="Y168" s="36" t="s">
        <v>393</v>
      </c>
      <c r="Z168" s="36" t="s">
        <v>460</v>
      </c>
      <c r="AE168" s="36">
        <f t="shared" si="10"/>
        <v>0</v>
      </c>
      <c r="AF168" s="36">
        <f t="shared" si="9"/>
        <v>0</v>
      </c>
    </row>
    <row r="169" spans="1:32">
      <c r="B169" s="39">
        <v>42619</v>
      </c>
      <c r="C169" s="40">
        <v>30</v>
      </c>
      <c r="D169" s="40" t="s">
        <v>604</v>
      </c>
      <c r="E169" s="41">
        <v>42620.427083333336</v>
      </c>
      <c r="F169" s="42" t="s">
        <v>615</v>
      </c>
      <c r="G169" s="42" t="s">
        <v>616</v>
      </c>
      <c r="H169" s="40" t="s">
        <v>615</v>
      </c>
      <c r="I169" s="40" t="s">
        <v>616</v>
      </c>
      <c r="J169" s="42">
        <v>2.52</v>
      </c>
      <c r="K169" s="42">
        <v>2.86</v>
      </c>
      <c r="L169" s="42">
        <v>2.62</v>
      </c>
      <c r="M169" s="40">
        <v>6.1</v>
      </c>
      <c r="N169" s="40">
        <v>4.25</v>
      </c>
      <c r="O169" s="40">
        <v>1.37</v>
      </c>
      <c r="P169" s="40">
        <v>-1</v>
      </c>
      <c r="R169" s="40">
        <v>2</v>
      </c>
      <c r="S169" s="40">
        <v>1</v>
      </c>
      <c r="T169" s="42">
        <v>3</v>
      </c>
      <c r="U169" s="40">
        <v>1</v>
      </c>
      <c r="V169" s="36" t="str">
        <f t="shared" si="11"/>
        <v>世南美预</v>
      </c>
      <c r="W169" s="36" t="s">
        <v>467</v>
      </c>
      <c r="X169" s="36" t="s">
        <v>468</v>
      </c>
      <c r="Y169" s="36" t="s">
        <v>468</v>
      </c>
      <c r="Z169" s="36" t="s">
        <v>460</v>
      </c>
      <c r="AC169" s="36">
        <v>1</v>
      </c>
      <c r="AE169" s="36">
        <f t="shared" si="10"/>
        <v>0</v>
      </c>
      <c r="AF169" s="36">
        <f t="shared" si="9"/>
        <v>0</v>
      </c>
    </row>
    <row r="170" spans="1:32">
      <c r="B170" s="39">
        <v>42620</v>
      </c>
      <c r="C170" s="40">
        <v>6</v>
      </c>
      <c r="D170" s="40" t="s">
        <v>590</v>
      </c>
      <c r="E170" s="41">
        <v>42621.041666666664</v>
      </c>
      <c r="F170" s="42" t="s">
        <v>631</v>
      </c>
      <c r="G170" s="42" t="s">
        <v>632</v>
      </c>
      <c r="H170" s="40" t="s">
        <v>631</v>
      </c>
      <c r="I170" s="40" t="s">
        <v>632</v>
      </c>
      <c r="J170" s="42">
        <v>2.25</v>
      </c>
      <c r="K170" s="42">
        <v>2.8</v>
      </c>
      <c r="L170" s="42">
        <v>3.05</v>
      </c>
      <c r="M170" s="40">
        <v>5.25</v>
      </c>
      <c r="N170" s="40">
        <v>3.95</v>
      </c>
      <c r="O170" s="40">
        <v>1.46</v>
      </c>
      <c r="P170" s="40">
        <v>-1</v>
      </c>
      <c r="R170" s="40">
        <v>0</v>
      </c>
      <c r="S170" s="40">
        <v>0</v>
      </c>
      <c r="T170" s="42">
        <v>1</v>
      </c>
      <c r="U170" s="40">
        <v>0</v>
      </c>
      <c r="V170" s="36" t="str">
        <f t="shared" si="11"/>
        <v>国王杯</v>
      </c>
      <c r="W170" s="36" t="s">
        <v>693</v>
      </c>
      <c r="X170" s="36" t="s">
        <v>393</v>
      </c>
      <c r="Y170" s="36" t="s">
        <v>395</v>
      </c>
      <c r="Z170" s="36" t="s">
        <v>562</v>
      </c>
      <c r="AB170" s="36">
        <v>1</v>
      </c>
      <c r="AE170" s="36">
        <f t="shared" si="10"/>
        <v>1</v>
      </c>
      <c r="AF170" s="36">
        <f t="shared" si="9"/>
        <v>3</v>
      </c>
    </row>
    <row r="171" spans="1:32">
      <c r="B171" s="39">
        <v>42620</v>
      </c>
      <c r="C171" s="40">
        <v>7</v>
      </c>
      <c r="D171" s="40" t="s">
        <v>590</v>
      </c>
      <c r="E171" s="41">
        <v>42621.083333333336</v>
      </c>
      <c r="F171" s="42" t="s">
        <v>633</v>
      </c>
      <c r="G171" s="42" t="s">
        <v>634</v>
      </c>
      <c r="H171" s="40" t="s">
        <v>635</v>
      </c>
      <c r="I171" s="40" t="s">
        <v>634</v>
      </c>
      <c r="J171" s="42">
        <v>2.9</v>
      </c>
      <c r="K171" s="42">
        <v>2.83</v>
      </c>
      <c r="L171" s="42">
        <v>2.3199999999999998</v>
      </c>
      <c r="M171" s="40">
        <v>7.8</v>
      </c>
      <c r="N171" s="40">
        <v>4.55</v>
      </c>
      <c r="O171" s="40">
        <v>1.28</v>
      </c>
      <c r="P171" s="40">
        <v>-1</v>
      </c>
      <c r="R171" s="40">
        <v>1</v>
      </c>
      <c r="S171" s="40">
        <v>1</v>
      </c>
      <c r="T171" s="42">
        <v>1</v>
      </c>
      <c r="U171" s="40">
        <v>0</v>
      </c>
      <c r="V171" s="36" t="str">
        <f t="shared" si="11"/>
        <v>国王杯</v>
      </c>
      <c r="W171" s="36" t="s">
        <v>466</v>
      </c>
      <c r="X171" s="36" t="s">
        <v>393</v>
      </c>
      <c r="Y171" s="36" t="s">
        <v>395</v>
      </c>
      <c r="Z171" s="36" t="s">
        <v>562</v>
      </c>
      <c r="AE171" s="36">
        <f t="shared" si="10"/>
        <v>0</v>
      </c>
      <c r="AF171" s="36">
        <f t="shared" si="9"/>
        <v>0</v>
      </c>
    </row>
    <row r="172" spans="1:32">
      <c r="B172" s="39">
        <v>42620</v>
      </c>
      <c r="C172" s="40">
        <v>8</v>
      </c>
      <c r="D172" s="40" t="s">
        <v>335</v>
      </c>
      <c r="E172" s="41">
        <v>42621.125</v>
      </c>
      <c r="F172" s="42" t="s">
        <v>561</v>
      </c>
      <c r="G172" s="42" t="s">
        <v>239</v>
      </c>
      <c r="H172" s="40" t="s">
        <v>561</v>
      </c>
      <c r="I172" s="40" t="s">
        <v>239</v>
      </c>
      <c r="J172" s="42">
        <v>2.4</v>
      </c>
      <c r="K172" s="42">
        <v>3.05</v>
      </c>
      <c r="L172" s="42">
        <v>2.6</v>
      </c>
      <c r="M172" s="40">
        <v>5.5</v>
      </c>
      <c r="N172" s="40">
        <v>4.2</v>
      </c>
      <c r="O172" s="40">
        <v>1.41</v>
      </c>
      <c r="P172" s="40">
        <v>-1</v>
      </c>
      <c r="R172" s="40">
        <v>1</v>
      </c>
      <c r="S172" s="40">
        <v>0</v>
      </c>
      <c r="T172" s="42">
        <v>3</v>
      </c>
      <c r="U172" s="40">
        <v>1</v>
      </c>
      <c r="V172" s="36" t="str">
        <f t="shared" si="11"/>
        <v>巴西甲</v>
      </c>
      <c r="W172" s="36" t="s">
        <v>393</v>
      </c>
      <c r="X172" s="36" t="s">
        <v>393</v>
      </c>
      <c r="Y172" s="36" t="s">
        <v>393</v>
      </c>
      <c r="Z172" s="36" t="s">
        <v>562</v>
      </c>
      <c r="AC172" s="36">
        <v>1</v>
      </c>
      <c r="AE172" s="36">
        <f t="shared" si="10"/>
        <v>0</v>
      </c>
      <c r="AF172" s="36">
        <f t="shared" si="9"/>
        <v>0</v>
      </c>
    </row>
    <row r="173" spans="1:32">
      <c r="B173" s="39">
        <v>42620</v>
      </c>
      <c r="C173" s="40">
        <v>9</v>
      </c>
      <c r="D173" s="40" t="s">
        <v>335</v>
      </c>
      <c r="E173" s="41">
        <v>42621.125</v>
      </c>
      <c r="F173" s="42" t="s">
        <v>339</v>
      </c>
      <c r="G173" s="42" t="s">
        <v>636</v>
      </c>
      <c r="H173" s="40" t="s">
        <v>339</v>
      </c>
      <c r="I173" s="40" t="s">
        <v>636</v>
      </c>
      <c r="J173" s="42">
        <v>2.2200000000000002</v>
      </c>
      <c r="K173" s="42">
        <v>2.86</v>
      </c>
      <c r="L173" s="42">
        <v>3.04</v>
      </c>
      <c r="M173" s="40">
        <v>5.25</v>
      </c>
      <c r="N173" s="40">
        <v>3.8</v>
      </c>
      <c r="O173" s="40">
        <v>1.48</v>
      </c>
      <c r="P173" s="40">
        <v>-1</v>
      </c>
      <c r="R173" s="40">
        <v>1</v>
      </c>
      <c r="S173" s="40">
        <v>0</v>
      </c>
      <c r="T173" s="42">
        <v>3</v>
      </c>
      <c r="U173" s="40">
        <v>1</v>
      </c>
      <c r="V173" s="36" t="str">
        <f t="shared" si="11"/>
        <v>巴西甲</v>
      </c>
      <c r="W173" s="36" t="s">
        <v>455</v>
      </c>
      <c r="X173" s="36" t="s">
        <v>393</v>
      </c>
      <c r="Y173" s="36" t="s">
        <v>395</v>
      </c>
      <c r="Z173" s="36" t="s">
        <v>562</v>
      </c>
      <c r="AC173" s="36">
        <v>1</v>
      </c>
      <c r="AE173" s="36">
        <f t="shared" si="10"/>
        <v>0</v>
      </c>
      <c r="AF173" s="36">
        <f t="shared" si="9"/>
        <v>0</v>
      </c>
    </row>
    <row r="174" spans="1:32">
      <c r="B174" s="39">
        <v>42620</v>
      </c>
      <c r="C174" s="40">
        <v>10</v>
      </c>
      <c r="D174" s="40" t="s">
        <v>335</v>
      </c>
      <c r="E174" s="41">
        <v>42621.125</v>
      </c>
      <c r="F174" s="42" t="s">
        <v>337</v>
      </c>
      <c r="G174" s="42" t="s">
        <v>352</v>
      </c>
      <c r="H174" s="40" t="s">
        <v>338</v>
      </c>
      <c r="I174" s="40" t="s">
        <v>354</v>
      </c>
      <c r="J174" s="42">
        <v>2.04</v>
      </c>
      <c r="K174" s="42">
        <v>3</v>
      </c>
      <c r="L174" s="42">
        <v>3.28</v>
      </c>
      <c r="M174" s="40">
        <v>4.42</v>
      </c>
      <c r="N174" s="40">
        <v>3.75</v>
      </c>
      <c r="O174" s="40">
        <v>1.57</v>
      </c>
      <c r="P174" s="40">
        <v>-1</v>
      </c>
      <c r="R174" s="40">
        <v>2</v>
      </c>
      <c r="S174" s="40">
        <v>2</v>
      </c>
      <c r="T174" s="42">
        <v>1</v>
      </c>
      <c r="U174" s="40">
        <v>0</v>
      </c>
      <c r="V174" s="36" t="str">
        <f t="shared" si="11"/>
        <v>巴西甲</v>
      </c>
      <c r="W174" s="36" t="s">
        <v>477</v>
      </c>
      <c r="X174" s="36" t="s">
        <v>393</v>
      </c>
      <c r="Y174" s="36" t="s">
        <v>468</v>
      </c>
      <c r="Z174" s="36" t="s">
        <v>562</v>
      </c>
      <c r="AB174" s="36">
        <v>1</v>
      </c>
      <c r="AE174" s="36">
        <f t="shared" si="10"/>
        <v>3</v>
      </c>
      <c r="AF174" s="36">
        <f t="shared" si="9"/>
        <v>6</v>
      </c>
    </row>
    <row r="175" spans="1:32">
      <c r="B175" s="39">
        <v>42620</v>
      </c>
      <c r="C175" s="40">
        <v>11</v>
      </c>
      <c r="D175" s="40" t="s">
        <v>590</v>
      </c>
      <c r="E175" s="41">
        <v>42621.166666666664</v>
      </c>
      <c r="F175" s="42" t="s">
        <v>637</v>
      </c>
      <c r="G175" s="42" t="s">
        <v>638</v>
      </c>
      <c r="H175" s="40" t="s">
        <v>637</v>
      </c>
      <c r="I175" s="40" t="s">
        <v>638</v>
      </c>
      <c r="J175" s="42">
        <v>1.88</v>
      </c>
      <c r="K175" s="42">
        <v>3</v>
      </c>
      <c r="L175" s="42">
        <v>3.8</v>
      </c>
      <c r="M175" s="40">
        <v>3.9</v>
      </c>
      <c r="N175" s="40">
        <v>3.6</v>
      </c>
      <c r="O175" s="40">
        <v>1.68</v>
      </c>
      <c r="P175" s="40">
        <v>-1</v>
      </c>
      <c r="R175" s="40">
        <v>0</v>
      </c>
      <c r="S175" s="40">
        <v>0</v>
      </c>
      <c r="T175" s="42">
        <v>1</v>
      </c>
      <c r="U175" s="40">
        <v>0</v>
      </c>
      <c r="V175" s="36" t="str">
        <f t="shared" si="11"/>
        <v>国王杯</v>
      </c>
      <c r="W175" s="36" t="s">
        <v>689</v>
      </c>
      <c r="X175" s="36" t="s">
        <v>393</v>
      </c>
      <c r="Y175" s="36" t="s">
        <v>395</v>
      </c>
      <c r="Z175" s="36" t="s">
        <v>562</v>
      </c>
      <c r="AB175" s="36">
        <v>1</v>
      </c>
      <c r="AE175" s="36">
        <f t="shared" si="10"/>
        <v>1</v>
      </c>
      <c r="AF175" s="36">
        <f t="shared" si="9"/>
        <v>3</v>
      </c>
    </row>
    <row r="176" spans="1:32">
      <c r="A176" s="50">
        <v>1</v>
      </c>
      <c r="B176" s="39">
        <v>42620</v>
      </c>
      <c r="C176" s="40">
        <v>12</v>
      </c>
      <c r="D176" s="40" t="s">
        <v>590</v>
      </c>
      <c r="E176" s="41">
        <v>42621.166666666664</v>
      </c>
      <c r="F176" s="42" t="s">
        <v>639</v>
      </c>
      <c r="G176" s="42" t="s">
        <v>640</v>
      </c>
      <c r="H176" s="40" t="s">
        <v>639</v>
      </c>
      <c r="I176" s="40" t="s">
        <v>641</v>
      </c>
      <c r="J176" s="42">
        <v>2.12</v>
      </c>
      <c r="K176" s="42">
        <v>3</v>
      </c>
      <c r="L176" s="42">
        <v>3.1</v>
      </c>
      <c r="M176" s="40">
        <v>4.6500000000000004</v>
      </c>
      <c r="N176" s="40">
        <v>3.85</v>
      </c>
      <c r="O176" s="40">
        <v>1.53</v>
      </c>
      <c r="P176" s="40">
        <v>-1</v>
      </c>
      <c r="R176" s="40">
        <v>1</v>
      </c>
      <c r="S176" s="40">
        <v>2</v>
      </c>
      <c r="T176" s="42">
        <v>0</v>
      </c>
      <c r="U176" s="40">
        <v>0</v>
      </c>
      <c r="V176" s="36" t="str">
        <f t="shared" si="11"/>
        <v>国王杯</v>
      </c>
      <c r="W176" s="36" t="s">
        <v>695</v>
      </c>
      <c r="X176" s="36" t="s">
        <v>395</v>
      </c>
      <c r="Y176" s="36" t="s">
        <v>393</v>
      </c>
      <c r="Z176" s="36" t="s">
        <v>562</v>
      </c>
      <c r="AB176" s="36">
        <v>1</v>
      </c>
      <c r="AE176" s="36">
        <f t="shared" si="10"/>
        <v>0</v>
      </c>
      <c r="AF176" s="36">
        <f t="shared" si="9"/>
        <v>2</v>
      </c>
    </row>
    <row r="177" spans="2:32">
      <c r="B177" s="39">
        <v>42620</v>
      </c>
      <c r="C177" s="40">
        <v>13</v>
      </c>
      <c r="D177" s="40" t="s">
        <v>335</v>
      </c>
      <c r="E177" s="41">
        <v>42621.270833333336</v>
      </c>
      <c r="F177" s="42" t="s">
        <v>215</v>
      </c>
      <c r="G177" s="42" t="s">
        <v>357</v>
      </c>
      <c r="H177" s="40" t="s">
        <v>215</v>
      </c>
      <c r="I177" s="40" t="s">
        <v>357</v>
      </c>
      <c r="J177" s="42">
        <v>1.32</v>
      </c>
      <c r="K177" s="42">
        <v>4.4000000000000004</v>
      </c>
      <c r="L177" s="42">
        <v>6.9</v>
      </c>
      <c r="M177" s="40">
        <v>2.14</v>
      </c>
      <c r="N177" s="40">
        <v>3.4</v>
      </c>
      <c r="O177" s="40">
        <v>2.72</v>
      </c>
      <c r="P177" s="40">
        <v>-1</v>
      </c>
      <c r="R177" s="40">
        <v>2</v>
      </c>
      <c r="S177" s="40">
        <v>1</v>
      </c>
      <c r="T177" s="42">
        <v>3</v>
      </c>
      <c r="U177" s="40">
        <v>1</v>
      </c>
      <c r="V177" s="36" t="str">
        <f t="shared" si="11"/>
        <v>巴西甲</v>
      </c>
      <c r="W177" s="36" t="s">
        <v>466</v>
      </c>
      <c r="X177" s="36" t="s">
        <v>393</v>
      </c>
      <c r="Y177" s="36" t="s">
        <v>395</v>
      </c>
      <c r="Z177" s="36" t="s">
        <v>562</v>
      </c>
      <c r="AE177" s="36">
        <f t="shared" si="10"/>
        <v>0</v>
      </c>
      <c r="AF177" s="36">
        <f t="shared" si="9"/>
        <v>0</v>
      </c>
    </row>
    <row r="178" spans="2:32">
      <c r="B178" s="39">
        <v>42620</v>
      </c>
      <c r="C178" s="40">
        <v>14</v>
      </c>
      <c r="D178" s="40" t="s">
        <v>117</v>
      </c>
      <c r="E178" s="41">
        <v>42621.3125</v>
      </c>
      <c r="F178" s="42" t="s">
        <v>642</v>
      </c>
      <c r="G178" s="42" t="s">
        <v>311</v>
      </c>
      <c r="H178" s="40" t="s">
        <v>642</v>
      </c>
      <c r="I178" s="40" t="s">
        <v>311</v>
      </c>
      <c r="J178" s="42">
        <v>1.43</v>
      </c>
      <c r="K178" s="42">
        <v>3.95</v>
      </c>
      <c r="L178" s="42">
        <v>5.65</v>
      </c>
      <c r="M178" s="40">
        <v>2.4</v>
      </c>
      <c r="N178" s="40">
        <v>3.53</v>
      </c>
      <c r="O178" s="40">
        <v>2.33</v>
      </c>
      <c r="P178" s="40">
        <v>-1</v>
      </c>
      <c r="R178" s="40">
        <v>1</v>
      </c>
      <c r="S178" s="40">
        <v>4</v>
      </c>
      <c r="T178" s="42">
        <v>0</v>
      </c>
      <c r="U178" s="40">
        <v>0</v>
      </c>
      <c r="V178" s="36" t="str">
        <f t="shared" si="11"/>
        <v>美职</v>
      </c>
      <c r="W178" s="36" t="s">
        <v>511</v>
      </c>
      <c r="X178" s="36" t="s">
        <v>393</v>
      </c>
      <c r="Y178" s="36" t="s">
        <v>468</v>
      </c>
      <c r="Z178" s="36" t="s">
        <v>394</v>
      </c>
      <c r="AB178" s="36">
        <v>1</v>
      </c>
      <c r="AC178" s="36">
        <v>1</v>
      </c>
      <c r="AE178" s="36">
        <f t="shared" si="10"/>
        <v>0</v>
      </c>
      <c r="AF178" s="36">
        <f t="shared" si="9"/>
        <v>0</v>
      </c>
    </row>
    <row r="179" spans="2:32">
      <c r="B179" s="39">
        <v>42620</v>
      </c>
      <c r="C179" s="40">
        <v>15</v>
      </c>
      <c r="D179" s="40" t="s">
        <v>335</v>
      </c>
      <c r="E179" s="41">
        <v>42621.364583333336</v>
      </c>
      <c r="F179" s="42" t="s">
        <v>355</v>
      </c>
      <c r="G179" s="42" t="s">
        <v>282</v>
      </c>
      <c r="H179" s="40" t="s">
        <v>355</v>
      </c>
      <c r="I179" s="40" t="s">
        <v>282</v>
      </c>
      <c r="J179" s="42">
        <v>2.27</v>
      </c>
      <c r="K179" s="42">
        <v>2.95</v>
      </c>
      <c r="L179" s="42">
        <v>2.86</v>
      </c>
      <c r="M179" s="40">
        <v>5.25</v>
      </c>
      <c r="N179" s="40">
        <v>3.95</v>
      </c>
      <c r="O179" s="40">
        <v>1.46</v>
      </c>
      <c r="P179" s="40">
        <v>-1</v>
      </c>
      <c r="R179" s="40">
        <v>4</v>
      </c>
      <c r="S179" s="40">
        <v>0</v>
      </c>
      <c r="T179" s="42">
        <v>3</v>
      </c>
      <c r="U179" s="40">
        <v>3</v>
      </c>
      <c r="V179" s="36" t="str">
        <f t="shared" si="11"/>
        <v>巴西甲</v>
      </c>
      <c r="W179" s="36" t="s">
        <v>477</v>
      </c>
      <c r="X179" s="36" t="s">
        <v>393</v>
      </c>
      <c r="Y179" s="36" t="s">
        <v>468</v>
      </c>
      <c r="Z179" s="36" t="s">
        <v>562</v>
      </c>
      <c r="AC179" s="36">
        <v>1</v>
      </c>
      <c r="AE179" s="36">
        <f t="shared" si="10"/>
        <v>0</v>
      </c>
      <c r="AF179" s="36">
        <f t="shared" si="9"/>
        <v>0</v>
      </c>
    </row>
    <row r="180" spans="2:32">
      <c r="B180" s="39">
        <v>42620</v>
      </c>
      <c r="C180" s="40">
        <v>16</v>
      </c>
      <c r="D180" s="40" t="s">
        <v>335</v>
      </c>
      <c r="E180" s="41">
        <v>42621.364583333336</v>
      </c>
      <c r="F180" s="42" t="s">
        <v>353</v>
      </c>
      <c r="G180" s="42" t="s">
        <v>643</v>
      </c>
      <c r="H180" s="40" t="s">
        <v>353</v>
      </c>
      <c r="I180" s="40" t="s">
        <v>643</v>
      </c>
      <c r="J180" s="42">
        <v>1.55</v>
      </c>
      <c r="K180" s="42">
        <v>3.5</v>
      </c>
      <c r="L180" s="42">
        <v>5.05</v>
      </c>
      <c r="M180" s="40">
        <v>2.93</v>
      </c>
      <c r="N180" s="40">
        <v>3.25</v>
      </c>
      <c r="O180" s="40">
        <v>2.08</v>
      </c>
      <c r="P180" s="40">
        <v>-1</v>
      </c>
      <c r="R180" s="40">
        <v>2</v>
      </c>
      <c r="S180" s="40">
        <v>1</v>
      </c>
      <c r="T180" s="42">
        <v>3</v>
      </c>
      <c r="U180" s="40">
        <v>1</v>
      </c>
      <c r="V180" s="36" t="str">
        <f t="shared" si="11"/>
        <v>巴西甲</v>
      </c>
      <c r="W180" s="36" t="s">
        <v>455</v>
      </c>
      <c r="X180" s="36" t="s">
        <v>393</v>
      </c>
      <c r="Y180" s="36" t="s">
        <v>395</v>
      </c>
      <c r="Z180" s="36" t="s">
        <v>562</v>
      </c>
      <c r="AE180" s="36">
        <f t="shared" si="10"/>
        <v>0</v>
      </c>
      <c r="AF180" s="36">
        <f t="shared" si="9"/>
        <v>0</v>
      </c>
    </row>
    <row r="181" spans="2:32">
      <c r="B181" s="39">
        <v>42620</v>
      </c>
      <c r="C181" s="40">
        <v>17</v>
      </c>
      <c r="D181" s="40" t="s">
        <v>335</v>
      </c>
      <c r="E181" s="41">
        <v>42621.364583333336</v>
      </c>
      <c r="F181" s="42" t="s">
        <v>254</v>
      </c>
      <c r="G181" s="42" t="s">
        <v>251</v>
      </c>
      <c r="H181" s="40" t="s">
        <v>254</v>
      </c>
      <c r="I181" s="40" t="s">
        <v>251</v>
      </c>
      <c r="J181" s="42">
        <v>1.64</v>
      </c>
      <c r="K181" s="42">
        <v>3.35</v>
      </c>
      <c r="L181" s="42">
        <v>4.55</v>
      </c>
      <c r="M181" s="40">
        <v>3.15</v>
      </c>
      <c r="N181" s="40">
        <v>3.4</v>
      </c>
      <c r="O181" s="40">
        <v>1.94</v>
      </c>
      <c r="P181" s="40">
        <v>-1</v>
      </c>
      <c r="R181" s="40">
        <v>2</v>
      </c>
      <c r="S181" s="40">
        <v>1</v>
      </c>
      <c r="T181" s="42">
        <v>3</v>
      </c>
      <c r="U181" s="40">
        <v>1</v>
      </c>
      <c r="V181" s="36" t="str">
        <f t="shared" si="11"/>
        <v>巴西甲</v>
      </c>
      <c r="W181" s="36" t="s">
        <v>466</v>
      </c>
      <c r="X181" s="36" t="s">
        <v>395</v>
      </c>
      <c r="Y181" s="36" t="s">
        <v>395</v>
      </c>
      <c r="Z181" s="36" t="s">
        <v>562</v>
      </c>
      <c r="AE181" s="36">
        <f t="shared" si="10"/>
        <v>0</v>
      </c>
      <c r="AF181" s="36">
        <f t="shared" si="9"/>
        <v>0</v>
      </c>
    </row>
    <row r="182" spans="2:32">
      <c r="B182" s="39">
        <v>42620</v>
      </c>
      <c r="C182" s="40">
        <v>18</v>
      </c>
      <c r="D182" s="40" t="s">
        <v>117</v>
      </c>
      <c r="E182" s="41">
        <v>42621.395833333336</v>
      </c>
      <c r="F182" s="42" t="s">
        <v>646</v>
      </c>
      <c r="G182" s="42" t="s">
        <v>647</v>
      </c>
      <c r="H182" s="40" t="s">
        <v>646</v>
      </c>
      <c r="I182" s="40" t="s">
        <v>647</v>
      </c>
      <c r="J182" s="42">
        <v>1.8</v>
      </c>
      <c r="K182" s="42">
        <v>3.15</v>
      </c>
      <c r="L182" s="42">
        <v>3.9</v>
      </c>
      <c r="M182" s="40">
        <v>3.6</v>
      </c>
      <c r="N182" s="40">
        <v>3.6</v>
      </c>
      <c r="O182" s="40">
        <v>1.75</v>
      </c>
      <c r="P182" s="40">
        <v>-1</v>
      </c>
      <c r="R182" s="40">
        <v>3</v>
      </c>
      <c r="S182" s="40">
        <v>3</v>
      </c>
      <c r="T182" s="42">
        <v>1</v>
      </c>
      <c r="U182" s="40">
        <v>0</v>
      </c>
      <c r="V182" s="36" t="str">
        <f t="shared" si="11"/>
        <v>美职</v>
      </c>
      <c r="W182" s="36" t="s">
        <v>467</v>
      </c>
      <c r="X182" s="36" t="s">
        <v>393</v>
      </c>
      <c r="Y182" s="36" t="s">
        <v>468</v>
      </c>
      <c r="Z182" s="36" t="s">
        <v>394</v>
      </c>
      <c r="AB182" s="36">
        <v>1</v>
      </c>
      <c r="AE182" s="36">
        <f t="shared" si="10"/>
        <v>2</v>
      </c>
      <c r="AF182" s="36">
        <f t="shared" si="9"/>
        <v>3</v>
      </c>
    </row>
    <row r="183" spans="2:32">
      <c r="B183" s="39">
        <v>42621</v>
      </c>
      <c r="C183" s="40">
        <v>1</v>
      </c>
      <c r="D183" s="40" t="s">
        <v>590</v>
      </c>
      <c r="E183" s="41">
        <v>42622.041666666664</v>
      </c>
      <c r="F183" s="42" t="s">
        <v>654</v>
      </c>
      <c r="G183" s="42" t="s">
        <v>655</v>
      </c>
      <c r="H183" s="40" t="s">
        <v>654</v>
      </c>
      <c r="I183" s="40" t="s">
        <v>655</v>
      </c>
      <c r="J183" s="42">
        <v>3.33</v>
      </c>
      <c r="K183" s="42">
        <v>2.75</v>
      </c>
      <c r="L183" s="42">
        <v>2.15</v>
      </c>
      <c r="M183" s="40">
        <v>1.51</v>
      </c>
      <c r="N183" s="40">
        <v>3.7</v>
      </c>
      <c r="O183" s="40">
        <v>5.0999999999999996</v>
      </c>
      <c r="P183" s="40">
        <v>1</v>
      </c>
      <c r="R183" s="40">
        <v>1</v>
      </c>
      <c r="S183" s="40">
        <v>0</v>
      </c>
      <c r="T183" s="42">
        <v>3</v>
      </c>
      <c r="U183" s="40">
        <v>3</v>
      </c>
      <c r="V183" s="36" t="str">
        <f t="shared" si="11"/>
        <v>国王杯</v>
      </c>
      <c r="W183" s="36" t="s">
        <v>466</v>
      </c>
      <c r="X183" s="36" t="s">
        <v>395</v>
      </c>
      <c r="Y183" s="36" t="s">
        <v>395</v>
      </c>
      <c r="Z183" s="36" t="s">
        <v>562</v>
      </c>
      <c r="AC183" s="36">
        <v>1</v>
      </c>
      <c r="AE183" s="36">
        <f t="shared" si="10"/>
        <v>0</v>
      </c>
      <c r="AF183" s="36">
        <f t="shared" si="9"/>
        <v>0</v>
      </c>
    </row>
    <row r="184" spans="2:32">
      <c r="B184" s="39">
        <v>42621</v>
      </c>
      <c r="C184" s="40">
        <v>2</v>
      </c>
      <c r="D184" s="40" t="s">
        <v>590</v>
      </c>
      <c r="E184" s="41">
        <v>42622.083333333336</v>
      </c>
      <c r="F184" s="42" t="s">
        <v>656</v>
      </c>
      <c r="G184" s="42" t="s">
        <v>657</v>
      </c>
      <c r="H184" s="40" t="s">
        <v>658</v>
      </c>
      <c r="I184" s="40" t="s">
        <v>659</v>
      </c>
      <c r="J184" s="42">
        <v>2.37</v>
      </c>
      <c r="K184" s="42">
        <v>2.75</v>
      </c>
      <c r="L184" s="42">
        <v>2.92</v>
      </c>
      <c r="M184" s="40">
        <v>5.8</v>
      </c>
      <c r="N184" s="40">
        <v>3.95</v>
      </c>
      <c r="O184" s="40">
        <v>1.42</v>
      </c>
      <c r="P184" s="40">
        <v>-1</v>
      </c>
      <c r="R184" s="40">
        <v>3</v>
      </c>
      <c r="S184" s="40">
        <v>3</v>
      </c>
      <c r="T184" s="42">
        <v>1</v>
      </c>
      <c r="U184" s="40">
        <v>0</v>
      </c>
      <c r="V184" s="36" t="str">
        <f t="shared" si="11"/>
        <v>国王杯</v>
      </c>
      <c r="W184" s="36" t="s">
        <v>511</v>
      </c>
      <c r="X184" s="36" t="s">
        <v>393</v>
      </c>
      <c r="Y184" s="36" t="s">
        <v>468</v>
      </c>
      <c r="Z184" s="36" t="s">
        <v>562</v>
      </c>
      <c r="AB184" s="36">
        <v>1</v>
      </c>
      <c r="AE184" s="36">
        <f t="shared" si="10"/>
        <v>2</v>
      </c>
      <c r="AF184" s="36">
        <f t="shared" si="9"/>
        <v>4</v>
      </c>
    </row>
    <row r="185" spans="2:32">
      <c r="B185" s="39">
        <v>42621</v>
      </c>
      <c r="C185" s="40">
        <v>3</v>
      </c>
      <c r="D185" s="40" t="s">
        <v>590</v>
      </c>
      <c r="E185" s="41">
        <v>42622.166666666664</v>
      </c>
      <c r="F185" s="42" t="s">
        <v>660</v>
      </c>
      <c r="G185" s="42" t="s">
        <v>661</v>
      </c>
      <c r="H185" s="40" t="s">
        <v>662</v>
      </c>
      <c r="I185" s="40" t="s">
        <v>663</v>
      </c>
      <c r="J185" s="42">
        <v>2.85</v>
      </c>
      <c r="K185" s="42">
        <v>2.75</v>
      </c>
      <c r="L185" s="42">
        <v>2.42</v>
      </c>
      <c r="M185" s="40">
        <v>7.8</v>
      </c>
      <c r="N185" s="40">
        <v>4.45</v>
      </c>
      <c r="O185" s="40">
        <v>1.29</v>
      </c>
      <c r="P185" s="40">
        <v>-1</v>
      </c>
      <c r="R185" s="40">
        <v>1</v>
      </c>
      <c r="S185" s="40">
        <v>0</v>
      </c>
      <c r="T185" s="42">
        <v>3</v>
      </c>
      <c r="U185" s="40">
        <v>1</v>
      </c>
      <c r="V185" s="36" t="str">
        <f t="shared" si="11"/>
        <v>国王杯</v>
      </c>
      <c r="W185" s="36" t="s">
        <v>467</v>
      </c>
      <c r="X185" s="36" t="s">
        <v>393</v>
      </c>
      <c r="Y185" s="36" t="s">
        <v>468</v>
      </c>
      <c r="Z185" s="36" t="s">
        <v>562</v>
      </c>
      <c r="AB185" s="36">
        <v>1</v>
      </c>
      <c r="AC185" s="36">
        <v>1</v>
      </c>
      <c r="AE185" s="36">
        <f t="shared" si="10"/>
        <v>0</v>
      </c>
      <c r="AF185" s="36">
        <f t="shared" si="9"/>
        <v>0</v>
      </c>
    </row>
    <row r="186" spans="2:32">
      <c r="B186" s="39">
        <v>42621</v>
      </c>
      <c r="C186" s="40">
        <v>4</v>
      </c>
      <c r="D186" s="40" t="s">
        <v>335</v>
      </c>
      <c r="E186" s="41">
        <v>42622.270833333336</v>
      </c>
      <c r="F186" s="42" t="s">
        <v>470</v>
      </c>
      <c r="G186" s="42" t="s">
        <v>356</v>
      </c>
      <c r="H186" s="40" t="s">
        <v>470</v>
      </c>
      <c r="I186" s="40" t="s">
        <v>356</v>
      </c>
      <c r="J186" s="42">
        <v>1.3</v>
      </c>
      <c r="K186" s="42">
        <v>4.3</v>
      </c>
      <c r="L186" s="42">
        <v>7.85</v>
      </c>
      <c r="M186" s="40">
        <v>2.15</v>
      </c>
      <c r="N186" s="40">
        <v>3.26</v>
      </c>
      <c r="O186" s="40">
        <v>2.8</v>
      </c>
      <c r="P186" s="40">
        <v>-1</v>
      </c>
      <c r="R186" s="40">
        <v>3</v>
      </c>
      <c r="S186" s="40">
        <v>0</v>
      </c>
      <c r="T186" s="42">
        <v>3</v>
      </c>
      <c r="U186" s="40">
        <v>3</v>
      </c>
      <c r="V186" s="36" t="str">
        <f t="shared" si="11"/>
        <v>巴西甲</v>
      </c>
      <c r="W186" s="36" t="s">
        <v>466</v>
      </c>
      <c r="X186" s="36" t="s">
        <v>393</v>
      </c>
      <c r="Y186" s="36" t="s">
        <v>395</v>
      </c>
      <c r="Z186" s="36" t="s">
        <v>562</v>
      </c>
      <c r="AE186" s="36">
        <f t="shared" si="10"/>
        <v>0</v>
      </c>
      <c r="AF186" s="36">
        <f t="shared" si="9"/>
        <v>0</v>
      </c>
    </row>
    <row r="187" spans="2:32">
      <c r="B187" s="39">
        <v>42621</v>
      </c>
      <c r="C187" s="40">
        <v>5</v>
      </c>
      <c r="D187" s="40" t="s">
        <v>335</v>
      </c>
      <c r="E187" s="41">
        <v>42622.333333333336</v>
      </c>
      <c r="F187" s="42" t="s">
        <v>358</v>
      </c>
      <c r="G187" s="42" t="s">
        <v>336</v>
      </c>
      <c r="H187" s="40" t="s">
        <v>358</v>
      </c>
      <c r="I187" s="40" t="s">
        <v>336</v>
      </c>
      <c r="J187" s="42">
        <v>4.1500000000000004</v>
      </c>
      <c r="K187" s="42">
        <v>3.35</v>
      </c>
      <c r="L187" s="42">
        <v>1.7</v>
      </c>
      <c r="M187" s="40">
        <v>1.85</v>
      </c>
      <c r="N187" s="40">
        <v>3.4009999999999998</v>
      </c>
      <c r="O187" s="40">
        <v>3.4</v>
      </c>
      <c r="P187" s="40">
        <v>1</v>
      </c>
      <c r="R187" s="40">
        <v>0</v>
      </c>
      <c r="S187" s="40">
        <v>2</v>
      </c>
      <c r="T187" s="42">
        <v>0</v>
      </c>
      <c r="U187" s="40">
        <v>0</v>
      </c>
      <c r="V187" s="36" t="str">
        <f t="shared" si="11"/>
        <v>巴西甲</v>
      </c>
      <c r="W187" s="36" t="s">
        <v>695</v>
      </c>
      <c r="X187" s="36" t="s">
        <v>395</v>
      </c>
      <c r="Y187" s="36" t="s">
        <v>468</v>
      </c>
      <c r="Z187" s="36" t="s">
        <v>562</v>
      </c>
      <c r="AE187" s="36">
        <f t="shared" si="10"/>
        <v>0</v>
      </c>
      <c r="AF187" s="36">
        <f t="shared" si="9"/>
        <v>0</v>
      </c>
    </row>
    <row r="188" spans="2:32">
      <c r="B188" s="39">
        <v>42621</v>
      </c>
      <c r="C188" s="40">
        <v>6</v>
      </c>
      <c r="D188" s="40" t="s">
        <v>335</v>
      </c>
      <c r="E188" s="41">
        <v>42622.333333333336</v>
      </c>
      <c r="F188" s="42" t="s">
        <v>216</v>
      </c>
      <c r="G188" s="42" t="s">
        <v>250</v>
      </c>
      <c r="H188" s="40" t="s">
        <v>216</v>
      </c>
      <c r="I188" s="40" t="s">
        <v>250</v>
      </c>
      <c r="J188" s="42">
        <v>1.96</v>
      </c>
      <c r="K188" s="42">
        <v>3.05</v>
      </c>
      <c r="L188" s="42">
        <v>3.45</v>
      </c>
      <c r="M188" s="40">
        <v>4.1500000000000004</v>
      </c>
      <c r="N188" s="40">
        <v>3.7</v>
      </c>
      <c r="O188" s="40">
        <v>1.62</v>
      </c>
      <c r="P188" s="40">
        <v>-1</v>
      </c>
      <c r="R188" s="40">
        <v>2</v>
      </c>
      <c r="S188" s="40">
        <v>1</v>
      </c>
      <c r="T188" s="42">
        <v>3</v>
      </c>
      <c r="U188" s="40">
        <v>1</v>
      </c>
      <c r="V188" s="36" t="str">
        <f t="shared" si="11"/>
        <v>巴西甲</v>
      </c>
      <c r="W188" s="36" t="s">
        <v>393</v>
      </c>
      <c r="X188" s="36" t="s">
        <v>393</v>
      </c>
      <c r="Y188" s="36" t="s">
        <v>393</v>
      </c>
      <c r="Z188" s="36" t="s">
        <v>562</v>
      </c>
      <c r="AC188" s="36">
        <v>1</v>
      </c>
      <c r="AE188" s="36">
        <f t="shared" si="10"/>
        <v>0</v>
      </c>
      <c r="AF188" s="36">
        <f t="shared" si="9"/>
        <v>0</v>
      </c>
    </row>
    <row r="189" spans="2:32">
      <c r="B189" s="39">
        <v>42623</v>
      </c>
      <c r="C189" s="40">
        <v>1</v>
      </c>
      <c r="D189" s="40" t="s">
        <v>314</v>
      </c>
      <c r="E189" s="41">
        <v>42623.583333333336</v>
      </c>
      <c r="F189" s="42" t="s">
        <v>8</v>
      </c>
      <c r="G189" s="42" t="s">
        <v>318</v>
      </c>
      <c r="H189" s="40" t="s">
        <v>8</v>
      </c>
      <c r="I189" s="40" t="s">
        <v>318</v>
      </c>
      <c r="J189" s="42">
        <v>1.46</v>
      </c>
      <c r="K189" s="42">
        <v>3.9</v>
      </c>
      <c r="L189" s="42">
        <v>5.35</v>
      </c>
      <c r="M189" s="40">
        <v>2.4500000000000002</v>
      </c>
      <c r="N189" s="40">
        <v>3.6</v>
      </c>
      <c r="O189" s="40">
        <v>2.2599999999999998</v>
      </c>
      <c r="P189" s="40">
        <v>-1</v>
      </c>
      <c r="R189" s="40">
        <v>2</v>
      </c>
      <c r="S189" s="40">
        <v>2</v>
      </c>
      <c r="T189" s="42">
        <v>1</v>
      </c>
      <c r="U189" s="40">
        <v>0</v>
      </c>
      <c r="V189" s="36" t="str">
        <f t="shared" si="11"/>
        <v>K联赛</v>
      </c>
      <c r="W189" s="36" t="s">
        <v>476</v>
      </c>
      <c r="X189" s="36" t="s">
        <v>393</v>
      </c>
      <c r="Y189" s="36" t="s">
        <v>393</v>
      </c>
      <c r="Z189" s="36" t="s">
        <v>394</v>
      </c>
      <c r="AE189" s="36">
        <f t="shared" si="10"/>
        <v>0</v>
      </c>
      <c r="AF189" s="36">
        <f t="shared" si="9"/>
        <v>0</v>
      </c>
    </row>
    <row r="190" spans="2:32">
      <c r="B190" s="39">
        <v>42624</v>
      </c>
      <c r="C190" s="40">
        <v>34</v>
      </c>
      <c r="D190" s="40" t="s">
        <v>246</v>
      </c>
      <c r="E190" s="41">
        <v>42624.895833333336</v>
      </c>
      <c r="F190" s="42" t="s">
        <v>664</v>
      </c>
      <c r="G190" s="42" t="s">
        <v>665</v>
      </c>
      <c r="H190" s="40" t="s">
        <v>666</v>
      </c>
      <c r="I190" s="40" t="s">
        <v>665</v>
      </c>
      <c r="J190" s="42">
        <v>2.2000000000000002</v>
      </c>
      <c r="K190" s="42">
        <v>3.35</v>
      </c>
      <c r="L190" s="42">
        <v>2.66</v>
      </c>
      <c r="M190" s="40">
        <v>4.5999999999999996</v>
      </c>
      <c r="N190" s="40">
        <v>4.1500000000000004</v>
      </c>
      <c r="O190" s="40">
        <v>1.49</v>
      </c>
      <c r="P190" s="40">
        <v>-1</v>
      </c>
      <c r="R190" s="40">
        <v>1</v>
      </c>
      <c r="S190" s="40">
        <v>2</v>
      </c>
      <c r="T190" s="42">
        <v>0</v>
      </c>
      <c r="U190" s="40">
        <v>0</v>
      </c>
      <c r="V190" s="36" t="str">
        <f t="shared" si="11"/>
        <v>德甲</v>
      </c>
      <c r="W190" s="36" t="s">
        <v>455</v>
      </c>
      <c r="X190" s="36" t="s">
        <v>393</v>
      </c>
      <c r="Y190" s="36" t="s">
        <v>393</v>
      </c>
      <c r="Z190" s="36" t="s">
        <v>460</v>
      </c>
      <c r="AB190" s="36">
        <v>1</v>
      </c>
      <c r="AE190" s="36">
        <f t="shared" si="10"/>
        <v>1</v>
      </c>
      <c r="AF190" s="36">
        <f t="shared" si="9"/>
        <v>2</v>
      </c>
    </row>
    <row r="191" spans="2:32">
      <c r="B191" s="39">
        <v>42624</v>
      </c>
      <c r="C191" s="40">
        <v>35</v>
      </c>
      <c r="D191" s="40" t="s">
        <v>313</v>
      </c>
      <c r="E191" s="41">
        <v>42624.895833333336</v>
      </c>
      <c r="F191" s="42" t="s">
        <v>300</v>
      </c>
      <c r="G191" s="42" t="s">
        <v>299</v>
      </c>
      <c r="H191" s="40" t="s">
        <v>300</v>
      </c>
      <c r="I191" s="40" t="s">
        <v>299</v>
      </c>
      <c r="J191" s="42">
        <v>2.0299999999999998</v>
      </c>
      <c r="K191" s="42">
        <v>3.3</v>
      </c>
      <c r="L191" s="42">
        <v>3</v>
      </c>
      <c r="M191" s="40">
        <v>4.05</v>
      </c>
      <c r="N191" s="40">
        <v>4</v>
      </c>
      <c r="O191" s="40">
        <v>1.58</v>
      </c>
      <c r="P191" s="40">
        <v>-1</v>
      </c>
      <c r="R191" s="40">
        <v>2</v>
      </c>
      <c r="S191" s="40">
        <v>0</v>
      </c>
      <c r="T191" s="42">
        <v>3</v>
      </c>
      <c r="U191" s="40">
        <v>3</v>
      </c>
      <c r="V191" s="36" t="str">
        <f t="shared" si="11"/>
        <v>挪超</v>
      </c>
      <c r="W191" s="36" t="s">
        <v>393</v>
      </c>
      <c r="X191" s="36" t="s">
        <v>393</v>
      </c>
      <c r="Y191" s="36" t="s">
        <v>393</v>
      </c>
      <c r="Z191" s="36" t="s">
        <v>562</v>
      </c>
      <c r="AC191" s="36">
        <v>1</v>
      </c>
      <c r="AE191" s="36">
        <f t="shared" si="10"/>
        <v>0</v>
      </c>
      <c r="AF191" s="36">
        <f t="shared" si="9"/>
        <v>0</v>
      </c>
    </row>
    <row r="192" spans="2:32">
      <c r="B192" s="39">
        <v>42624</v>
      </c>
      <c r="C192" s="40">
        <v>36</v>
      </c>
      <c r="D192" s="40" t="s">
        <v>306</v>
      </c>
      <c r="E192" s="41">
        <v>42624.895833333336</v>
      </c>
      <c r="F192" s="42" t="s">
        <v>310</v>
      </c>
      <c r="G192" s="42" t="s">
        <v>256</v>
      </c>
      <c r="H192" s="40" t="s">
        <v>310</v>
      </c>
      <c r="I192" s="40" t="s">
        <v>256</v>
      </c>
      <c r="J192" s="42">
        <v>1.99</v>
      </c>
      <c r="K192" s="42">
        <v>3.15</v>
      </c>
      <c r="L192" s="42">
        <v>3.25</v>
      </c>
      <c r="M192" s="40">
        <v>4.2</v>
      </c>
      <c r="N192" s="40">
        <v>3.8</v>
      </c>
      <c r="O192" s="40">
        <v>1.6</v>
      </c>
      <c r="P192" s="40">
        <v>-1</v>
      </c>
      <c r="R192" s="40">
        <v>1</v>
      </c>
      <c r="S192" s="40">
        <v>0</v>
      </c>
      <c r="T192" s="42">
        <v>3</v>
      </c>
      <c r="U192" s="40">
        <v>1</v>
      </c>
      <c r="V192" s="36" t="str">
        <f t="shared" si="11"/>
        <v>俄超</v>
      </c>
      <c r="W192" s="36" t="s">
        <v>393</v>
      </c>
      <c r="X192" s="36" t="s">
        <v>393</v>
      </c>
      <c r="Y192" s="36" t="s">
        <v>393</v>
      </c>
      <c r="Z192" s="36" t="s">
        <v>562</v>
      </c>
      <c r="AC192" s="36">
        <v>1</v>
      </c>
      <c r="AE192" s="36">
        <f t="shared" si="10"/>
        <v>0</v>
      </c>
      <c r="AF192" s="36">
        <f t="shared" si="9"/>
        <v>0</v>
      </c>
    </row>
    <row r="193" spans="1:32">
      <c r="B193" s="39">
        <v>42624</v>
      </c>
      <c r="C193" s="40">
        <v>37</v>
      </c>
      <c r="D193" s="40" t="s">
        <v>161</v>
      </c>
      <c r="E193" s="41">
        <v>42624.916666666664</v>
      </c>
      <c r="F193" s="42" t="s">
        <v>667</v>
      </c>
      <c r="G193" s="42" t="s">
        <v>668</v>
      </c>
      <c r="H193" s="40" t="s">
        <v>667</v>
      </c>
      <c r="I193" s="40" t="s">
        <v>668</v>
      </c>
      <c r="J193" s="42">
        <v>1.41</v>
      </c>
      <c r="K193" s="42">
        <v>4</v>
      </c>
      <c r="L193" s="42">
        <v>5.9</v>
      </c>
      <c r="M193" s="40">
        <v>2.4500000000000002</v>
      </c>
      <c r="N193" s="40">
        <v>3.3</v>
      </c>
      <c r="O193" s="40">
        <v>2.4</v>
      </c>
      <c r="P193" s="40">
        <v>-1</v>
      </c>
      <c r="R193" s="40">
        <v>2</v>
      </c>
      <c r="S193" s="40">
        <v>3</v>
      </c>
      <c r="T193" s="42">
        <v>0</v>
      </c>
      <c r="U193" s="40">
        <v>0</v>
      </c>
      <c r="V193" s="36" t="str">
        <f t="shared" si="11"/>
        <v>西甲</v>
      </c>
      <c r="W193" s="36" t="s">
        <v>467</v>
      </c>
      <c r="X193" s="36" t="s">
        <v>468</v>
      </c>
      <c r="Y193" s="36" t="s">
        <v>468</v>
      </c>
      <c r="Z193" s="36" t="s">
        <v>460</v>
      </c>
      <c r="AB193" s="36">
        <v>1</v>
      </c>
      <c r="AC193" s="36">
        <v>1</v>
      </c>
      <c r="AE193" s="36">
        <f t="shared" si="10"/>
        <v>0</v>
      </c>
      <c r="AF193" s="36">
        <f t="shared" si="9"/>
        <v>0</v>
      </c>
    </row>
    <row r="194" spans="1:32">
      <c r="B194" s="39">
        <v>42624</v>
      </c>
      <c r="C194" s="40">
        <v>38</v>
      </c>
      <c r="D194" s="40" t="s">
        <v>335</v>
      </c>
      <c r="E194" s="41">
        <v>42624.916666666664</v>
      </c>
      <c r="F194" s="42" t="s">
        <v>251</v>
      </c>
      <c r="G194" s="42" t="s">
        <v>339</v>
      </c>
      <c r="H194" s="40" t="s">
        <v>251</v>
      </c>
      <c r="I194" s="40" t="s">
        <v>339</v>
      </c>
      <c r="J194" s="42">
        <v>1.34</v>
      </c>
      <c r="K194" s="42">
        <v>4.0999999999999996</v>
      </c>
      <c r="L194" s="42">
        <v>7.2</v>
      </c>
      <c r="M194" s="40">
        <v>2.25</v>
      </c>
      <c r="N194" s="40">
        <v>3.3</v>
      </c>
      <c r="O194" s="40">
        <v>2.62</v>
      </c>
      <c r="P194" s="40">
        <v>-1</v>
      </c>
      <c r="R194" s="40">
        <v>3</v>
      </c>
      <c r="S194" s="40">
        <v>1</v>
      </c>
      <c r="T194" s="42">
        <v>3</v>
      </c>
      <c r="U194" s="40">
        <v>3</v>
      </c>
      <c r="V194" s="36" t="str">
        <f t="shared" si="11"/>
        <v>巴西甲</v>
      </c>
      <c r="W194" s="36" t="s">
        <v>476</v>
      </c>
      <c r="X194" s="36" t="s">
        <v>393</v>
      </c>
      <c r="Y194" s="36" t="s">
        <v>393</v>
      </c>
      <c r="Z194" s="36" t="s">
        <v>562</v>
      </c>
      <c r="AE194" s="36">
        <f t="shared" si="10"/>
        <v>0</v>
      </c>
      <c r="AF194" s="36">
        <f t="shared" si="9"/>
        <v>0</v>
      </c>
    </row>
    <row r="195" spans="1:32">
      <c r="B195" s="39">
        <v>42624</v>
      </c>
      <c r="C195" s="40">
        <v>39</v>
      </c>
      <c r="D195" s="40" t="s">
        <v>335</v>
      </c>
      <c r="E195" s="41">
        <v>42624.916666666664</v>
      </c>
      <c r="F195" s="42" t="s">
        <v>352</v>
      </c>
      <c r="G195" s="42" t="s">
        <v>355</v>
      </c>
      <c r="H195" s="40" t="s">
        <v>354</v>
      </c>
      <c r="I195" s="40" t="s">
        <v>355</v>
      </c>
      <c r="J195" s="42">
        <v>1.93</v>
      </c>
      <c r="K195" s="42">
        <v>3</v>
      </c>
      <c r="L195" s="42">
        <v>3.6</v>
      </c>
      <c r="M195" s="40">
        <v>4.1500000000000004</v>
      </c>
      <c r="N195" s="40">
        <v>3.6</v>
      </c>
      <c r="O195" s="40">
        <v>1.64</v>
      </c>
      <c r="P195" s="40">
        <v>-1</v>
      </c>
      <c r="R195" s="40">
        <v>1</v>
      </c>
      <c r="S195" s="40">
        <v>0</v>
      </c>
      <c r="T195" s="42">
        <v>3</v>
      </c>
      <c r="U195" s="40">
        <v>1</v>
      </c>
      <c r="V195" s="36" t="str">
        <f t="shared" si="11"/>
        <v>巴西甲</v>
      </c>
      <c r="W195" s="36" t="s">
        <v>466</v>
      </c>
      <c r="X195" s="36" t="s">
        <v>395</v>
      </c>
      <c r="Y195" s="36" t="s">
        <v>395</v>
      </c>
      <c r="Z195" s="36" t="s">
        <v>562</v>
      </c>
      <c r="AC195" s="36">
        <v>1</v>
      </c>
      <c r="AE195" s="36">
        <f t="shared" si="10"/>
        <v>0</v>
      </c>
      <c r="AF195" s="36">
        <f t="shared" si="9"/>
        <v>0</v>
      </c>
    </row>
    <row r="196" spans="1:32">
      <c r="B196" s="39">
        <v>42625</v>
      </c>
      <c r="C196" s="40">
        <v>1</v>
      </c>
      <c r="D196" s="40" t="s">
        <v>306</v>
      </c>
      <c r="E196" s="41">
        <v>42626.020833333336</v>
      </c>
      <c r="F196" s="42" t="s">
        <v>669</v>
      </c>
      <c r="G196" s="42" t="s">
        <v>312</v>
      </c>
      <c r="H196" s="40" t="s">
        <v>670</v>
      </c>
      <c r="I196" s="40" t="s">
        <v>312</v>
      </c>
      <c r="J196" s="42">
        <v>1.55</v>
      </c>
      <c r="K196" s="42">
        <v>3.25</v>
      </c>
      <c r="L196" s="42">
        <v>5.65</v>
      </c>
      <c r="M196" s="40">
        <v>3.17</v>
      </c>
      <c r="N196" s="40">
        <v>3</v>
      </c>
      <c r="O196" s="40">
        <v>2.08</v>
      </c>
      <c r="P196" s="40">
        <v>-1</v>
      </c>
      <c r="R196" s="40">
        <v>3</v>
      </c>
      <c r="S196" s="40">
        <v>1</v>
      </c>
      <c r="T196" s="42">
        <v>3</v>
      </c>
      <c r="U196" s="40">
        <v>3</v>
      </c>
      <c r="V196" s="36" t="str">
        <f t="shared" si="11"/>
        <v>俄超</v>
      </c>
      <c r="W196" s="36" t="s">
        <v>466</v>
      </c>
      <c r="X196" s="36" t="s">
        <v>393</v>
      </c>
      <c r="Y196" s="36" t="s">
        <v>395</v>
      </c>
      <c r="Z196" s="36" t="s">
        <v>562</v>
      </c>
      <c r="AE196" s="36">
        <f t="shared" si="10"/>
        <v>0</v>
      </c>
      <c r="AF196" s="36">
        <f t="shared" si="9"/>
        <v>0</v>
      </c>
    </row>
    <row r="197" spans="1:32">
      <c r="B197" s="39">
        <v>42625</v>
      </c>
      <c r="C197" s="40">
        <v>2</v>
      </c>
      <c r="D197" s="40" t="s">
        <v>331</v>
      </c>
      <c r="E197" s="41">
        <v>42626.041666666664</v>
      </c>
      <c r="F197" s="42" t="s">
        <v>675</v>
      </c>
      <c r="G197" s="42" t="s">
        <v>309</v>
      </c>
      <c r="H197" s="40" t="s">
        <v>675</v>
      </c>
      <c r="I197" s="40" t="s">
        <v>309</v>
      </c>
      <c r="J197" s="42">
        <v>4.3</v>
      </c>
      <c r="K197" s="42">
        <v>3.8</v>
      </c>
      <c r="L197" s="42">
        <v>1.58</v>
      </c>
      <c r="M197" s="40">
        <v>2.02</v>
      </c>
      <c r="N197" s="40">
        <v>3.7</v>
      </c>
      <c r="O197" s="40">
        <v>2.75</v>
      </c>
      <c r="P197" s="40">
        <v>1</v>
      </c>
      <c r="R197" s="40">
        <v>2</v>
      </c>
      <c r="S197" s="40">
        <v>2</v>
      </c>
      <c r="T197" s="42">
        <v>1</v>
      </c>
      <c r="U197" s="40">
        <v>3</v>
      </c>
      <c r="V197" s="36" t="str">
        <f>D197</f>
        <v>瑞典超</v>
      </c>
      <c r="W197" s="36" t="s">
        <v>511</v>
      </c>
      <c r="X197" s="36" t="s">
        <v>393</v>
      </c>
      <c r="Y197" s="36" t="s">
        <v>393</v>
      </c>
      <c r="Z197" s="36" t="s">
        <v>562</v>
      </c>
      <c r="AB197" s="36">
        <v>1</v>
      </c>
      <c r="AC197" s="36">
        <v>1</v>
      </c>
      <c r="AE197" s="36">
        <f t="shared" si="10"/>
        <v>0</v>
      </c>
      <c r="AF197" s="36">
        <f t="shared" si="9"/>
        <v>0</v>
      </c>
    </row>
    <row r="198" spans="1:32">
      <c r="B198" s="39">
        <v>42625</v>
      </c>
      <c r="C198" s="40">
        <v>3</v>
      </c>
      <c r="D198" s="40" t="s">
        <v>331</v>
      </c>
      <c r="E198" s="41">
        <v>42626.041666666664</v>
      </c>
      <c r="F198" s="42" t="s">
        <v>291</v>
      </c>
      <c r="G198" s="42" t="s">
        <v>252</v>
      </c>
      <c r="H198" s="40" t="s">
        <v>291</v>
      </c>
      <c r="I198" s="40" t="s">
        <v>253</v>
      </c>
      <c r="J198" s="42">
        <v>1.68</v>
      </c>
      <c r="K198" s="42">
        <v>3.7509999999999999</v>
      </c>
      <c r="L198" s="42">
        <v>3.75</v>
      </c>
      <c r="M198" s="40">
        <v>3</v>
      </c>
      <c r="N198" s="40">
        <v>3.8</v>
      </c>
      <c r="O198" s="40">
        <v>1.88</v>
      </c>
      <c r="P198" s="40">
        <v>-1</v>
      </c>
      <c r="R198" s="40">
        <v>1</v>
      </c>
      <c r="S198" s="40">
        <v>1</v>
      </c>
      <c r="T198" s="42">
        <v>1</v>
      </c>
      <c r="U198" s="40">
        <v>0</v>
      </c>
      <c r="V198" s="36" t="str">
        <f>D198</f>
        <v>瑞典超</v>
      </c>
      <c r="W198" s="36" t="s">
        <v>455</v>
      </c>
      <c r="X198" s="36" t="s">
        <v>393</v>
      </c>
      <c r="Y198" s="36" t="s">
        <v>395</v>
      </c>
      <c r="Z198" s="36" t="s">
        <v>562</v>
      </c>
      <c r="AB198" s="36">
        <v>1</v>
      </c>
      <c r="AC198" s="36">
        <v>1</v>
      </c>
      <c r="AE198" s="36">
        <f t="shared" si="10"/>
        <v>0</v>
      </c>
      <c r="AF198" s="36">
        <f t="shared" si="9"/>
        <v>0</v>
      </c>
    </row>
    <row r="199" spans="1:32">
      <c r="B199" s="39">
        <v>42625</v>
      </c>
      <c r="C199" s="40">
        <v>4</v>
      </c>
      <c r="D199" s="40" t="s">
        <v>331</v>
      </c>
      <c r="E199" s="41">
        <v>42626.041666666664</v>
      </c>
      <c r="F199" s="42" t="s">
        <v>259</v>
      </c>
      <c r="G199" s="42" t="s">
        <v>258</v>
      </c>
      <c r="H199" s="40" t="s">
        <v>259</v>
      </c>
      <c r="I199" s="40" t="s">
        <v>258</v>
      </c>
      <c r="J199" s="42">
        <v>1.62</v>
      </c>
      <c r="K199" s="42">
        <v>3.5</v>
      </c>
      <c r="L199" s="42">
        <v>4.45</v>
      </c>
      <c r="M199" s="40">
        <v>2.96</v>
      </c>
      <c r="N199" s="40">
        <v>3.55</v>
      </c>
      <c r="O199" s="40">
        <v>1.96</v>
      </c>
      <c r="P199" s="40">
        <v>-1</v>
      </c>
      <c r="R199" s="40">
        <v>3</v>
      </c>
      <c r="S199" s="40">
        <v>1</v>
      </c>
      <c r="T199" s="42">
        <v>3</v>
      </c>
      <c r="U199" s="40">
        <v>3</v>
      </c>
      <c r="V199" s="36" t="str">
        <f t="shared" ref="V199:V208" si="12">D199</f>
        <v>瑞典超</v>
      </c>
      <c r="W199" s="36" t="s">
        <v>689</v>
      </c>
      <c r="X199" s="36" t="s">
        <v>393</v>
      </c>
      <c r="Y199" s="36" t="s">
        <v>468</v>
      </c>
      <c r="Z199" s="36" t="s">
        <v>562</v>
      </c>
      <c r="AE199" s="36">
        <f t="shared" si="10"/>
        <v>0</v>
      </c>
      <c r="AF199" s="36">
        <f t="shared" si="9"/>
        <v>0</v>
      </c>
    </row>
    <row r="200" spans="1:32">
      <c r="B200" s="39">
        <v>42625</v>
      </c>
      <c r="C200" s="40">
        <v>5</v>
      </c>
      <c r="D200" s="40" t="s">
        <v>222</v>
      </c>
      <c r="E200" s="41">
        <v>42626.083333333336</v>
      </c>
      <c r="F200" s="42" t="s">
        <v>676</v>
      </c>
      <c r="G200" s="42" t="s">
        <v>328</v>
      </c>
      <c r="H200" s="40" t="s">
        <v>676</v>
      </c>
      <c r="I200" s="40" t="s">
        <v>224</v>
      </c>
      <c r="J200" s="42">
        <v>1.28</v>
      </c>
      <c r="K200" s="42">
        <v>5.05</v>
      </c>
      <c r="L200" s="42">
        <v>6.65</v>
      </c>
      <c r="M200" s="40">
        <v>1.95</v>
      </c>
      <c r="N200" s="40">
        <v>3.7</v>
      </c>
      <c r="O200" s="40">
        <v>2.9</v>
      </c>
      <c r="P200" s="40">
        <v>-1</v>
      </c>
      <c r="R200" s="40">
        <v>7</v>
      </c>
      <c r="S200" s="40">
        <v>1</v>
      </c>
      <c r="T200" s="42">
        <v>3</v>
      </c>
      <c r="U200" s="40">
        <v>3</v>
      </c>
      <c r="V200" s="36" t="str">
        <f t="shared" si="12"/>
        <v>荷乙</v>
      </c>
      <c r="W200" s="36" t="s">
        <v>466</v>
      </c>
      <c r="X200" s="36" t="s">
        <v>395</v>
      </c>
      <c r="Y200" s="36" t="s">
        <v>395</v>
      </c>
      <c r="Z200" s="36" t="s">
        <v>562</v>
      </c>
      <c r="AE200" s="36">
        <f t="shared" si="10"/>
        <v>0</v>
      </c>
      <c r="AF200" s="36">
        <f t="shared" ref="AF200:AF208" si="13">IF(AND(AB200=$AB$6,AC200=$AC$6),IF(W200=$W$6,1,0)+IF(Z200=$Z$6,1,0)+IF(X200=$X$6,1,0)+IF(Y200=$Y$6,1,0)+IF(AA200=$AA$6,1,0)+IF(V200=$V$6,1,0),0)</f>
        <v>0</v>
      </c>
    </row>
    <row r="201" spans="1:32">
      <c r="B201" s="39">
        <v>42625</v>
      </c>
      <c r="C201" s="40">
        <v>6</v>
      </c>
      <c r="D201" s="40" t="s">
        <v>222</v>
      </c>
      <c r="E201" s="41">
        <v>42626.083333333336</v>
      </c>
      <c r="F201" s="42" t="s">
        <v>677</v>
      </c>
      <c r="G201" s="42" t="s">
        <v>678</v>
      </c>
      <c r="H201" s="40" t="s">
        <v>679</v>
      </c>
      <c r="I201" s="40" t="s">
        <v>680</v>
      </c>
      <c r="J201" s="42">
        <v>2.42</v>
      </c>
      <c r="K201" s="42">
        <v>3.55</v>
      </c>
      <c r="L201" s="42">
        <v>2.2999999999999998</v>
      </c>
      <c r="M201" s="40">
        <v>5.05</v>
      </c>
      <c r="N201" s="40">
        <v>4.5999999999999996</v>
      </c>
      <c r="O201" s="40">
        <v>1.4</v>
      </c>
      <c r="P201" s="40">
        <v>-1</v>
      </c>
      <c r="R201" s="40">
        <v>3</v>
      </c>
      <c r="S201" s="40">
        <v>0</v>
      </c>
      <c r="T201" s="42">
        <v>3</v>
      </c>
      <c r="U201" s="40">
        <v>3</v>
      </c>
      <c r="V201" s="36" t="str">
        <f t="shared" si="12"/>
        <v>荷乙</v>
      </c>
      <c r="W201" s="36" t="s">
        <v>476</v>
      </c>
      <c r="X201" s="36" t="s">
        <v>393</v>
      </c>
      <c r="Y201" s="36" t="s">
        <v>393</v>
      </c>
      <c r="Z201" s="36" t="s">
        <v>562</v>
      </c>
      <c r="AB201" s="36">
        <v>1</v>
      </c>
      <c r="AC201" s="36">
        <v>1</v>
      </c>
      <c r="AE201" s="36">
        <f t="shared" ref="AE201:AE208" si="14">IF(AND(AB201=$AB$6,AC201=$AC$6),IF(W201=$W$6,1,0)+IF(X201=$X$6,1,0)+IF(Y201=$Y$6,1,0),0)</f>
        <v>0</v>
      </c>
      <c r="AF201" s="36">
        <f t="shared" si="13"/>
        <v>0</v>
      </c>
    </row>
    <row r="202" spans="1:32">
      <c r="B202" s="39">
        <v>42625</v>
      </c>
      <c r="C202" s="40">
        <v>7</v>
      </c>
      <c r="D202" s="40" t="s">
        <v>261</v>
      </c>
      <c r="E202" s="41">
        <v>42626.09375</v>
      </c>
      <c r="F202" s="42" t="s">
        <v>227</v>
      </c>
      <c r="G202" s="42" t="s">
        <v>681</v>
      </c>
      <c r="H202" s="40" t="s">
        <v>227</v>
      </c>
      <c r="I202" s="40" t="s">
        <v>681</v>
      </c>
      <c r="J202" s="42">
        <v>2</v>
      </c>
      <c r="K202" s="42">
        <v>3.15</v>
      </c>
      <c r="L202" s="42">
        <v>3.21</v>
      </c>
      <c r="M202" s="40">
        <v>4.2</v>
      </c>
      <c r="N202" s="40">
        <v>3.75</v>
      </c>
      <c r="O202" s="40">
        <v>1.6</v>
      </c>
      <c r="P202" s="40">
        <v>-1</v>
      </c>
      <c r="R202" s="40">
        <v>1</v>
      </c>
      <c r="S202" s="40">
        <v>2</v>
      </c>
      <c r="T202" s="42">
        <v>0</v>
      </c>
      <c r="U202" s="40">
        <v>0</v>
      </c>
      <c r="V202" s="36" t="str">
        <f t="shared" si="12"/>
        <v>德乙</v>
      </c>
      <c r="W202" s="36" t="s">
        <v>695</v>
      </c>
      <c r="X202" s="36" t="s">
        <v>393</v>
      </c>
      <c r="Y202" s="36" t="s">
        <v>393</v>
      </c>
      <c r="Z202" s="36" t="s">
        <v>562</v>
      </c>
      <c r="AB202" s="36">
        <v>1</v>
      </c>
      <c r="AC202" s="36" t="s">
        <v>630</v>
      </c>
      <c r="AE202" s="36">
        <f t="shared" si="14"/>
        <v>1</v>
      </c>
      <c r="AF202" s="36">
        <f t="shared" si="13"/>
        <v>3</v>
      </c>
    </row>
    <row r="203" spans="1:32">
      <c r="B203" s="39">
        <v>42625</v>
      </c>
      <c r="C203" s="40">
        <v>8</v>
      </c>
      <c r="D203" s="40" t="s">
        <v>682</v>
      </c>
      <c r="E203" s="41">
        <v>42626.104166666664</v>
      </c>
      <c r="F203" s="42" t="s">
        <v>683</v>
      </c>
      <c r="G203" s="42" t="s">
        <v>684</v>
      </c>
      <c r="H203" s="40" t="s">
        <v>683</v>
      </c>
      <c r="I203" s="40" t="s">
        <v>684</v>
      </c>
      <c r="J203" s="42">
        <v>1.64</v>
      </c>
      <c r="K203" s="42">
        <v>2.95</v>
      </c>
      <c r="L203" s="42">
        <v>5.55</v>
      </c>
      <c r="M203" s="40">
        <v>3.25</v>
      </c>
      <c r="N203" s="40">
        <v>3.3</v>
      </c>
      <c r="O203" s="40">
        <v>1.93</v>
      </c>
      <c r="P203" s="40">
        <v>-1</v>
      </c>
      <c r="R203" s="40">
        <v>2</v>
      </c>
      <c r="S203" s="40">
        <v>0</v>
      </c>
      <c r="T203" s="42">
        <v>3</v>
      </c>
      <c r="U203" s="40">
        <v>3</v>
      </c>
      <c r="V203" s="36" t="str">
        <f t="shared" si="12"/>
        <v>法乙</v>
      </c>
      <c r="W203" s="36" t="s">
        <v>393</v>
      </c>
      <c r="X203" s="36" t="s">
        <v>393</v>
      </c>
      <c r="Y203" s="36" t="s">
        <v>393</v>
      </c>
      <c r="Z203" s="36" t="s">
        <v>562</v>
      </c>
      <c r="AE203" s="36">
        <f t="shared" si="14"/>
        <v>0</v>
      </c>
      <c r="AF203" s="36">
        <f t="shared" si="13"/>
        <v>0</v>
      </c>
    </row>
    <row r="204" spans="1:32">
      <c r="B204" s="39">
        <v>42625</v>
      </c>
      <c r="C204" s="40">
        <v>9</v>
      </c>
      <c r="D204" s="40" t="s">
        <v>174</v>
      </c>
      <c r="E204" s="41">
        <v>42626.114583333336</v>
      </c>
      <c r="F204" s="42" t="s">
        <v>186</v>
      </c>
      <c r="G204" s="42" t="s">
        <v>350</v>
      </c>
      <c r="H204" s="40" t="s">
        <v>186</v>
      </c>
      <c r="I204" s="40" t="s">
        <v>350</v>
      </c>
      <c r="J204" s="42">
        <v>1.5</v>
      </c>
      <c r="K204" s="42">
        <v>3.55</v>
      </c>
      <c r="L204" s="42">
        <v>5.56</v>
      </c>
      <c r="M204" s="40">
        <v>2.7</v>
      </c>
      <c r="N204" s="40">
        <v>3.35</v>
      </c>
      <c r="O204" s="40">
        <v>2.17</v>
      </c>
      <c r="P204" s="40">
        <v>-1</v>
      </c>
      <c r="R204" s="40">
        <v>2</v>
      </c>
      <c r="S204" s="40">
        <v>1</v>
      </c>
      <c r="T204" s="42">
        <v>3</v>
      </c>
      <c r="U204" s="40">
        <v>1</v>
      </c>
      <c r="V204" s="36" t="str">
        <f t="shared" si="12"/>
        <v>意甲</v>
      </c>
      <c r="W204" s="36" t="s">
        <v>477</v>
      </c>
      <c r="X204" s="36" t="s">
        <v>393</v>
      </c>
      <c r="Y204" s="36" t="s">
        <v>393</v>
      </c>
      <c r="Z204" s="36" t="s">
        <v>460</v>
      </c>
      <c r="AE204" s="36">
        <f t="shared" si="14"/>
        <v>0</v>
      </c>
      <c r="AF204" s="36">
        <f t="shared" si="13"/>
        <v>0</v>
      </c>
    </row>
    <row r="205" spans="1:32">
      <c r="B205" s="39">
        <v>42625</v>
      </c>
      <c r="C205" s="40">
        <v>10</v>
      </c>
      <c r="D205" s="40" t="s">
        <v>3</v>
      </c>
      <c r="E205" s="41">
        <v>42626.125</v>
      </c>
      <c r="F205" s="42" t="s">
        <v>685</v>
      </c>
      <c r="G205" s="42" t="s">
        <v>686</v>
      </c>
      <c r="H205" s="40" t="s">
        <v>685</v>
      </c>
      <c r="I205" s="40" t="s">
        <v>686</v>
      </c>
      <c r="J205" s="42">
        <v>3.38</v>
      </c>
      <c r="K205" s="42">
        <v>3</v>
      </c>
      <c r="L205" s="42">
        <v>2</v>
      </c>
      <c r="M205" s="40">
        <v>1.59</v>
      </c>
      <c r="N205" s="40">
        <v>3.75</v>
      </c>
      <c r="O205" s="40">
        <v>4.3</v>
      </c>
      <c r="P205" s="40">
        <v>1</v>
      </c>
      <c r="R205" s="40">
        <v>0</v>
      </c>
      <c r="S205" s="40">
        <v>3</v>
      </c>
      <c r="T205" s="42">
        <v>0</v>
      </c>
      <c r="U205" s="40">
        <v>0</v>
      </c>
      <c r="V205" s="36" t="str">
        <f t="shared" si="12"/>
        <v>英超</v>
      </c>
      <c r="W205" s="36" t="s">
        <v>687</v>
      </c>
      <c r="X205" s="36" t="s">
        <v>393</v>
      </c>
      <c r="Y205" s="36" t="s">
        <v>393</v>
      </c>
      <c r="Z205" s="36" t="s">
        <v>460</v>
      </c>
      <c r="AC205" s="36">
        <v>1</v>
      </c>
      <c r="AE205" s="36">
        <f t="shared" si="14"/>
        <v>0</v>
      </c>
      <c r="AF205" s="36">
        <f t="shared" si="13"/>
        <v>0</v>
      </c>
    </row>
    <row r="206" spans="1:32">
      <c r="B206" s="39">
        <v>42625</v>
      </c>
      <c r="C206" s="40">
        <v>11</v>
      </c>
      <c r="D206" s="40" t="s">
        <v>82</v>
      </c>
      <c r="E206" s="41">
        <v>42626.125</v>
      </c>
      <c r="F206" s="42" t="s">
        <v>249</v>
      </c>
      <c r="G206" s="42" t="s">
        <v>697</v>
      </c>
      <c r="H206" s="40" t="s">
        <v>249</v>
      </c>
      <c r="I206" s="40" t="s">
        <v>697</v>
      </c>
      <c r="J206" s="42">
        <v>2.25</v>
      </c>
      <c r="K206" s="42">
        <v>2.8</v>
      </c>
      <c r="L206" s="42">
        <v>3.05</v>
      </c>
      <c r="M206" s="40">
        <v>5.4</v>
      </c>
      <c r="N206" s="40">
        <v>3.85</v>
      </c>
      <c r="O206" s="40">
        <v>1.46</v>
      </c>
      <c r="P206" s="40">
        <v>-1</v>
      </c>
      <c r="R206" s="40">
        <v>2</v>
      </c>
      <c r="S206" s="40">
        <v>1</v>
      </c>
      <c r="T206" s="42">
        <v>3</v>
      </c>
      <c r="U206" s="40">
        <v>1</v>
      </c>
      <c r="V206" s="36" t="str">
        <f t="shared" si="12"/>
        <v>葡超</v>
      </c>
      <c r="W206" s="36" t="s">
        <v>393</v>
      </c>
      <c r="X206" s="36" t="s">
        <v>393</v>
      </c>
      <c r="Y206" s="36" t="s">
        <v>393</v>
      </c>
      <c r="Z206" s="36" t="s">
        <v>460</v>
      </c>
      <c r="AC206" s="36">
        <v>1</v>
      </c>
      <c r="AE206" s="36">
        <f t="shared" si="14"/>
        <v>0</v>
      </c>
      <c r="AF206" s="36">
        <f t="shared" si="13"/>
        <v>0</v>
      </c>
    </row>
    <row r="207" spans="1:32">
      <c r="B207" s="39">
        <v>42625</v>
      </c>
      <c r="C207" s="40">
        <v>12</v>
      </c>
      <c r="D207" s="40" t="s">
        <v>265</v>
      </c>
      <c r="E207" s="41">
        <v>42626.25</v>
      </c>
      <c r="F207" s="42" t="s">
        <v>698</v>
      </c>
      <c r="G207" s="42" t="s">
        <v>699</v>
      </c>
      <c r="H207" s="40" t="s">
        <v>698</v>
      </c>
      <c r="I207" s="40" t="s">
        <v>699</v>
      </c>
      <c r="J207" s="42">
        <v>2.2799999999999998</v>
      </c>
      <c r="K207" s="42">
        <v>2.9</v>
      </c>
      <c r="L207" s="42">
        <v>2.9009999999999998</v>
      </c>
      <c r="M207" s="40">
        <v>5.35</v>
      </c>
      <c r="N207" s="40">
        <v>3.95</v>
      </c>
      <c r="O207" s="40">
        <v>1.45</v>
      </c>
      <c r="P207" s="40">
        <v>-1</v>
      </c>
      <c r="R207" s="40">
        <v>1</v>
      </c>
      <c r="S207" s="40">
        <v>3</v>
      </c>
      <c r="T207" s="42">
        <v>0</v>
      </c>
      <c r="U207" s="40">
        <v>0</v>
      </c>
      <c r="V207" s="36" t="str">
        <f t="shared" si="12"/>
        <v>阿甲</v>
      </c>
      <c r="W207" s="36" t="s">
        <v>393</v>
      </c>
      <c r="X207" s="36" t="s">
        <v>393</v>
      </c>
      <c r="Y207" s="36" t="s">
        <v>393</v>
      </c>
      <c r="Z207" s="36" t="s">
        <v>562</v>
      </c>
      <c r="AB207" s="36">
        <v>1</v>
      </c>
      <c r="AC207" s="36" t="s">
        <v>630</v>
      </c>
      <c r="AE207" s="36">
        <f t="shared" si="14"/>
        <v>1</v>
      </c>
      <c r="AF207" s="36">
        <f t="shared" si="13"/>
        <v>3</v>
      </c>
    </row>
    <row r="208" spans="1:32">
      <c r="A208" s="50">
        <v>1</v>
      </c>
      <c r="B208" s="39">
        <v>42625</v>
      </c>
      <c r="C208" s="40">
        <v>13</v>
      </c>
      <c r="D208" s="40" t="s">
        <v>335</v>
      </c>
      <c r="E208" s="41">
        <v>42626.291666666664</v>
      </c>
      <c r="F208" s="42" t="s">
        <v>239</v>
      </c>
      <c r="G208" s="42" t="s">
        <v>215</v>
      </c>
      <c r="H208" s="40" t="s">
        <v>239</v>
      </c>
      <c r="I208" s="40" t="s">
        <v>215</v>
      </c>
      <c r="J208" s="42">
        <v>2.23</v>
      </c>
      <c r="K208" s="42">
        <v>3.15</v>
      </c>
      <c r="L208" s="42">
        <v>2.75</v>
      </c>
      <c r="M208" s="40">
        <v>4.95</v>
      </c>
      <c r="N208" s="40">
        <v>4.05</v>
      </c>
      <c r="O208" s="40">
        <v>1.47</v>
      </c>
      <c r="P208" s="40">
        <v>-1</v>
      </c>
      <c r="R208" s="40">
        <v>4</v>
      </c>
      <c r="S208" s="40">
        <v>2</v>
      </c>
      <c r="T208" s="42">
        <v>3</v>
      </c>
      <c r="U208" s="40">
        <v>3</v>
      </c>
      <c r="V208" s="36" t="str">
        <f t="shared" si="12"/>
        <v>巴西甲</v>
      </c>
      <c r="W208" s="36" t="s">
        <v>477</v>
      </c>
      <c r="X208" s="36" t="s">
        <v>393</v>
      </c>
      <c r="Y208" s="36" t="s">
        <v>393</v>
      </c>
      <c r="Z208" s="36" t="s">
        <v>562</v>
      </c>
      <c r="AC208" s="36">
        <v>1</v>
      </c>
      <c r="AE208" s="36">
        <f t="shared" si="14"/>
        <v>0</v>
      </c>
      <c r="AF208" s="36">
        <f t="shared" si="13"/>
        <v>0</v>
      </c>
    </row>
    <row r="209" spans="2:32">
      <c r="B209" s="39">
        <v>42625</v>
      </c>
      <c r="C209" s="40">
        <v>14</v>
      </c>
      <c r="D209" s="40" t="s">
        <v>206</v>
      </c>
      <c r="E209" s="41">
        <v>42626.3125</v>
      </c>
      <c r="F209" s="42" t="s">
        <v>242</v>
      </c>
      <c r="G209" s="42" t="s">
        <v>700</v>
      </c>
      <c r="H209" s="40" t="s">
        <v>243</v>
      </c>
      <c r="I209" s="40" t="s">
        <v>700</v>
      </c>
      <c r="J209" s="42">
        <v>2.2799999999999998</v>
      </c>
      <c r="K209" s="42">
        <v>3.35</v>
      </c>
      <c r="L209" s="42">
        <v>2.5499999999999998</v>
      </c>
      <c r="M209" s="40">
        <v>4.8</v>
      </c>
      <c r="N209" s="40">
        <v>4.3499999999999996</v>
      </c>
      <c r="O209" s="40">
        <v>1.45</v>
      </c>
      <c r="P209" s="40">
        <v>-1</v>
      </c>
      <c r="R209" s="40">
        <v>3</v>
      </c>
      <c r="S209" s="40">
        <v>1</v>
      </c>
      <c r="T209" s="42">
        <v>3</v>
      </c>
      <c r="U209" s="40">
        <v>3</v>
      </c>
      <c r="V209" s="36" t="str">
        <f t="shared" ref="V209:V247" si="15">D209</f>
        <v>智利甲</v>
      </c>
      <c r="W209" s="36" t="s">
        <v>511</v>
      </c>
      <c r="X209" s="36" t="s">
        <v>393</v>
      </c>
      <c r="Y209" s="36" t="s">
        <v>468</v>
      </c>
      <c r="Z209" s="36" t="s">
        <v>394</v>
      </c>
      <c r="AC209" s="36">
        <v>1</v>
      </c>
      <c r="AE209" s="36">
        <f t="shared" ref="AE209:AE247" si="16">IF(AND(AB209=$AB$6,AC209=$AC$6),IF(W209=$W$6,1,0)+IF(X209=$X$6,1,0)+IF(Y209=$Y$6,1,0),0)</f>
        <v>0</v>
      </c>
      <c r="AF209" s="36">
        <f t="shared" ref="AF209:AF247" si="17">IF(AND(AB209=$AB$6,AC209=$AC$6),IF(W209=$W$6,1,0)+IF(Z209=$Z$6,1,0)+IF(X209=$X$6,1,0)+IF(Y209=$Y$6,1,0)+IF(AA209=$AA$6,1,0)+IF(V209=$V$6,1,0),0)</f>
        <v>0</v>
      </c>
    </row>
    <row r="210" spans="2:32">
      <c r="B210" s="39">
        <v>42625</v>
      </c>
      <c r="C210" s="40">
        <v>15</v>
      </c>
      <c r="D210" s="40" t="s">
        <v>265</v>
      </c>
      <c r="E210" s="41">
        <v>42626.34375</v>
      </c>
      <c r="F210" s="42" t="s">
        <v>431</v>
      </c>
      <c r="G210" s="42" t="s">
        <v>701</v>
      </c>
      <c r="H210" s="40" t="s">
        <v>431</v>
      </c>
      <c r="I210" s="40" t="s">
        <v>702</v>
      </c>
      <c r="J210" s="42">
        <v>2.2400000000000002</v>
      </c>
      <c r="K210" s="42">
        <v>2.8</v>
      </c>
      <c r="L210" s="42">
        <v>3.08</v>
      </c>
      <c r="M210" s="40">
        <v>5.4</v>
      </c>
      <c r="N210" s="40">
        <v>3.8</v>
      </c>
      <c r="O210" s="40">
        <v>1.47</v>
      </c>
      <c r="P210" s="40">
        <v>-1</v>
      </c>
      <c r="R210" s="40">
        <v>1</v>
      </c>
      <c r="S210" s="40">
        <v>0</v>
      </c>
      <c r="T210" s="42">
        <v>3</v>
      </c>
      <c r="U210" s="40">
        <v>1</v>
      </c>
      <c r="V210" s="36" t="str">
        <f t="shared" si="15"/>
        <v>阿甲</v>
      </c>
      <c r="W210" s="36" t="s">
        <v>393</v>
      </c>
      <c r="X210" s="36" t="s">
        <v>393</v>
      </c>
      <c r="Y210" s="36" t="s">
        <v>393</v>
      </c>
      <c r="Z210" s="36" t="s">
        <v>562</v>
      </c>
      <c r="AC210" s="36">
        <v>1</v>
      </c>
      <c r="AE210" s="36">
        <f t="shared" si="16"/>
        <v>0</v>
      </c>
      <c r="AF210" s="36">
        <f t="shared" si="17"/>
        <v>0</v>
      </c>
    </row>
    <row r="211" spans="2:32">
      <c r="B211" s="39">
        <v>42626</v>
      </c>
      <c r="C211" s="40">
        <v>1</v>
      </c>
      <c r="D211" s="40" t="s">
        <v>7</v>
      </c>
      <c r="E211" s="41">
        <v>42626.75</v>
      </c>
      <c r="F211" s="42" t="s">
        <v>8</v>
      </c>
      <c r="G211" s="42" t="s">
        <v>703</v>
      </c>
      <c r="H211" s="40" t="s">
        <v>8</v>
      </c>
      <c r="I211" s="40" t="s">
        <v>703</v>
      </c>
      <c r="J211" s="42">
        <v>1.5</v>
      </c>
      <c r="K211" s="42">
        <v>3.65</v>
      </c>
      <c r="L211" s="42">
        <v>5.3</v>
      </c>
      <c r="M211" s="40">
        <v>2.63</v>
      </c>
      <c r="N211" s="40">
        <v>3.45</v>
      </c>
      <c r="O211" s="40">
        <v>2.1800000000000002</v>
      </c>
      <c r="P211" s="40">
        <v>-1</v>
      </c>
      <c r="R211" s="40">
        <v>5</v>
      </c>
      <c r="S211" s="40">
        <v>0</v>
      </c>
      <c r="T211" s="42">
        <v>3</v>
      </c>
      <c r="U211" s="40">
        <v>3</v>
      </c>
      <c r="V211" s="36" t="str">
        <f t="shared" si="15"/>
        <v>亚冠杯</v>
      </c>
      <c r="W211" s="36" t="s">
        <v>695</v>
      </c>
      <c r="X211" s="36" t="s">
        <v>393</v>
      </c>
      <c r="Y211" s="36" t="s">
        <v>393</v>
      </c>
      <c r="Z211" s="36" t="s">
        <v>460</v>
      </c>
      <c r="AA211" s="36">
        <v>1</v>
      </c>
      <c r="AE211" s="36">
        <f t="shared" si="16"/>
        <v>0</v>
      </c>
      <c r="AF211" s="36">
        <f t="shared" si="17"/>
        <v>0</v>
      </c>
    </row>
    <row r="212" spans="2:32">
      <c r="B212" s="39">
        <v>42626</v>
      </c>
      <c r="C212" s="40">
        <v>2</v>
      </c>
      <c r="D212" s="40" t="s">
        <v>7</v>
      </c>
      <c r="E212" s="41">
        <v>42626.916666666664</v>
      </c>
      <c r="F212" s="42" t="s">
        <v>704</v>
      </c>
      <c r="G212" s="42" t="s">
        <v>705</v>
      </c>
      <c r="H212" s="40" t="s">
        <v>704</v>
      </c>
      <c r="I212" s="40" t="s">
        <v>706</v>
      </c>
      <c r="J212" s="42">
        <v>2.4500000000000002</v>
      </c>
      <c r="K212" s="42">
        <v>2.92</v>
      </c>
      <c r="L212" s="42">
        <v>2.65</v>
      </c>
      <c r="M212" s="40">
        <v>1.33</v>
      </c>
      <c r="N212" s="40">
        <v>4.3499999999999996</v>
      </c>
      <c r="O212" s="40">
        <v>6.75</v>
      </c>
      <c r="P212" s="40">
        <v>1</v>
      </c>
      <c r="R212" s="40">
        <v>0</v>
      </c>
      <c r="S212" s="40">
        <v>1</v>
      </c>
      <c r="T212" s="42">
        <v>0</v>
      </c>
      <c r="U212" s="40">
        <v>1</v>
      </c>
      <c r="V212" s="36" t="str">
        <f t="shared" si="15"/>
        <v>亚冠杯</v>
      </c>
      <c r="W212" s="36" t="s">
        <v>467</v>
      </c>
      <c r="X212" s="36" t="s">
        <v>468</v>
      </c>
      <c r="Y212" s="36" t="s">
        <v>468</v>
      </c>
      <c r="Z212" s="36" t="s">
        <v>460</v>
      </c>
      <c r="AC212" s="36">
        <v>1</v>
      </c>
      <c r="AE212" s="36">
        <f t="shared" si="16"/>
        <v>0</v>
      </c>
      <c r="AF212" s="36">
        <f t="shared" si="17"/>
        <v>0</v>
      </c>
    </row>
    <row r="213" spans="2:32">
      <c r="B213" s="39">
        <v>42626</v>
      </c>
      <c r="C213" s="40">
        <v>3</v>
      </c>
      <c r="D213" s="40" t="s">
        <v>111</v>
      </c>
      <c r="E213" s="41">
        <v>42627.114583333336</v>
      </c>
      <c r="F213" s="42" t="s">
        <v>707</v>
      </c>
      <c r="G213" s="42" t="s">
        <v>708</v>
      </c>
      <c r="H213" s="40" t="s">
        <v>707</v>
      </c>
      <c r="I213" s="40" t="s">
        <v>709</v>
      </c>
      <c r="J213" s="42">
        <v>1.46</v>
      </c>
      <c r="K213" s="42">
        <v>3.8</v>
      </c>
      <c r="L213" s="42">
        <v>5.5</v>
      </c>
      <c r="M213" s="40">
        <v>2.6</v>
      </c>
      <c r="N213" s="40">
        <v>3.35</v>
      </c>
      <c r="O213" s="40">
        <v>2.25</v>
      </c>
      <c r="P213" s="40">
        <v>-1</v>
      </c>
      <c r="R213" s="40">
        <v>1</v>
      </c>
      <c r="S213" s="40">
        <v>1</v>
      </c>
      <c r="T213" s="42">
        <v>1</v>
      </c>
      <c r="U213" s="40">
        <v>0</v>
      </c>
      <c r="V213" s="36" t="str">
        <f t="shared" si="15"/>
        <v>欧冠</v>
      </c>
      <c r="W213" s="36" t="s">
        <v>467</v>
      </c>
      <c r="X213" s="36" t="s">
        <v>393</v>
      </c>
      <c r="Y213" s="36" t="s">
        <v>468</v>
      </c>
      <c r="Z213" s="36" t="s">
        <v>460</v>
      </c>
      <c r="AB213" s="36">
        <v>1</v>
      </c>
      <c r="AC213" s="36">
        <v>1</v>
      </c>
      <c r="AE213" s="36">
        <f t="shared" si="16"/>
        <v>0</v>
      </c>
      <c r="AF213" s="36">
        <f t="shared" si="17"/>
        <v>0</v>
      </c>
    </row>
    <row r="214" spans="2:32">
      <c r="B214" s="39">
        <v>42626</v>
      </c>
      <c r="C214" s="40">
        <v>4</v>
      </c>
      <c r="D214" s="40" t="s">
        <v>111</v>
      </c>
      <c r="E214" s="41">
        <v>42627.114583333336</v>
      </c>
      <c r="F214" s="42" t="s">
        <v>213</v>
      </c>
      <c r="G214" s="42" t="s">
        <v>710</v>
      </c>
      <c r="H214" s="40" t="s">
        <v>214</v>
      </c>
      <c r="I214" s="40" t="s">
        <v>710</v>
      </c>
      <c r="J214" s="42">
        <v>1.85</v>
      </c>
      <c r="K214" s="42">
        <v>3.25</v>
      </c>
      <c r="L214" s="42">
        <v>3.55</v>
      </c>
      <c r="M214" s="40">
        <v>3.8</v>
      </c>
      <c r="N214" s="40">
        <v>3.6</v>
      </c>
      <c r="O214" s="40">
        <v>1.7</v>
      </c>
      <c r="P214" s="40">
        <v>-1</v>
      </c>
      <c r="R214" s="40">
        <v>1</v>
      </c>
      <c r="S214" s="40">
        <v>1</v>
      </c>
      <c r="T214" s="42">
        <v>1</v>
      </c>
      <c r="U214" s="40">
        <v>0</v>
      </c>
      <c r="V214" s="36" t="str">
        <f t="shared" si="15"/>
        <v>欧冠</v>
      </c>
      <c r="W214" s="36" t="s">
        <v>689</v>
      </c>
      <c r="X214" s="36" t="s">
        <v>393</v>
      </c>
      <c r="Y214" s="36" t="s">
        <v>687</v>
      </c>
      <c r="Z214" s="36" t="s">
        <v>460</v>
      </c>
      <c r="AA214" s="36">
        <v>1</v>
      </c>
      <c r="AB214" s="36">
        <v>1</v>
      </c>
      <c r="AC214" s="36" t="s">
        <v>630</v>
      </c>
      <c r="AE214" s="36">
        <f t="shared" si="16"/>
        <v>1</v>
      </c>
      <c r="AF214" s="36">
        <f t="shared" si="17"/>
        <v>1</v>
      </c>
    </row>
    <row r="215" spans="2:32">
      <c r="B215" s="39">
        <v>42626</v>
      </c>
      <c r="C215" s="40">
        <v>5</v>
      </c>
      <c r="D215" s="40" t="s">
        <v>111</v>
      </c>
      <c r="E215" s="41">
        <v>42627.114583333336</v>
      </c>
      <c r="F215" s="42" t="s">
        <v>711</v>
      </c>
      <c r="G215" s="42" t="s">
        <v>712</v>
      </c>
      <c r="H215" s="40" t="s">
        <v>711</v>
      </c>
      <c r="I215" s="40" t="s">
        <v>712</v>
      </c>
      <c r="J215" s="42">
        <v>3.02</v>
      </c>
      <c r="K215" s="42">
        <v>3.05</v>
      </c>
      <c r="L215" s="42">
        <v>2.13</v>
      </c>
      <c r="M215" s="40">
        <v>1.52</v>
      </c>
      <c r="N215" s="40">
        <v>3.95</v>
      </c>
      <c r="O215" s="40">
        <v>4.5999999999999996</v>
      </c>
      <c r="P215" s="40">
        <v>1</v>
      </c>
      <c r="R215" s="40">
        <v>1</v>
      </c>
      <c r="S215" s="40">
        <v>2</v>
      </c>
      <c r="T215" s="42">
        <v>0</v>
      </c>
      <c r="U215" s="40">
        <v>1</v>
      </c>
      <c r="V215" s="36" t="str">
        <f t="shared" si="15"/>
        <v>欧冠</v>
      </c>
      <c r="W215" s="36" t="s">
        <v>689</v>
      </c>
      <c r="X215" s="36" t="s">
        <v>393</v>
      </c>
      <c r="Y215" s="36" t="s">
        <v>468</v>
      </c>
      <c r="Z215" s="36" t="s">
        <v>460</v>
      </c>
      <c r="AC215" s="36">
        <v>1</v>
      </c>
      <c r="AE215" s="36">
        <f t="shared" si="16"/>
        <v>0</v>
      </c>
      <c r="AF215" s="36">
        <f t="shared" si="17"/>
        <v>0</v>
      </c>
    </row>
    <row r="216" spans="2:32">
      <c r="B216" s="39">
        <v>42626</v>
      </c>
      <c r="C216" s="40">
        <v>6</v>
      </c>
      <c r="D216" s="40" t="s">
        <v>111</v>
      </c>
      <c r="E216" s="41">
        <v>42627.114583333336</v>
      </c>
      <c r="F216" s="42" t="s">
        <v>713</v>
      </c>
      <c r="G216" s="42" t="s">
        <v>714</v>
      </c>
      <c r="H216" s="40" t="s">
        <v>713</v>
      </c>
      <c r="I216" s="40" t="s">
        <v>714</v>
      </c>
      <c r="J216" s="42">
        <v>1.52</v>
      </c>
      <c r="K216" s="42">
        <v>3.6</v>
      </c>
      <c r="L216" s="42">
        <v>5.15</v>
      </c>
      <c r="M216" s="40">
        <v>2.78</v>
      </c>
      <c r="N216" s="40">
        <v>3.35</v>
      </c>
      <c r="O216" s="40">
        <v>2.12</v>
      </c>
      <c r="P216" s="40">
        <v>-1</v>
      </c>
      <c r="R216" s="40">
        <v>1</v>
      </c>
      <c r="S216" s="40">
        <v>1</v>
      </c>
      <c r="T216" s="42">
        <v>1</v>
      </c>
      <c r="U216" s="40">
        <v>0</v>
      </c>
      <c r="V216" s="36" t="str">
        <f t="shared" si="15"/>
        <v>欧冠</v>
      </c>
      <c r="W216" s="36" t="s">
        <v>689</v>
      </c>
      <c r="X216" s="36" t="s">
        <v>395</v>
      </c>
      <c r="Y216" s="36" t="s">
        <v>468</v>
      </c>
      <c r="Z216" s="36" t="s">
        <v>460</v>
      </c>
      <c r="AB216" s="36">
        <v>1</v>
      </c>
      <c r="AC216" s="36">
        <v>1</v>
      </c>
      <c r="AE216" s="36">
        <f t="shared" si="16"/>
        <v>0</v>
      </c>
      <c r="AF216" s="36">
        <f t="shared" si="17"/>
        <v>0</v>
      </c>
    </row>
    <row r="217" spans="2:32">
      <c r="B217" s="39">
        <v>42626</v>
      </c>
      <c r="C217" s="40">
        <v>8</v>
      </c>
      <c r="D217" s="40" t="s">
        <v>111</v>
      </c>
      <c r="E217" s="41">
        <v>42627.114583333336</v>
      </c>
      <c r="F217" s="42" t="s">
        <v>159</v>
      </c>
      <c r="G217" s="42" t="s">
        <v>715</v>
      </c>
      <c r="H217" s="40" t="s">
        <v>160</v>
      </c>
      <c r="I217" s="40" t="s">
        <v>716</v>
      </c>
      <c r="J217" s="42">
        <v>1.23</v>
      </c>
      <c r="K217" s="42">
        <v>5.15</v>
      </c>
      <c r="L217" s="42">
        <v>8.15</v>
      </c>
      <c r="M217" s="40">
        <v>1.8</v>
      </c>
      <c r="N217" s="40">
        <v>3.82</v>
      </c>
      <c r="O217" s="40">
        <v>3.2</v>
      </c>
      <c r="P217" s="40">
        <v>-1</v>
      </c>
      <c r="V217" s="36" t="str">
        <f t="shared" si="15"/>
        <v>欧冠</v>
      </c>
      <c r="AE217" s="36">
        <f t="shared" si="16"/>
        <v>0</v>
      </c>
      <c r="AF217" s="36">
        <f t="shared" si="17"/>
        <v>0</v>
      </c>
    </row>
    <row r="218" spans="2:32">
      <c r="B218" s="39">
        <v>42626</v>
      </c>
      <c r="C218" s="40">
        <v>10</v>
      </c>
      <c r="D218" s="40" t="s">
        <v>111</v>
      </c>
      <c r="E218" s="41">
        <v>42627.114583333336</v>
      </c>
      <c r="F218" s="42" t="s">
        <v>237</v>
      </c>
      <c r="G218" s="42" t="s">
        <v>717</v>
      </c>
      <c r="H218" s="40" t="s">
        <v>238</v>
      </c>
      <c r="I218" s="40" t="s">
        <v>717</v>
      </c>
      <c r="J218" s="42">
        <v>4.7</v>
      </c>
      <c r="K218" s="42">
        <v>3.15</v>
      </c>
      <c r="L218" s="42">
        <v>1.67</v>
      </c>
      <c r="M218" s="40">
        <v>1.9</v>
      </c>
      <c r="N218" s="40">
        <v>3.35</v>
      </c>
      <c r="O218" s="40">
        <v>3.3</v>
      </c>
      <c r="P218" s="40">
        <v>1</v>
      </c>
      <c r="R218" s="40">
        <v>0</v>
      </c>
      <c r="S218" s="40">
        <v>1</v>
      </c>
      <c r="T218" s="42">
        <v>0</v>
      </c>
      <c r="U218" s="40">
        <v>1</v>
      </c>
      <c r="V218" s="36" t="str">
        <f t="shared" si="15"/>
        <v>欧冠</v>
      </c>
      <c r="W218" s="36" t="s">
        <v>689</v>
      </c>
      <c r="X218" s="36" t="s">
        <v>393</v>
      </c>
      <c r="Y218" s="36" t="s">
        <v>468</v>
      </c>
      <c r="Z218" s="36" t="s">
        <v>460</v>
      </c>
      <c r="AA218" s="36">
        <v>1</v>
      </c>
      <c r="AE218" s="36">
        <f t="shared" si="16"/>
        <v>0</v>
      </c>
      <c r="AF218" s="36">
        <f t="shared" si="17"/>
        <v>0</v>
      </c>
    </row>
    <row r="219" spans="2:32">
      <c r="B219" s="39">
        <v>42626</v>
      </c>
      <c r="C219" s="40">
        <v>11</v>
      </c>
      <c r="D219" s="40" t="s">
        <v>718</v>
      </c>
      <c r="E219" s="41">
        <v>42627.114583333336</v>
      </c>
      <c r="F219" s="42" t="s">
        <v>719</v>
      </c>
      <c r="G219" s="42" t="s">
        <v>720</v>
      </c>
      <c r="H219" s="40" t="s">
        <v>721</v>
      </c>
      <c r="I219" s="40" t="s">
        <v>720</v>
      </c>
      <c r="J219" s="42">
        <v>1.78</v>
      </c>
      <c r="K219" s="42">
        <v>3.25</v>
      </c>
      <c r="L219" s="42">
        <v>3.85</v>
      </c>
      <c r="M219" s="40">
        <v>3.6</v>
      </c>
      <c r="N219" s="40">
        <v>3.5</v>
      </c>
      <c r="O219" s="40">
        <v>1.77</v>
      </c>
      <c r="P219" s="40">
        <v>-1</v>
      </c>
      <c r="R219" s="40">
        <v>1</v>
      </c>
      <c r="S219" s="40">
        <v>0</v>
      </c>
      <c r="T219" s="42">
        <v>3</v>
      </c>
      <c r="U219" s="40">
        <v>1</v>
      </c>
      <c r="V219" s="36" t="str">
        <f t="shared" si="15"/>
        <v>英冠</v>
      </c>
      <c r="W219" s="36" t="s">
        <v>467</v>
      </c>
      <c r="X219" s="36" t="s">
        <v>468</v>
      </c>
      <c r="Y219" s="36" t="s">
        <v>468</v>
      </c>
      <c r="Z219" s="36" t="s">
        <v>562</v>
      </c>
      <c r="AC219" s="36">
        <v>1</v>
      </c>
      <c r="AE219" s="36">
        <f t="shared" si="16"/>
        <v>0</v>
      </c>
      <c r="AF219" s="36">
        <f t="shared" si="17"/>
        <v>0</v>
      </c>
    </row>
    <row r="220" spans="2:32">
      <c r="B220" s="39">
        <v>42626</v>
      </c>
      <c r="C220" s="40">
        <v>12</v>
      </c>
      <c r="D220" s="40" t="s">
        <v>718</v>
      </c>
      <c r="E220" s="41">
        <v>42627.114583333336</v>
      </c>
      <c r="F220" s="42" t="s">
        <v>722</v>
      </c>
      <c r="G220" s="42" t="s">
        <v>723</v>
      </c>
      <c r="H220" s="40" t="s">
        <v>722</v>
      </c>
      <c r="I220" s="40" t="s">
        <v>723</v>
      </c>
      <c r="J220" s="42">
        <v>1.75</v>
      </c>
      <c r="K220" s="42">
        <v>3.15</v>
      </c>
      <c r="L220" s="42">
        <v>4.1500000000000004</v>
      </c>
      <c r="M220" s="40">
        <v>3.65</v>
      </c>
      <c r="N220" s="40">
        <v>3.35</v>
      </c>
      <c r="O220" s="40">
        <v>1.8</v>
      </c>
      <c r="P220" s="40">
        <v>-1</v>
      </c>
      <c r="R220" s="40">
        <v>0</v>
      </c>
      <c r="S220" s="40">
        <v>1</v>
      </c>
      <c r="T220" s="42">
        <v>0</v>
      </c>
      <c r="U220" s="40">
        <v>0</v>
      </c>
      <c r="V220" s="36" t="str">
        <f t="shared" si="15"/>
        <v>英冠</v>
      </c>
      <c r="W220" s="36" t="s">
        <v>466</v>
      </c>
      <c r="X220" s="36" t="s">
        <v>395</v>
      </c>
      <c r="Y220" s="36" t="s">
        <v>395</v>
      </c>
      <c r="Z220" s="36" t="s">
        <v>562</v>
      </c>
      <c r="AB220" s="36">
        <v>1</v>
      </c>
      <c r="AC220" s="36">
        <v>1</v>
      </c>
      <c r="AE220" s="36">
        <f t="shared" si="16"/>
        <v>0</v>
      </c>
      <c r="AF220" s="36">
        <f t="shared" si="17"/>
        <v>0</v>
      </c>
    </row>
    <row r="221" spans="2:32">
      <c r="B221" s="39">
        <v>42626</v>
      </c>
      <c r="C221" s="40">
        <v>13</v>
      </c>
      <c r="D221" s="40" t="s">
        <v>718</v>
      </c>
      <c r="E221" s="41">
        <v>42627.114583333336</v>
      </c>
      <c r="F221" s="42" t="s">
        <v>724</v>
      </c>
      <c r="G221" s="42" t="s">
        <v>725</v>
      </c>
      <c r="H221" s="40" t="s">
        <v>724</v>
      </c>
      <c r="I221" s="40" t="s">
        <v>725</v>
      </c>
      <c r="J221" s="42">
        <v>1.96</v>
      </c>
      <c r="K221" s="42">
        <v>3.1</v>
      </c>
      <c r="L221" s="42">
        <v>3.38</v>
      </c>
      <c r="M221" s="40">
        <v>4.1500000000000004</v>
      </c>
      <c r="N221" s="40">
        <v>3.7</v>
      </c>
      <c r="O221" s="40">
        <v>1.62</v>
      </c>
      <c r="P221" s="40">
        <v>-1</v>
      </c>
      <c r="R221" s="40">
        <v>2</v>
      </c>
      <c r="S221" s="40">
        <v>1</v>
      </c>
      <c r="T221" s="42">
        <v>3</v>
      </c>
      <c r="U221" s="40">
        <v>1</v>
      </c>
      <c r="V221" s="36" t="str">
        <f t="shared" si="15"/>
        <v>英冠</v>
      </c>
      <c r="W221" s="36" t="s">
        <v>393</v>
      </c>
      <c r="X221" s="36" t="s">
        <v>393</v>
      </c>
      <c r="Y221" s="36" t="s">
        <v>393</v>
      </c>
      <c r="Z221" s="36" t="s">
        <v>562</v>
      </c>
      <c r="AC221" s="36">
        <v>1</v>
      </c>
      <c r="AE221" s="36">
        <f t="shared" si="16"/>
        <v>0</v>
      </c>
      <c r="AF221" s="36">
        <f t="shared" si="17"/>
        <v>0</v>
      </c>
    </row>
    <row r="222" spans="2:32">
      <c r="B222" s="39">
        <v>42626</v>
      </c>
      <c r="C222" s="40">
        <v>14</v>
      </c>
      <c r="D222" s="40" t="s">
        <v>718</v>
      </c>
      <c r="E222" s="41">
        <v>42627.114583333336</v>
      </c>
      <c r="F222" s="42" t="s">
        <v>726</v>
      </c>
      <c r="G222" s="42" t="s">
        <v>727</v>
      </c>
      <c r="H222" s="40" t="s">
        <v>726</v>
      </c>
      <c r="I222" s="40" t="s">
        <v>727</v>
      </c>
      <c r="J222" s="42">
        <v>1.42</v>
      </c>
      <c r="K222" s="42">
        <v>3.95</v>
      </c>
      <c r="L222" s="42">
        <v>5.8</v>
      </c>
      <c r="M222" s="40">
        <v>2.42</v>
      </c>
      <c r="N222" s="40">
        <v>3.4</v>
      </c>
      <c r="O222" s="40">
        <v>2.37</v>
      </c>
      <c r="P222" s="40">
        <v>-1</v>
      </c>
      <c r="R222" s="40">
        <v>2</v>
      </c>
      <c r="S222" s="40">
        <v>1</v>
      </c>
      <c r="T222" s="42">
        <v>3</v>
      </c>
      <c r="U222" s="40">
        <v>1</v>
      </c>
      <c r="V222" s="36" t="str">
        <f t="shared" si="15"/>
        <v>英冠</v>
      </c>
      <c r="W222" s="36" t="s">
        <v>466</v>
      </c>
      <c r="X222" s="36" t="s">
        <v>395</v>
      </c>
      <c r="Y222" s="36" t="s">
        <v>393</v>
      </c>
      <c r="Z222" s="36" t="s">
        <v>562</v>
      </c>
      <c r="AE222" s="36">
        <f t="shared" si="16"/>
        <v>0</v>
      </c>
      <c r="AF222" s="36">
        <f t="shared" si="17"/>
        <v>0</v>
      </c>
    </row>
    <row r="223" spans="2:32">
      <c r="B223" s="39">
        <v>42626</v>
      </c>
      <c r="C223" s="40">
        <v>15</v>
      </c>
      <c r="D223" s="40" t="s">
        <v>718</v>
      </c>
      <c r="E223" s="41">
        <v>42627.114583333336</v>
      </c>
      <c r="F223" s="42" t="s">
        <v>728</v>
      </c>
      <c r="G223" s="42" t="s">
        <v>729</v>
      </c>
      <c r="H223" s="40" t="s">
        <v>728</v>
      </c>
      <c r="I223" s="40" t="s">
        <v>729</v>
      </c>
      <c r="J223" s="42">
        <v>2.2400000000000002</v>
      </c>
      <c r="K223" s="42">
        <v>2.9</v>
      </c>
      <c r="L223" s="42">
        <v>2.96</v>
      </c>
      <c r="M223" s="40">
        <v>5.2</v>
      </c>
      <c r="N223" s="40">
        <v>3.9</v>
      </c>
      <c r="O223" s="40">
        <v>1.47</v>
      </c>
      <c r="P223" s="40">
        <v>-1</v>
      </c>
      <c r="R223" s="40">
        <v>3</v>
      </c>
      <c r="S223" s="40">
        <v>0</v>
      </c>
      <c r="T223" s="42">
        <v>3</v>
      </c>
      <c r="U223" s="40">
        <v>3</v>
      </c>
      <c r="V223" s="36" t="str">
        <f t="shared" si="15"/>
        <v>英冠</v>
      </c>
      <c r="W223" s="36" t="s">
        <v>477</v>
      </c>
      <c r="X223" s="36" t="s">
        <v>468</v>
      </c>
      <c r="Y223" s="36" t="s">
        <v>393</v>
      </c>
      <c r="Z223" s="36" t="s">
        <v>562</v>
      </c>
      <c r="AC223" s="36">
        <v>1</v>
      </c>
      <c r="AE223" s="36">
        <f t="shared" si="16"/>
        <v>0</v>
      </c>
      <c r="AF223" s="36">
        <f t="shared" si="17"/>
        <v>0</v>
      </c>
    </row>
    <row r="224" spans="2:32">
      <c r="B224" s="39">
        <v>42626</v>
      </c>
      <c r="C224" s="40">
        <v>16</v>
      </c>
      <c r="D224" s="40" t="s">
        <v>718</v>
      </c>
      <c r="E224" s="41">
        <v>42627.114583333336</v>
      </c>
      <c r="F224" s="42" t="s">
        <v>730</v>
      </c>
      <c r="G224" s="42" t="s">
        <v>731</v>
      </c>
      <c r="H224" s="40" t="s">
        <v>732</v>
      </c>
      <c r="I224" s="40" t="s">
        <v>731</v>
      </c>
      <c r="J224" s="42">
        <v>3.45</v>
      </c>
      <c r="K224" s="42">
        <v>3.05</v>
      </c>
      <c r="L224" s="42">
        <v>1.96</v>
      </c>
      <c r="M224" s="40">
        <v>1.62</v>
      </c>
      <c r="N224" s="40">
        <v>3.65</v>
      </c>
      <c r="O224" s="40">
        <v>4.2</v>
      </c>
      <c r="P224" s="40">
        <v>1</v>
      </c>
      <c r="R224" s="40">
        <v>0</v>
      </c>
      <c r="S224" s="40">
        <v>6</v>
      </c>
      <c r="T224" s="42">
        <v>0</v>
      </c>
      <c r="U224" s="40">
        <v>0</v>
      </c>
      <c r="V224" s="36" t="str">
        <f t="shared" si="15"/>
        <v>英冠</v>
      </c>
      <c r="W224" s="36" t="s">
        <v>476</v>
      </c>
      <c r="X224" s="36" t="s">
        <v>393</v>
      </c>
      <c r="Y224" s="36" t="s">
        <v>395</v>
      </c>
      <c r="Z224" s="36" t="s">
        <v>562</v>
      </c>
      <c r="AC224" s="36">
        <v>1</v>
      </c>
      <c r="AE224" s="36">
        <f t="shared" si="16"/>
        <v>0</v>
      </c>
      <c r="AF224" s="36">
        <f t="shared" si="17"/>
        <v>0</v>
      </c>
    </row>
    <row r="225" spans="2:35">
      <c r="B225" s="39">
        <v>42626</v>
      </c>
      <c r="C225" s="40">
        <v>17</v>
      </c>
      <c r="D225" s="40" t="s">
        <v>718</v>
      </c>
      <c r="E225" s="41">
        <v>42627.114583333336</v>
      </c>
      <c r="F225" s="42" t="s">
        <v>733</v>
      </c>
      <c r="G225" s="42" t="s">
        <v>734</v>
      </c>
      <c r="H225" s="40" t="s">
        <v>735</v>
      </c>
      <c r="I225" s="40" t="s">
        <v>734</v>
      </c>
      <c r="J225" s="42">
        <v>1.77</v>
      </c>
      <c r="K225" s="42">
        <v>3.35</v>
      </c>
      <c r="L225" s="42">
        <v>3.76</v>
      </c>
      <c r="M225" s="40">
        <v>3.4</v>
      </c>
      <c r="N225" s="40">
        <v>3.65</v>
      </c>
      <c r="O225" s="40">
        <v>1.78</v>
      </c>
      <c r="P225" s="40">
        <v>-1</v>
      </c>
      <c r="R225" s="40">
        <v>3</v>
      </c>
      <c r="S225" s="40">
        <v>2</v>
      </c>
      <c r="T225" s="42">
        <v>3</v>
      </c>
      <c r="U225" s="40">
        <v>1</v>
      </c>
      <c r="V225" s="36" t="str">
        <f t="shared" si="15"/>
        <v>英冠</v>
      </c>
      <c r="W225" s="36" t="s">
        <v>393</v>
      </c>
      <c r="X225" s="36" t="s">
        <v>393</v>
      </c>
      <c r="Y225" s="36" t="s">
        <v>393</v>
      </c>
      <c r="Z225" s="36" t="s">
        <v>562</v>
      </c>
      <c r="AE225" s="36">
        <f t="shared" si="16"/>
        <v>0</v>
      </c>
      <c r="AF225" s="36">
        <f t="shared" si="17"/>
        <v>0</v>
      </c>
    </row>
    <row r="226" spans="2:35">
      <c r="B226" s="39">
        <v>42626</v>
      </c>
      <c r="C226" s="40">
        <v>18</v>
      </c>
      <c r="D226" s="40" t="s">
        <v>718</v>
      </c>
      <c r="E226" s="41">
        <v>42627.114583333336</v>
      </c>
      <c r="F226" s="42" t="s">
        <v>736</v>
      </c>
      <c r="G226" s="42" t="s">
        <v>737</v>
      </c>
      <c r="H226" s="40" t="s">
        <v>736</v>
      </c>
      <c r="I226" s="40" t="s">
        <v>737</v>
      </c>
      <c r="J226" s="42">
        <v>1.78</v>
      </c>
      <c r="K226" s="42">
        <v>3.4</v>
      </c>
      <c r="L226" s="42">
        <v>3.65</v>
      </c>
      <c r="M226" s="40">
        <v>3.45</v>
      </c>
      <c r="N226" s="40">
        <v>3.6509999999999998</v>
      </c>
      <c r="O226" s="40">
        <v>1.77</v>
      </c>
      <c r="P226" s="40">
        <v>-1</v>
      </c>
      <c r="R226" s="40">
        <v>0</v>
      </c>
      <c r="S226" s="40">
        <v>4</v>
      </c>
      <c r="T226" s="42">
        <v>0</v>
      </c>
      <c r="U226" s="40">
        <v>0</v>
      </c>
      <c r="V226" s="36" t="str">
        <f t="shared" si="15"/>
        <v>英冠</v>
      </c>
      <c r="W226" s="36" t="s">
        <v>393</v>
      </c>
      <c r="X226" s="36" t="s">
        <v>393</v>
      </c>
      <c r="Y226" s="36" t="s">
        <v>393</v>
      </c>
      <c r="Z226" s="36" t="s">
        <v>562</v>
      </c>
      <c r="AB226" s="36">
        <v>1</v>
      </c>
      <c r="AC226" s="36" t="s">
        <v>630</v>
      </c>
      <c r="AE226" s="36">
        <f t="shared" si="16"/>
        <v>1</v>
      </c>
      <c r="AF226" s="36">
        <f t="shared" si="17"/>
        <v>3</v>
      </c>
    </row>
    <row r="227" spans="2:35">
      <c r="B227" s="39">
        <v>42626</v>
      </c>
      <c r="C227" s="40">
        <v>19</v>
      </c>
      <c r="D227" s="40" t="s">
        <v>718</v>
      </c>
      <c r="E227" s="41">
        <v>42627.114583333336</v>
      </c>
      <c r="F227" s="42" t="s">
        <v>738</v>
      </c>
      <c r="G227" s="42" t="s">
        <v>739</v>
      </c>
      <c r="H227" s="40" t="s">
        <v>738</v>
      </c>
      <c r="I227" s="40" t="s">
        <v>740</v>
      </c>
      <c r="J227" s="42">
        <v>1.76</v>
      </c>
      <c r="K227" s="42">
        <v>3.45</v>
      </c>
      <c r="L227" s="42">
        <v>3.7</v>
      </c>
      <c r="M227" s="40">
        <v>3.35</v>
      </c>
      <c r="N227" s="40">
        <v>3.7</v>
      </c>
      <c r="O227" s="40">
        <v>1.79</v>
      </c>
      <c r="P227" s="40">
        <v>-1</v>
      </c>
      <c r="R227" s="40">
        <v>1</v>
      </c>
      <c r="S227" s="40">
        <v>1</v>
      </c>
      <c r="T227" s="42">
        <v>1</v>
      </c>
      <c r="U227" s="40">
        <v>0</v>
      </c>
      <c r="V227" s="36" t="str">
        <f t="shared" si="15"/>
        <v>英冠</v>
      </c>
      <c r="W227" s="36" t="s">
        <v>393</v>
      </c>
      <c r="X227" s="36" t="s">
        <v>393</v>
      </c>
      <c r="Y227" s="36" t="s">
        <v>393</v>
      </c>
      <c r="Z227" s="36" t="s">
        <v>562</v>
      </c>
      <c r="AB227" s="36">
        <v>1</v>
      </c>
      <c r="AC227" s="36">
        <v>1</v>
      </c>
      <c r="AE227" s="36">
        <f t="shared" si="16"/>
        <v>0</v>
      </c>
      <c r="AF227" s="36">
        <f t="shared" si="17"/>
        <v>0</v>
      </c>
    </row>
    <row r="228" spans="2:35">
      <c r="B228" s="39">
        <v>42626</v>
      </c>
      <c r="C228" s="40">
        <v>20</v>
      </c>
      <c r="D228" s="40" t="s">
        <v>14</v>
      </c>
      <c r="E228" s="41">
        <v>42627.114583333336</v>
      </c>
      <c r="F228" s="42" t="s">
        <v>741</v>
      </c>
      <c r="G228" s="42" t="s">
        <v>70</v>
      </c>
      <c r="H228" s="40" t="s">
        <v>742</v>
      </c>
      <c r="I228" s="40" t="s">
        <v>70</v>
      </c>
      <c r="J228" s="42">
        <v>1.92</v>
      </c>
      <c r="K228" s="42">
        <v>3.3</v>
      </c>
      <c r="L228" s="42">
        <v>3.28</v>
      </c>
      <c r="M228" s="40">
        <v>3.8</v>
      </c>
      <c r="N228" s="40">
        <v>3.85</v>
      </c>
      <c r="O228" s="40">
        <v>1.65</v>
      </c>
      <c r="P228" s="40">
        <v>-1</v>
      </c>
      <c r="R228" s="40">
        <v>1</v>
      </c>
      <c r="S228" s="40">
        <v>1</v>
      </c>
      <c r="T228" s="42">
        <v>1</v>
      </c>
      <c r="U228" s="40">
        <v>0</v>
      </c>
      <c r="V228" s="36" t="str">
        <f t="shared" si="15"/>
        <v>英甲</v>
      </c>
      <c r="W228" s="36" t="s">
        <v>393</v>
      </c>
      <c r="X228" s="36" t="s">
        <v>393</v>
      </c>
      <c r="Y228" s="36" t="s">
        <v>393</v>
      </c>
      <c r="Z228" s="36" t="s">
        <v>394</v>
      </c>
      <c r="AB228" s="36">
        <v>1</v>
      </c>
      <c r="AC228" s="36" t="s">
        <v>630</v>
      </c>
      <c r="AE228" s="36">
        <f t="shared" si="16"/>
        <v>1</v>
      </c>
      <c r="AF228" s="36">
        <f t="shared" si="17"/>
        <v>2</v>
      </c>
    </row>
    <row r="229" spans="2:35">
      <c r="B229" s="39">
        <v>42626</v>
      </c>
      <c r="C229" s="40">
        <v>21</v>
      </c>
      <c r="D229" s="40" t="s">
        <v>718</v>
      </c>
      <c r="E229" s="41">
        <v>42627.125</v>
      </c>
      <c r="F229" s="42" t="s">
        <v>743</v>
      </c>
      <c r="G229" s="42" t="s">
        <v>744</v>
      </c>
      <c r="H229" s="40" t="s">
        <v>743</v>
      </c>
      <c r="I229" s="40" t="s">
        <v>744</v>
      </c>
      <c r="J229" s="42">
        <v>2</v>
      </c>
      <c r="K229" s="42">
        <v>3</v>
      </c>
      <c r="L229" s="42">
        <v>3.4</v>
      </c>
      <c r="M229" s="40">
        <v>4.22</v>
      </c>
      <c r="N229" s="40">
        <v>3.8</v>
      </c>
      <c r="O229" s="40">
        <v>1.59</v>
      </c>
      <c r="P229" s="40">
        <v>-1</v>
      </c>
      <c r="R229" s="40">
        <v>0</v>
      </c>
      <c r="S229" s="40">
        <v>0</v>
      </c>
      <c r="T229" s="42">
        <v>1</v>
      </c>
      <c r="U229" s="40">
        <v>0</v>
      </c>
      <c r="V229" s="36" t="str">
        <f t="shared" si="15"/>
        <v>英冠</v>
      </c>
      <c r="W229" s="36" t="s">
        <v>466</v>
      </c>
      <c r="X229" s="36" t="s">
        <v>395</v>
      </c>
      <c r="Y229" s="36" t="s">
        <v>395</v>
      </c>
      <c r="Z229" s="36" t="s">
        <v>562</v>
      </c>
      <c r="AB229" s="36" t="s">
        <v>630</v>
      </c>
      <c r="AC229" s="36" t="s">
        <v>630</v>
      </c>
      <c r="AE229" s="36">
        <f t="shared" si="16"/>
        <v>0</v>
      </c>
      <c r="AF229" s="36">
        <f t="shared" si="17"/>
        <v>0</v>
      </c>
    </row>
    <row r="230" spans="2:35">
      <c r="B230" s="39">
        <v>42626</v>
      </c>
      <c r="C230" s="40">
        <v>22</v>
      </c>
      <c r="D230" s="40" t="s">
        <v>426</v>
      </c>
      <c r="E230" s="41">
        <v>42627.260416666664</v>
      </c>
      <c r="F230" s="42" t="s">
        <v>745</v>
      </c>
      <c r="G230" s="42" t="s">
        <v>266</v>
      </c>
      <c r="H230" s="40" t="s">
        <v>745</v>
      </c>
      <c r="I230" s="40" t="s">
        <v>266</v>
      </c>
      <c r="J230" s="42">
        <v>1.52</v>
      </c>
      <c r="K230" s="42">
        <v>3.45</v>
      </c>
      <c r="L230" s="42">
        <v>5.5</v>
      </c>
      <c r="M230" s="40">
        <v>2.86</v>
      </c>
      <c r="N230" s="40">
        <v>3.2</v>
      </c>
      <c r="O230" s="40">
        <v>2.14</v>
      </c>
      <c r="P230" s="40">
        <v>-1</v>
      </c>
      <c r="R230" s="40">
        <v>4</v>
      </c>
      <c r="S230" s="40">
        <v>1</v>
      </c>
      <c r="T230" s="42">
        <v>3</v>
      </c>
      <c r="U230" s="40">
        <v>3</v>
      </c>
      <c r="V230" s="36" t="str">
        <f t="shared" si="15"/>
        <v>南俱杯</v>
      </c>
      <c r="W230" s="36" t="s">
        <v>476</v>
      </c>
      <c r="X230" s="36" t="s">
        <v>393</v>
      </c>
      <c r="Y230" s="36" t="s">
        <v>393</v>
      </c>
      <c r="Z230" s="36" t="s">
        <v>460</v>
      </c>
      <c r="AE230" s="36">
        <f t="shared" si="16"/>
        <v>0</v>
      </c>
      <c r="AF230" s="36">
        <f t="shared" si="17"/>
        <v>0</v>
      </c>
    </row>
    <row r="231" spans="2:35">
      <c r="B231" s="39">
        <v>42626</v>
      </c>
      <c r="C231" s="40">
        <v>23</v>
      </c>
      <c r="D231" s="40" t="s">
        <v>426</v>
      </c>
      <c r="E231" s="41">
        <v>42627.260416666664</v>
      </c>
      <c r="F231" s="42" t="s">
        <v>746</v>
      </c>
      <c r="G231" s="42" t="s">
        <v>747</v>
      </c>
      <c r="H231" s="40" t="s">
        <v>748</v>
      </c>
      <c r="I231" s="40" t="s">
        <v>747</v>
      </c>
      <c r="J231" s="42">
        <v>1.62</v>
      </c>
      <c r="K231" s="42">
        <v>3.35</v>
      </c>
      <c r="L231" s="42">
        <v>4.7</v>
      </c>
      <c r="M231" s="40">
        <v>3.2</v>
      </c>
      <c r="N231" s="40">
        <v>3.27</v>
      </c>
      <c r="O231" s="40">
        <v>1.96</v>
      </c>
      <c r="P231" s="40">
        <v>-1</v>
      </c>
      <c r="R231" s="40">
        <v>0</v>
      </c>
      <c r="S231" s="40">
        <v>0</v>
      </c>
      <c r="T231" s="42">
        <v>0</v>
      </c>
      <c r="U231" s="40">
        <v>0</v>
      </c>
      <c r="V231" s="36" t="str">
        <f t="shared" si="15"/>
        <v>南俱杯</v>
      </c>
      <c r="AE231" s="36">
        <f t="shared" si="16"/>
        <v>0</v>
      </c>
      <c r="AF231" s="36">
        <f t="shared" si="17"/>
        <v>0</v>
      </c>
    </row>
    <row r="232" spans="2:35">
      <c r="B232" s="39">
        <v>42626</v>
      </c>
      <c r="C232" s="40">
        <v>24</v>
      </c>
      <c r="D232" s="40" t="s">
        <v>28</v>
      </c>
      <c r="E232" s="41">
        <v>42627.333333333336</v>
      </c>
      <c r="F232" s="42" t="s">
        <v>749</v>
      </c>
      <c r="G232" s="42" t="s">
        <v>750</v>
      </c>
      <c r="H232" s="40" t="s">
        <v>749</v>
      </c>
      <c r="I232" s="40" t="s">
        <v>750</v>
      </c>
      <c r="J232" s="42">
        <v>1.63</v>
      </c>
      <c r="K232" s="42">
        <v>3.7</v>
      </c>
      <c r="L232" s="42">
        <v>4.08</v>
      </c>
      <c r="M232" s="40">
        <v>2.86</v>
      </c>
      <c r="N232" s="40">
        <v>3.75</v>
      </c>
      <c r="O232" s="40">
        <v>1.95</v>
      </c>
      <c r="P232" s="40">
        <v>-1</v>
      </c>
      <c r="R232" s="40">
        <v>1</v>
      </c>
      <c r="S232" s="40">
        <v>2</v>
      </c>
      <c r="T232" s="42">
        <v>0</v>
      </c>
      <c r="U232" s="40">
        <v>0</v>
      </c>
      <c r="V232" s="36" t="str">
        <f t="shared" si="15"/>
        <v>中北美冠</v>
      </c>
      <c r="W232" s="36" t="s">
        <v>476</v>
      </c>
      <c r="X232" s="36" t="s">
        <v>393</v>
      </c>
      <c r="Y232" s="36" t="s">
        <v>395</v>
      </c>
      <c r="Z232" s="36" t="s">
        <v>460</v>
      </c>
      <c r="AB232" s="36">
        <v>1</v>
      </c>
      <c r="AC232" s="36">
        <v>1</v>
      </c>
      <c r="AE232" s="36">
        <f t="shared" si="16"/>
        <v>0</v>
      </c>
      <c r="AF232" s="36">
        <f t="shared" si="17"/>
        <v>0</v>
      </c>
    </row>
    <row r="233" spans="2:35">
      <c r="B233" s="39">
        <v>42626</v>
      </c>
      <c r="C233" s="40">
        <v>25</v>
      </c>
      <c r="D233" s="40" t="s">
        <v>30</v>
      </c>
      <c r="E233" s="41">
        <v>42627.333333333336</v>
      </c>
      <c r="F233" s="42" t="s">
        <v>198</v>
      </c>
      <c r="G233" s="42" t="s">
        <v>751</v>
      </c>
      <c r="H233" s="40" t="s">
        <v>198</v>
      </c>
      <c r="I233" s="40" t="s">
        <v>752</v>
      </c>
      <c r="J233" s="42">
        <v>1.33</v>
      </c>
      <c r="K233" s="42">
        <v>4.4000000000000004</v>
      </c>
      <c r="L233" s="42">
        <v>6.65</v>
      </c>
      <c r="M233" s="40">
        <v>2.16</v>
      </c>
      <c r="N233" s="40">
        <v>3.45</v>
      </c>
      <c r="O233" s="40">
        <v>2.66</v>
      </c>
      <c r="P233" s="40">
        <v>-1</v>
      </c>
      <c r="R233" s="40">
        <v>4</v>
      </c>
      <c r="S233" s="40">
        <v>0</v>
      </c>
      <c r="T233" s="42">
        <v>3</v>
      </c>
      <c r="U233" s="40">
        <v>3</v>
      </c>
      <c r="V233" s="36" t="str">
        <f t="shared" si="15"/>
        <v>墨西哥杯</v>
      </c>
      <c r="W233" s="36" t="s">
        <v>476</v>
      </c>
      <c r="X233" s="36" t="s">
        <v>393</v>
      </c>
      <c r="Y233" s="36" t="s">
        <v>393</v>
      </c>
      <c r="Z233" s="36" t="s">
        <v>394</v>
      </c>
      <c r="AE233" s="36">
        <f t="shared" si="16"/>
        <v>0</v>
      </c>
      <c r="AF233" s="36">
        <f t="shared" si="17"/>
        <v>0</v>
      </c>
    </row>
    <row r="234" spans="2:35">
      <c r="B234" s="39">
        <v>42626</v>
      </c>
      <c r="C234" s="40">
        <v>26</v>
      </c>
      <c r="D234" s="40" t="s">
        <v>426</v>
      </c>
      <c r="E234" s="41">
        <v>42627.364583333336</v>
      </c>
      <c r="F234" s="42" t="s">
        <v>753</v>
      </c>
      <c r="G234" s="42" t="s">
        <v>754</v>
      </c>
      <c r="H234" s="40" t="s">
        <v>755</v>
      </c>
      <c r="I234" s="40" t="s">
        <v>754</v>
      </c>
      <c r="J234" s="42">
        <v>1.1000000000000001</v>
      </c>
      <c r="K234" s="42">
        <v>6.2</v>
      </c>
      <c r="L234" s="42">
        <v>17</v>
      </c>
      <c r="M234" s="40">
        <v>1.53</v>
      </c>
      <c r="N234" s="40">
        <v>3.9</v>
      </c>
      <c r="O234" s="40">
        <v>4.62</v>
      </c>
      <c r="P234" s="40">
        <v>-1</v>
      </c>
      <c r="R234" s="40">
        <v>1</v>
      </c>
      <c r="S234" s="40">
        <v>0</v>
      </c>
      <c r="T234" s="42">
        <v>3</v>
      </c>
      <c r="U234" s="40">
        <v>1</v>
      </c>
      <c r="V234" s="36" t="str">
        <f t="shared" si="15"/>
        <v>南俱杯</v>
      </c>
      <c r="W234" s="36" t="s">
        <v>455</v>
      </c>
      <c r="X234" s="36" t="s">
        <v>393</v>
      </c>
      <c r="Y234" s="36" t="s">
        <v>393</v>
      </c>
      <c r="Z234" s="36" t="s">
        <v>460</v>
      </c>
      <c r="AE234" s="36">
        <f t="shared" si="16"/>
        <v>0</v>
      </c>
      <c r="AF234" s="36">
        <f t="shared" si="17"/>
        <v>0</v>
      </c>
    </row>
    <row r="235" spans="2:35">
      <c r="B235" s="39">
        <v>42626</v>
      </c>
      <c r="C235" s="40">
        <v>27</v>
      </c>
      <c r="D235" s="40" t="s">
        <v>28</v>
      </c>
      <c r="E235" s="41">
        <v>42627.416666666664</v>
      </c>
      <c r="F235" s="42" t="s">
        <v>120</v>
      </c>
      <c r="G235" s="42" t="s">
        <v>756</v>
      </c>
      <c r="H235" s="40" t="s">
        <v>122</v>
      </c>
      <c r="I235" s="40" t="s">
        <v>757</v>
      </c>
      <c r="J235" s="42">
        <v>1.9</v>
      </c>
      <c r="K235" s="42">
        <v>3.2</v>
      </c>
      <c r="L235" s="42">
        <v>3.45</v>
      </c>
      <c r="M235" s="40">
        <v>3.95</v>
      </c>
      <c r="N235" s="40">
        <v>3.6</v>
      </c>
      <c r="O235" s="40">
        <v>1.67</v>
      </c>
      <c r="P235" s="40">
        <v>-1</v>
      </c>
      <c r="R235" s="40">
        <v>1</v>
      </c>
      <c r="S235" s="40">
        <v>1</v>
      </c>
      <c r="T235" s="42">
        <v>1</v>
      </c>
      <c r="U235" s="40">
        <v>0</v>
      </c>
      <c r="V235" s="36" t="str">
        <f t="shared" si="15"/>
        <v>中北美冠</v>
      </c>
      <c r="W235" s="36" t="s">
        <v>467</v>
      </c>
      <c r="X235" s="36" t="s">
        <v>393</v>
      </c>
      <c r="Y235" s="36" t="s">
        <v>468</v>
      </c>
      <c r="Z235" s="36" t="s">
        <v>460</v>
      </c>
      <c r="AB235" s="36">
        <v>1</v>
      </c>
      <c r="AC235" s="36" t="s">
        <v>630</v>
      </c>
      <c r="AE235" s="36">
        <f t="shared" si="16"/>
        <v>2</v>
      </c>
      <c r="AF235" s="36">
        <f t="shared" si="17"/>
        <v>3</v>
      </c>
    </row>
    <row r="236" spans="2:35">
      <c r="B236" s="39">
        <v>42626</v>
      </c>
      <c r="C236" s="40">
        <v>28</v>
      </c>
      <c r="D236" s="40" t="s">
        <v>758</v>
      </c>
      <c r="E236" s="41">
        <v>42627.416666666664</v>
      </c>
      <c r="F236" s="42" t="s">
        <v>121</v>
      </c>
      <c r="G236" s="42" t="s">
        <v>283</v>
      </c>
      <c r="H236" s="40" t="s">
        <v>123</v>
      </c>
      <c r="I236" s="40" t="s">
        <v>283</v>
      </c>
      <c r="J236" s="42">
        <v>1.47</v>
      </c>
      <c r="K236" s="42">
        <v>3.85</v>
      </c>
      <c r="L236" s="42">
        <v>5.3</v>
      </c>
      <c r="M236" s="40">
        <v>2.52</v>
      </c>
      <c r="N236" s="40">
        <v>3.5</v>
      </c>
      <c r="O236" s="40">
        <v>2.2400000000000002</v>
      </c>
      <c r="P236" s="40">
        <v>-1</v>
      </c>
      <c r="R236" s="40">
        <v>4</v>
      </c>
      <c r="S236" s="40">
        <v>2</v>
      </c>
      <c r="T236" s="42">
        <v>3</v>
      </c>
      <c r="U236" s="40">
        <v>3</v>
      </c>
      <c r="V236" s="36" t="str">
        <f t="shared" si="15"/>
        <v>美公开杯</v>
      </c>
      <c r="W236" s="36" t="s">
        <v>466</v>
      </c>
      <c r="X236" s="36" t="s">
        <v>393</v>
      </c>
      <c r="Y236" s="36" t="s">
        <v>395</v>
      </c>
      <c r="Z236" s="36" t="s">
        <v>394</v>
      </c>
      <c r="AE236" s="36">
        <f t="shared" si="16"/>
        <v>0</v>
      </c>
      <c r="AF236" s="36">
        <f t="shared" si="17"/>
        <v>0</v>
      </c>
    </row>
    <row r="237" spans="2:35">
      <c r="B237" s="39">
        <v>42626</v>
      </c>
      <c r="C237" s="40">
        <v>29</v>
      </c>
      <c r="D237" s="40" t="s">
        <v>30</v>
      </c>
      <c r="E237" s="41">
        <v>42627.4375</v>
      </c>
      <c r="F237" s="42" t="s">
        <v>197</v>
      </c>
      <c r="G237" s="42" t="s">
        <v>759</v>
      </c>
      <c r="H237" s="40" t="s">
        <v>197</v>
      </c>
      <c r="I237" s="40" t="s">
        <v>760</v>
      </c>
      <c r="J237" s="42">
        <v>1.66</v>
      </c>
      <c r="K237" s="42">
        <v>3.55</v>
      </c>
      <c r="L237" s="42">
        <v>4.0999999999999996</v>
      </c>
      <c r="M237" s="40">
        <v>3.12</v>
      </c>
      <c r="N237" s="40">
        <v>3.5</v>
      </c>
      <c r="O237" s="40">
        <v>1.91</v>
      </c>
      <c r="P237" s="40">
        <v>-1</v>
      </c>
      <c r="R237" s="40">
        <v>1</v>
      </c>
      <c r="S237" s="40">
        <v>1</v>
      </c>
      <c r="T237" s="42">
        <v>1</v>
      </c>
      <c r="U237" s="40">
        <v>0</v>
      </c>
      <c r="V237" s="36" t="str">
        <f t="shared" si="15"/>
        <v>墨西哥杯</v>
      </c>
      <c r="W237" s="36" t="s">
        <v>476</v>
      </c>
      <c r="X237" s="36" t="s">
        <v>395</v>
      </c>
      <c r="Y237" s="36" t="s">
        <v>393</v>
      </c>
      <c r="Z237" s="36" t="s">
        <v>394</v>
      </c>
      <c r="AB237" s="36">
        <v>1</v>
      </c>
      <c r="AC237" s="36">
        <v>1</v>
      </c>
      <c r="AE237" s="36">
        <f t="shared" si="16"/>
        <v>0</v>
      </c>
      <c r="AF237" s="36">
        <f t="shared" si="17"/>
        <v>0</v>
      </c>
      <c r="AI237" s="36" t="s">
        <v>761</v>
      </c>
    </row>
    <row r="238" spans="2:35">
      <c r="B238" s="39">
        <v>42627</v>
      </c>
      <c r="C238" s="40">
        <v>1</v>
      </c>
      <c r="D238" s="40" t="s">
        <v>7</v>
      </c>
      <c r="F238" s="42" t="s">
        <v>762</v>
      </c>
      <c r="G238" s="42" t="s">
        <v>293</v>
      </c>
      <c r="J238" s="42">
        <v>2.56</v>
      </c>
      <c r="K238" s="42">
        <v>3.3</v>
      </c>
      <c r="L238" s="42">
        <v>2.2999999999999998</v>
      </c>
      <c r="M238" s="40">
        <v>1.44</v>
      </c>
      <c r="N238" s="40">
        <v>4.3499999999999996</v>
      </c>
      <c r="O238" s="40">
        <v>4.88</v>
      </c>
      <c r="P238" s="40">
        <v>1</v>
      </c>
      <c r="R238" s="40">
        <v>1</v>
      </c>
      <c r="S238" s="40">
        <v>1</v>
      </c>
      <c r="T238" s="42">
        <v>1</v>
      </c>
      <c r="U238" s="40">
        <v>3</v>
      </c>
      <c r="V238" s="36" t="str">
        <f t="shared" si="15"/>
        <v>亚冠杯</v>
      </c>
      <c r="W238" s="36" t="s">
        <v>689</v>
      </c>
      <c r="X238" s="36" t="s">
        <v>395</v>
      </c>
      <c r="Y238" s="36" t="s">
        <v>689</v>
      </c>
      <c r="Z238" s="36" t="s">
        <v>460</v>
      </c>
      <c r="AA238" s="36">
        <v>1</v>
      </c>
      <c r="AB238" s="36">
        <v>1</v>
      </c>
      <c r="AC238" s="36" t="s">
        <v>630</v>
      </c>
      <c r="AE238" s="36">
        <f t="shared" si="16"/>
        <v>0</v>
      </c>
      <c r="AF238" s="36">
        <f t="shared" si="17"/>
        <v>0</v>
      </c>
    </row>
    <row r="239" spans="2:35">
      <c r="V239" s="36">
        <f t="shared" si="15"/>
        <v>0</v>
      </c>
      <c r="AE239" s="36">
        <f t="shared" si="16"/>
        <v>0</v>
      </c>
      <c r="AF239" s="36">
        <f t="shared" si="17"/>
        <v>0</v>
      </c>
    </row>
    <row r="240" spans="2:35">
      <c r="V240" s="36">
        <f t="shared" si="15"/>
        <v>0</v>
      </c>
      <c r="AE240" s="36">
        <f t="shared" si="16"/>
        <v>0</v>
      </c>
      <c r="AF240" s="36">
        <f t="shared" si="17"/>
        <v>0</v>
      </c>
    </row>
    <row r="241" spans="2:33">
      <c r="V241" s="36">
        <f t="shared" si="15"/>
        <v>0</v>
      </c>
      <c r="AE241" s="36">
        <f t="shared" si="16"/>
        <v>0</v>
      </c>
      <c r="AF241" s="36">
        <f t="shared" si="17"/>
        <v>0</v>
      </c>
    </row>
    <row r="242" spans="2:33">
      <c r="V242" s="36">
        <f t="shared" si="15"/>
        <v>0</v>
      </c>
      <c r="AE242" s="36">
        <f t="shared" si="16"/>
        <v>0</v>
      </c>
      <c r="AF242" s="36">
        <f t="shared" si="17"/>
        <v>0</v>
      </c>
    </row>
    <row r="243" spans="2:33">
      <c r="V243" s="36">
        <f t="shared" si="15"/>
        <v>0</v>
      </c>
      <c r="AE243" s="36">
        <f t="shared" si="16"/>
        <v>0</v>
      </c>
      <c r="AF243" s="36">
        <f t="shared" si="17"/>
        <v>0</v>
      </c>
    </row>
    <row r="244" spans="2:33">
      <c r="V244" s="36">
        <f t="shared" si="15"/>
        <v>0</v>
      </c>
      <c r="AE244" s="36">
        <f t="shared" si="16"/>
        <v>0</v>
      </c>
      <c r="AF244" s="36">
        <f t="shared" si="17"/>
        <v>0</v>
      </c>
    </row>
    <row r="245" spans="2:33">
      <c r="V245" s="36">
        <f t="shared" si="15"/>
        <v>0</v>
      </c>
      <c r="AE245" s="36">
        <f t="shared" si="16"/>
        <v>0</v>
      </c>
      <c r="AF245" s="36">
        <f t="shared" si="17"/>
        <v>0</v>
      </c>
    </row>
    <row r="246" spans="2:33">
      <c r="V246" s="36">
        <f t="shared" si="15"/>
        <v>0</v>
      </c>
      <c r="AE246" s="36">
        <f t="shared" si="16"/>
        <v>0</v>
      </c>
      <c r="AF246" s="36">
        <f t="shared" si="17"/>
        <v>0</v>
      </c>
    </row>
    <row r="247" spans="2:33">
      <c r="V247" s="36">
        <f t="shared" si="15"/>
        <v>0</v>
      </c>
      <c r="AE247" s="36">
        <f t="shared" si="16"/>
        <v>0</v>
      </c>
      <c r="AF247" s="36">
        <f t="shared" si="17"/>
        <v>0</v>
      </c>
    </row>
    <row r="248" spans="2:33">
      <c r="V248" s="36">
        <f t="shared" ref="V248:V279" si="18">D248</f>
        <v>0</v>
      </c>
    </row>
    <row r="251" spans="2:33">
      <c r="B251" s="39">
        <v>42627</v>
      </c>
      <c r="C251" s="40">
        <v>2</v>
      </c>
      <c r="D251" s="40" t="s">
        <v>7</v>
      </c>
      <c r="E251" s="41">
        <v>42628.03125</v>
      </c>
      <c r="F251" s="42" t="s">
        <v>110</v>
      </c>
      <c r="G251" s="42" t="s">
        <v>109</v>
      </c>
      <c r="H251" s="40" t="s">
        <v>110</v>
      </c>
      <c r="I251" s="40" t="s">
        <v>109</v>
      </c>
      <c r="J251" s="42">
        <v>1.7</v>
      </c>
      <c r="K251" s="42">
        <v>3.5</v>
      </c>
      <c r="L251" s="42">
        <v>3.95</v>
      </c>
      <c r="M251" s="40">
        <v>3.12</v>
      </c>
      <c r="N251" s="40">
        <v>3.7</v>
      </c>
      <c r="O251" s="40">
        <v>1.86</v>
      </c>
      <c r="P251" s="40">
        <v>-1</v>
      </c>
      <c r="V251" s="36" t="str">
        <f t="shared" si="18"/>
        <v>亚冠杯</v>
      </c>
      <c r="W251" s="36" t="s">
        <v>466</v>
      </c>
      <c r="X251" s="36" t="s">
        <v>395</v>
      </c>
      <c r="Y251" s="36" t="s">
        <v>393</v>
      </c>
      <c r="Z251" s="36" t="s">
        <v>460</v>
      </c>
      <c r="AD251" s="36" t="s">
        <v>763</v>
      </c>
    </row>
    <row r="252" spans="2:33">
      <c r="B252" s="39">
        <v>42627</v>
      </c>
      <c r="C252" s="40">
        <v>2</v>
      </c>
      <c r="D252" s="40" t="s">
        <v>7</v>
      </c>
      <c r="E252" s="41">
        <v>42628.03125</v>
      </c>
      <c r="F252" s="42" t="s">
        <v>110</v>
      </c>
      <c r="G252" s="42" t="s">
        <v>109</v>
      </c>
      <c r="H252" s="40" t="s">
        <v>110</v>
      </c>
      <c r="I252" s="40" t="s">
        <v>109</v>
      </c>
      <c r="J252" s="42">
        <v>1.7</v>
      </c>
      <c r="K252" s="42">
        <v>3.5</v>
      </c>
      <c r="L252" s="42">
        <v>3.95</v>
      </c>
      <c r="M252" s="40">
        <v>3.12</v>
      </c>
      <c r="N252" s="40">
        <v>3.7</v>
      </c>
      <c r="O252" s="40">
        <v>1.86</v>
      </c>
      <c r="P252" s="40">
        <v>-1</v>
      </c>
      <c r="V252" s="36" t="str">
        <f t="shared" si="18"/>
        <v>亚冠杯</v>
      </c>
      <c r="W252" s="36" t="s">
        <v>467</v>
      </c>
      <c r="X252" s="36" t="s">
        <v>468</v>
      </c>
      <c r="Y252" s="36" t="s">
        <v>393</v>
      </c>
      <c r="Z252" s="36" t="s">
        <v>460</v>
      </c>
      <c r="AB252" s="36">
        <v>1</v>
      </c>
      <c r="AC252" s="36">
        <v>1</v>
      </c>
      <c r="AD252" s="36" t="s">
        <v>630</v>
      </c>
    </row>
    <row r="253" spans="2:33">
      <c r="B253" s="39">
        <v>42627</v>
      </c>
      <c r="C253" s="40">
        <v>3</v>
      </c>
      <c r="D253" s="40" t="s">
        <v>111</v>
      </c>
      <c r="E253" s="41">
        <v>42628.114583333336</v>
      </c>
      <c r="F253" s="42" t="s">
        <v>764</v>
      </c>
      <c r="G253" s="42" t="s">
        <v>765</v>
      </c>
      <c r="H253" s="40" t="s">
        <v>764</v>
      </c>
      <c r="I253" s="40" t="s">
        <v>766</v>
      </c>
      <c r="J253" s="42">
        <v>1.51</v>
      </c>
      <c r="K253" s="42">
        <v>3.7</v>
      </c>
      <c r="L253" s="42">
        <v>5.0999999999999996</v>
      </c>
      <c r="M253" s="40">
        <v>2.65</v>
      </c>
      <c r="N253" s="40">
        <v>3.5</v>
      </c>
      <c r="O253" s="40">
        <v>2.15</v>
      </c>
      <c r="P253" s="40">
        <v>-1</v>
      </c>
      <c r="V253" s="36" t="str">
        <f t="shared" si="18"/>
        <v>欧冠</v>
      </c>
      <c r="W253" s="36" t="s">
        <v>476</v>
      </c>
      <c r="X253" s="36" t="s">
        <v>393</v>
      </c>
      <c r="Y253" s="36" t="s">
        <v>393</v>
      </c>
      <c r="Z253" s="36" t="s">
        <v>460</v>
      </c>
      <c r="AD253" s="36" t="s">
        <v>763</v>
      </c>
    </row>
    <row r="254" spans="2:33">
      <c r="B254" s="39">
        <v>42627</v>
      </c>
      <c r="C254" s="40">
        <v>3</v>
      </c>
      <c r="D254" s="40" t="s">
        <v>111</v>
      </c>
      <c r="E254" s="41">
        <v>42628.114583333336</v>
      </c>
      <c r="F254" s="42" t="s">
        <v>764</v>
      </c>
      <c r="G254" s="42" t="s">
        <v>765</v>
      </c>
      <c r="H254" s="40" t="s">
        <v>764</v>
      </c>
      <c r="I254" s="40" t="s">
        <v>766</v>
      </c>
      <c r="J254" s="42">
        <v>1.51</v>
      </c>
      <c r="K254" s="42">
        <v>3.7</v>
      </c>
      <c r="L254" s="42">
        <v>5.0999999999999996</v>
      </c>
      <c r="M254" s="40">
        <v>2.65</v>
      </c>
      <c r="N254" s="40">
        <v>3.5</v>
      </c>
      <c r="O254" s="40">
        <v>2.15</v>
      </c>
      <c r="P254" s="40">
        <v>-1</v>
      </c>
      <c r="V254" s="36" t="str">
        <f t="shared" si="18"/>
        <v>欧冠</v>
      </c>
      <c r="W254" s="36" t="s">
        <v>477</v>
      </c>
      <c r="X254" s="36" t="s">
        <v>393</v>
      </c>
      <c r="Y254" s="36" t="s">
        <v>393</v>
      </c>
      <c r="Z254" s="36" t="s">
        <v>460</v>
      </c>
      <c r="AB254" s="36">
        <v>1</v>
      </c>
      <c r="AC254" s="36">
        <v>1</v>
      </c>
      <c r="AD254" s="36" t="s">
        <v>630</v>
      </c>
    </row>
    <row r="255" spans="2:33">
      <c r="B255" s="39">
        <v>42627</v>
      </c>
      <c r="C255" s="40">
        <v>4</v>
      </c>
      <c r="D255" s="40" t="s">
        <v>111</v>
      </c>
      <c r="E255" s="41">
        <v>42628.114583333336</v>
      </c>
      <c r="F255" s="42" t="s">
        <v>768</v>
      </c>
      <c r="G255" s="42" t="s">
        <v>194</v>
      </c>
      <c r="H255" s="40" t="s">
        <v>769</v>
      </c>
      <c r="I255" s="40" t="s">
        <v>194</v>
      </c>
      <c r="J255" s="42">
        <v>1.62</v>
      </c>
      <c r="K255" s="42">
        <v>3.35</v>
      </c>
      <c r="L255" s="42">
        <v>4.7</v>
      </c>
      <c r="M255" s="40">
        <v>3.05</v>
      </c>
      <c r="N255" s="40">
        <v>3.45</v>
      </c>
      <c r="O255" s="40">
        <v>1.96</v>
      </c>
      <c r="P255" s="40">
        <v>-1</v>
      </c>
      <c r="V255" s="36" t="str">
        <f t="shared" si="18"/>
        <v>欧冠</v>
      </c>
      <c r="W255" s="36" t="s">
        <v>467</v>
      </c>
      <c r="X255" s="36" t="s">
        <v>393</v>
      </c>
      <c r="Y255" s="36" t="s">
        <v>468</v>
      </c>
      <c r="Z255" s="36" t="s">
        <v>460</v>
      </c>
      <c r="AA255" s="36">
        <v>1</v>
      </c>
      <c r="AG255" s="36" t="s">
        <v>770</v>
      </c>
    </row>
    <row r="256" spans="2:33">
      <c r="B256" s="39">
        <v>42627</v>
      </c>
      <c r="C256" s="40">
        <v>4</v>
      </c>
      <c r="D256" s="40" t="s">
        <v>111</v>
      </c>
      <c r="E256" s="41">
        <v>42628.114583333336</v>
      </c>
      <c r="F256" s="42" t="s">
        <v>768</v>
      </c>
      <c r="G256" s="42" t="s">
        <v>194</v>
      </c>
      <c r="H256" s="40" t="s">
        <v>769</v>
      </c>
      <c r="I256" s="40" t="s">
        <v>194</v>
      </c>
      <c r="J256" s="42">
        <v>1.62</v>
      </c>
      <c r="K256" s="42">
        <v>3.35</v>
      </c>
      <c r="L256" s="42">
        <v>4.7</v>
      </c>
      <c r="M256" s="40">
        <v>3.05</v>
      </c>
      <c r="N256" s="40">
        <v>3.45</v>
      </c>
      <c r="O256" s="40">
        <v>1.96</v>
      </c>
      <c r="P256" s="40">
        <v>-1</v>
      </c>
      <c r="V256" s="36" t="str">
        <f t="shared" si="18"/>
        <v>欧冠</v>
      </c>
      <c r="W256" s="36" t="s">
        <v>466</v>
      </c>
      <c r="X256" s="36" t="s">
        <v>393</v>
      </c>
      <c r="Y256" s="36" t="s">
        <v>395</v>
      </c>
      <c r="Z256" s="36" t="s">
        <v>460</v>
      </c>
      <c r="AA256" s="36">
        <v>1</v>
      </c>
      <c r="AB256" s="36">
        <v>1</v>
      </c>
      <c r="AC256" s="36">
        <v>1</v>
      </c>
      <c r="AD256" s="36" t="s">
        <v>763</v>
      </c>
    </row>
    <row r="257" spans="2:33">
      <c r="B257" s="39">
        <v>42627</v>
      </c>
      <c r="C257" s="40">
        <v>5</v>
      </c>
      <c r="D257" s="40" t="s">
        <v>111</v>
      </c>
      <c r="E257" s="41">
        <v>42628.114583333336</v>
      </c>
      <c r="F257" s="42" t="s">
        <v>771</v>
      </c>
      <c r="G257" s="42" t="s">
        <v>772</v>
      </c>
      <c r="H257" s="40" t="s">
        <v>773</v>
      </c>
      <c r="I257" s="40" t="s">
        <v>772</v>
      </c>
      <c r="J257" s="42">
        <v>10.85</v>
      </c>
      <c r="K257" s="42">
        <v>5.7</v>
      </c>
      <c r="L257" s="42">
        <v>1.1599999999999999</v>
      </c>
      <c r="M257" s="40">
        <v>3.8</v>
      </c>
      <c r="N257" s="40">
        <v>3.8</v>
      </c>
      <c r="O257" s="40">
        <v>1.66</v>
      </c>
      <c r="P257" s="40">
        <v>1</v>
      </c>
      <c r="V257" s="36" t="str">
        <f t="shared" si="18"/>
        <v>欧冠</v>
      </c>
      <c r="W257" s="36" t="s">
        <v>466</v>
      </c>
      <c r="X257" s="36" t="s">
        <v>395</v>
      </c>
      <c r="Y257" s="36" t="s">
        <v>395</v>
      </c>
      <c r="Z257" s="36" t="s">
        <v>460</v>
      </c>
      <c r="AA257" s="36">
        <v>1</v>
      </c>
      <c r="AD257" s="36" t="s">
        <v>763</v>
      </c>
      <c r="AG257" s="36" t="s">
        <v>775</v>
      </c>
    </row>
    <row r="258" spans="2:33">
      <c r="B258" s="39">
        <v>42627</v>
      </c>
      <c r="C258" s="40">
        <v>5</v>
      </c>
      <c r="D258" s="40" t="s">
        <v>111</v>
      </c>
      <c r="E258" s="41">
        <v>42628.114583333336</v>
      </c>
      <c r="F258" s="42" t="s">
        <v>771</v>
      </c>
      <c r="G258" s="42" t="s">
        <v>772</v>
      </c>
      <c r="H258" s="40" t="s">
        <v>773</v>
      </c>
      <c r="I258" s="40" t="s">
        <v>772</v>
      </c>
      <c r="J258" s="42">
        <v>10.85</v>
      </c>
      <c r="K258" s="42">
        <v>5.7</v>
      </c>
      <c r="L258" s="42">
        <v>1.1599999999999999</v>
      </c>
      <c r="M258" s="40">
        <v>3.8</v>
      </c>
      <c r="N258" s="40">
        <v>3.8</v>
      </c>
      <c r="O258" s="40">
        <v>1.66</v>
      </c>
      <c r="P258" s="40">
        <v>1</v>
      </c>
      <c r="V258" s="36" t="str">
        <f t="shared" si="18"/>
        <v>欧冠</v>
      </c>
      <c r="W258" s="36" t="s">
        <v>467</v>
      </c>
      <c r="X258" s="36" t="s">
        <v>468</v>
      </c>
      <c r="Y258" s="36" t="s">
        <v>468</v>
      </c>
      <c r="Z258" s="36" t="s">
        <v>460</v>
      </c>
      <c r="AA258" s="36">
        <v>1</v>
      </c>
      <c r="AB258" s="36">
        <v>1</v>
      </c>
      <c r="AC258" s="36">
        <v>1</v>
      </c>
    </row>
    <row r="259" spans="2:33">
      <c r="B259" s="39">
        <v>42627</v>
      </c>
      <c r="C259" s="40">
        <v>6</v>
      </c>
      <c r="D259" s="40" t="s">
        <v>111</v>
      </c>
      <c r="E259" s="41">
        <v>42628.114583333336</v>
      </c>
      <c r="F259" s="42" t="s">
        <v>776</v>
      </c>
      <c r="G259" s="42" t="s">
        <v>162</v>
      </c>
      <c r="H259" s="40" t="s">
        <v>776</v>
      </c>
      <c r="I259" s="40" t="s">
        <v>162</v>
      </c>
      <c r="J259" s="42">
        <v>1.08</v>
      </c>
      <c r="K259" s="42">
        <v>7.25</v>
      </c>
      <c r="L259" s="42">
        <v>15.25</v>
      </c>
      <c r="M259" s="40">
        <v>1.41</v>
      </c>
      <c r="N259" s="40">
        <v>4.55</v>
      </c>
      <c r="O259" s="40">
        <v>5</v>
      </c>
      <c r="P259" s="40">
        <v>-1</v>
      </c>
      <c r="V259" s="36" t="str">
        <f t="shared" si="18"/>
        <v>欧冠</v>
      </c>
      <c r="W259" s="36" t="s">
        <v>466</v>
      </c>
      <c r="X259" s="36" t="s">
        <v>393</v>
      </c>
      <c r="Y259" s="36" t="s">
        <v>395</v>
      </c>
      <c r="Z259" s="36" t="s">
        <v>460</v>
      </c>
      <c r="AA259" s="36">
        <v>1</v>
      </c>
      <c r="AD259" s="36" t="s">
        <v>763</v>
      </c>
      <c r="AG259" s="36" t="s">
        <v>777</v>
      </c>
    </row>
    <row r="260" spans="2:33">
      <c r="B260" s="39">
        <v>42627</v>
      </c>
      <c r="C260" s="40">
        <v>6</v>
      </c>
      <c r="D260" s="40" t="s">
        <v>111</v>
      </c>
      <c r="E260" s="41">
        <v>42628.114583333336</v>
      </c>
      <c r="F260" s="42" t="s">
        <v>776</v>
      </c>
      <c r="G260" s="42" t="s">
        <v>162</v>
      </c>
      <c r="H260" s="40" t="s">
        <v>776</v>
      </c>
      <c r="I260" s="40" t="s">
        <v>162</v>
      </c>
      <c r="J260" s="42">
        <v>1.08</v>
      </c>
      <c r="K260" s="42">
        <v>7.25</v>
      </c>
      <c r="L260" s="42">
        <v>15.25</v>
      </c>
      <c r="M260" s="40">
        <v>1.41</v>
      </c>
      <c r="N260" s="40">
        <v>4.55</v>
      </c>
      <c r="O260" s="40">
        <v>5</v>
      </c>
      <c r="P260" s="40">
        <v>-1</v>
      </c>
      <c r="V260" s="36" t="str">
        <f t="shared" si="18"/>
        <v>欧冠</v>
      </c>
      <c r="W260" s="36" t="s">
        <v>467</v>
      </c>
      <c r="X260" s="36" t="s">
        <v>393</v>
      </c>
      <c r="Y260" s="36" t="s">
        <v>468</v>
      </c>
      <c r="Z260" s="36" t="s">
        <v>460</v>
      </c>
      <c r="AA260" s="36">
        <v>1</v>
      </c>
      <c r="AB260" s="36">
        <v>1</v>
      </c>
      <c r="AC260" s="36">
        <v>1</v>
      </c>
      <c r="AD260" s="36" t="s">
        <v>630</v>
      </c>
    </row>
    <row r="261" spans="2:33">
      <c r="B261" s="39">
        <v>42627</v>
      </c>
      <c r="C261" s="40">
        <v>7</v>
      </c>
      <c r="D261" s="40" t="s">
        <v>111</v>
      </c>
      <c r="E261" s="41">
        <v>42628.114583333336</v>
      </c>
      <c r="F261" s="42" t="s">
        <v>330</v>
      </c>
      <c r="G261" s="42" t="s">
        <v>778</v>
      </c>
      <c r="H261" s="40" t="s">
        <v>330</v>
      </c>
      <c r="I261" s="40" t="s">
        <v>778</v>
      </c>
      <c r="J261" s="42">
        <v>2.82</v>
      </c>
      <c r="K261" s="42">
        <v>3.05</v>
      </c>
      <c r="L261" s="42">
        <v>2.2400000000000002</v>
      </c>
      <c r="M261" s="40">
        <v>1.47</v>
      </c>
      <c r="N261" s="40">
        <v>3.95</v>
      </c>
      <c r="O261" s="40">
        <v>5.0999999999999996</v>
      </c>
      <c r="P261" s="40">
        <v>1</v>
      </c>
      <c r="V261" s="36" t="str">
        <f t="shared" si="18"/>
        <v>欧冠</v>
      </c>
      <c r="W261" s="36" t="s">
        <v>393</v>
      </c>
      <c r="X261" s="36" t="s">
        <v>393</v>
      </c>
      <c r="Y261" s="36" t="s">
        <v>393</v>
      </c>
      <c r="Z261" s="36" t="s">
        <v>460</v>
      </c>
      <c r="AC261" s="36">
        <v>1</v>
      </c>
      <c r="AD261" s="36" t="s">
        <v>763</v>
      </c>
    </row>
    <row r="262" spans="2:33">
      <c r="B262" s="39">
        <v>42627</v>
      </c>
      <c r="C262" s="40">
        <v>7</v>
      </c>
      <c r="D262" s="40" t="s">
        <v>111</v>
      </c>
      <c r="E262" s="41">
        <v>42628.114583333336</v>
      </c>
      <c r="F262" s="42" t="s">
        <v>330</v>
      </c>
      <c r="G262" s="42" t="s">
        <v>778</v>
      </c>
      <c r="H262" s="40" t="s">
        <v>330</v>
      </c>
      <c r="I262" s="40" t="s">
        <v>778</v>
      </c>
      <c r="J262" s="42">
        <v>2.82</v>
      </c>
      <c r="K262" s="42">
        <v>3.05</v>
      </c>
      <c r="L262" s="42">
        <v>2.2400000000000002</v>
      </c>
      <c r="M262" s="40">
        <v>1.47</v>
      </c>
      <c r="N262" s="40">
        <v>3.95</v>
      </c>
      <c r="O262" s="40">
        <v>5.0999999999999996</v>
      </c>
      <c r="P262" s="40">
        <v>1</v>
      </c>
      <c r="V262" s="36" t="str">
        <f t="shared" si="18"/>
        <v>欧冠</v>
      </c>
      <c r="W262" s="36" t="s">
        <v>393</v>
      </c>
      <c r="X262" s="36" t="s">
        <v>393</v>
      </c>
      <c r="Y262" s="36" t="s">
        <v>393</v>
      </c>
      <c r="Z262" s="36" t="s">
        <v>460</v>
      </c>
      <c r="AB262" s="36">
        <v>1</v>
      </c>
      <c r="AC262" s="36" t="s">
        <v>630</v>
      </c>
      <c r="AD262" s="36" t="s">
        <v>630</v>
      </c>
    </row>
    <row r="263" spans="2:33">
      <c r="B263" s="39">
        <v>42627</v>
      </c>
      <c r="C263" s="40">
        <v>8</v>
      </c>
      <c r="D263" s="40" t="s">
        <v>111</v>
      </c>
      <c r="E263" s="41">
        <v>42628.114583333336</v>
      </c>
      <c r="F263" s="42" t="s">
        <v>163</v>
      </c>
      <c r="G263" s="42" t="s">
        <v>113</v>
      </c>
      <c r="H263" s="40" t="s">
        <v>163</v>
      </c>
      <c r="I263" s="40" t="s">
        <v>113</v>
      </c>
      <c r="J263" s="42">
        <v>1.41</v>
      </c>
      <c r="K263" s="42">
        <v>3.8</v>
      </c>
      <c r="L263" s="42">
        <v>6.4</v>
      </c>
      <c r="M263" s="40">
        <v>2.44</v>
      </c>
      <c r="N263" s="40">
        <v>3.3</v>
      </c>
      <c r="O263" s="40">
        <v>2.4</v>
      </c>
      <c r="P263" s="40">
        <v>-1</v>
      </c>
      <c r="V263" s="36" t="str">
        <f t="shared" si="18"/>
        <v>欧冠</v>
      </c>
      <c r="W263" s="36" t="s">
        <v>393</v>
      </c>
      <c r="X263" s="36" t="s">
        <v>393</v>
      </c>
      <c r="Y263" s="36" t="s">
        <v>393</v>
      </c>
      <c r="Z263" s="36" t="s">
        <v>460</v>
      </c>
      <c r="AD263" s="36" t="s">
        <v>763</v>
      </c>
    </row>
    <row r="264" spans="2:33">
      <c r="B264" s="39">
        <v>42627</v>
      </c>
      <c r="C264" s="40">
        <v>8</v>
      </c>
      <c r="D264" s="40" t="s">
        <v>111</v>
      </c>
      <c r="E264" s="41">
        <v>42628.114583333336</v>
      </c>
      <c r="F264" s="42" t="s">
        <v>163</v>
      </c>
      <c r="G264" s="42" t="s">
        <v>113</v>
      </c>
      <c r="H264" s="40" t="s">
        <v>163</v>
      </c>
      <c r="I264" s="40" t="s">
        <v>113</v>
      </c>
      <c r="J264" s="42">
        <v>1.41</v>
      </c>
      <c r="K264" s="42">
        <v>3.8</v>
      </c>
      <c r="L264" s="42">
        <v>6.4</v>
      </c>
      <c r="M264" s="40">
        <v>2.44</v>
      </c>
      <c r="N264" s="40">
        <v>3.3</v>
      </c>
      <c r="O264" s="40">
        <v>2.4</v>
      </c>
      <c r="P264" s="40">
        <v>-1</v>
      </c>
      <c r="V264" s="36" t="str">
        <f t="shared" si="18"/>
        <v>欧冠</v>
      </c>
      <c r="W264" s="36" t="s">
        <v>393</v>
      </c>
      <c r="X264" s="36" t="s">
        <v>393</v>
      </c>
      <c r="Y264" s="36" t="s">
        <v>393</v>
      </c>
      <c r="Z264" s="36" t="s">
        <v>460</v>
      </c>
      <c r="AB264" s="36">
        <v>1</v>
      </c>
      <c r="AC264" s="36">
        <v>1</v>
      </c>
      <c r="AD264" s="36" t="s">
        <v>630</v>
      </c>
    </row>
    <row r="265" spans="2:33">
      <c r="B265" s="39">
        <v>42627</v>
      </c>
      <c r="C265" s="40">
        <v>9</v>
      </c>
      <c r="D265" s="40" t="s">
        <v>111</v>
      </c>
      <c r="E265" s="41">
        <v>42628.114583333336</v>
      </c>
      <c r="F265" s="42" t="s">
        <v>780</v>
      </c>
      <c r="G265" s="42" t="s">
        <v>166</v>
      </c>
      <c r="H265" s="40" t="s">
        <v>780</v>
      </c>
      <c r="I265" s="40" t="s">
        <v>166</v>
      </c>
      <c r="J265" s="42">
        <v>1.33</v>
      </c>
      <c r="K265" s="42">
        <v>4.05</v>
      </c>
      <c r="L265" s="42">
        <v>7.65</v>
      </c>
      <c r="M265" s="40">
        <v>2.2400000000000002</v>
      </c>
      <c r="N265" s="40">
        <v>3.25</v>
      </c>
      <c r="O265" s="40">
        <v>2.67</v>
      </c>
      <c r="P265" s="40">
        <v>-1</v>
      </c>
      <c r="V265" s="36" t="str">
        <f t="shared" si="18"/>
        <v>欧冠</v>
      </c>
      <c r="W265" s="36" t="s">
        <v>466</v>
      </c>
      <c r="X265" s="36" t="s">
        <v>393</v>
      </c>
      <c r="Y265" s="36" t="s">
        <v>393</v>
      </c>
      <c r="Z265" s="36" t="s">
        <v>460</v>
      </c>
      <c r="AA265" s="36">
        <v>1</v>
      </c>
      <c r="AD265" s="36" t="s">
        <v>763</v>
      </c>
    </row>
    <row r="266" spans="2:33">
      <c r="B266" s="39">
        <v>42627</v>
      </c>
      <c r="C266" s="40">
        <v>9</v>
      </c>
      <c r="D266" s="40" t="s">
        <v>111</v>
      </c>
      <c r="E266" s="41">
        <v>42628.114583333336</v>
      </c>
      <c r="F266" s="42" t="s">
        <v>780</v>
      </c>
      <c r="G266" s="42" t="s">
        <v>166</v>
      </c>
      <c r="H266" s="40" t="s">
        <v>780</v>
      </c>
      <c r="I266" s="40" t="s">
        <v>166</v>
      </c>
      <c r="J266" s="42">
        <v>1.33</v>
      </c>
      <c r="K266" s="42">
        <v>4.05</v>
      </c>
      <c r="L266" s="42">
        <v>7.65</v>
      </c>
      <c r="M266" s="40">
        <v>2.2400000000000002</v>
      </c>
      <c r="N266" s="40">
        <v>3.25</v>
      </c>
      <c r="O266" s="40">
        <v>2.67</v>
      </c>
      <c r="P266" s="40">
        <v>-1</v>
      </c>
      <c r="V266" s="36" t="str">
        <f t="shared" si="18"/>
        <v>欧冠</v>
      </c>
      <c r="W266" s="36" t="s">
        <v>467</v>
      </c>
      <c r="X266" s="36" t="s">
        <v>393</v>
      </c>
      <c r="Y266" s="36" t="s">
        <v>393</v>
      </c>
      <c r="Z266" s="36" t="s">
        <v>460</v>
      </c>
      <c r="AA266" s="36">
        <v>1</v>
      </c>
      <c r="AB266" s="36">
        <v>1</v>
      </c>
      <c r="AC266" s="36">
        <v>1</v>
      </c>
      <c r="AD266" s="36" t="s">
        <v>630</v>
      </c>
    </row>
    <row r="267" spans="2:33">
      <c r="B267" s="39">
        <v>42627</v>
      </c>
      <c r="C267" s="40">
        <v>10</v>
      </c>
      <c r="D267" s="40" t="s">
        <v>111</v>
      </c>
      <c r="E267" s="41">
        <v>42628.114583333336</v>
      </c>
      <c r="F267" s="42" t="s">
        <v>781</v>
      </c>
      <c r="G267" s="42" t="s">
        <v>782</v>
      </c>
      <c r="H267" s="40" t="s">
        <v>781</v>
      </c>
      <c r="I267" s="40" t="s">
        <v>782</v>
      </c>
      <c r="J267" s="42">
        <v>1.46</v>
      </c>
      <c r="K267" s="42">
        <v>3.7</v>
      </c>
      <c r="L267" s="42">
        <v>5.75</v>
      </c>
      <c r="M267" s="40">
        <v>2.5499999999999998</v>
      </c>
      <c r="N267" s="40">
        <v>3.4</v>
      </c>
      <c r="O267" s="40">
        <v>2.2599999999999998</v>
      </c>
      <c r="P267" s="40">
        <v>-1</v>
      </c>
      <c r="V267" s="36" t="str">
        <f t="shared" si="18"/>
        <v>欧冠</v>
      </c>
      <c r="W267" s="36" t="s">
        <v>689</v>
      </c>
      <c r="X267" s="36" t="s">
        <v>393</v>
      </c>
      <c r="Y267" s="36" t="s">
        <v>395</v>
      </c>
      <c r="Z267" s="36" t="s">
        <v>460</v>
      </c>
    </row>
    <row r="268" spans="2:33">
      <c r="B268" s="39">
        <v>42627</v>
      </c>
      <c r="C268" s="40">
        <v>10</v>
      </c>
      <c r="D268" s="40" t="s">
        <v>111</v>
      </c>
      <c r="E268" s="41">
        <v>42628.114583333336</v>
      </c>
      <c r="F268" s="42" t="s">
        <v>781</v>
      </c>
      <c r="G268" s="42" t="s">
        <v>782</v>
      </c>
      <c r="H268" s="40" t="s">
        <v>781</v>
      </c>
      <c r="I268" s="40" t="s">
        <v>782</v>
      </c>
      <c r="J268" s="42">
        <v>1.46</v>
      </c>
      <c r="K268" s="42">
        <v>3.7</v>
      </c>
      <c r="L268" s="42">
        <v>5.75</v>
      </c>
      <c r="M268" s="40">
        <v>2.5499999999999998</v>
      </c>
      <c r="N268" s="40">
        <v>3.4</v>
      </c>
      <c r="O268" s="40">
        <v>2.2599999999999998</v>
      </c>
      <c r="P268" s="40">
        <v>-1</v>
      </c>
      <c r="V268" s="36" t="str">
        <f t="shared" si="18"/>
        <v>欧冠</v>
      </c>
      <c r="W268" s="36" t="s">
        <v>689</v>
      </c>
      <c r="X268" s="36" t="s">
        <v>393</v>
      </c>
      <c r="Y268" s="36" t="s">
        <v>468</v>
      </c>
      <c r="Z268" s="36" t="s">
        <v>460</v>
      </c>
      <c r="AB268" s="36">
        <v>1</v>
      </c>
      <c r="AC268" s="36">
        <v>1</v>
      </c>
      <c r="AD268" s="36" t="s">
        <v>763</v>
      </c>
    </row>
    <row r="269" spans="2:33">
      <c r="B269" s="39">
        <v>42627</v>
      </c>
      <c r="C269" s="40">
        <v>11</v>
      </c>
      <c r="D269" s="40" t="s">
        <v>718</v>
      </c>
      <c r="E269" s="41">
        <v>42628.114583333336</v>
      </c>
      <c r="F269" s="42" t="s">
        <v>783</v>
      </c>
      <c r="G269" s="42" t="s">
        <v>784</v>
      </c>
      <c r="H269" s="40" t="s">
        <v>783</v>
      </c>
      <c r="I269" s="40" t="s">
        <v>784</v>
      </c>
      <c r="J269" s="42">
        <v>2.5299999999999998</v>
      </c>
      <c r="K269" s="42">
        <v>3.3</v>
      </c>
      <c r="L269" s="42">
        <v>2.3199999999999998</v>
      </c>
      <c r="M269" s="40">
        <v>1.44</v>
      </c>
      <c r="N269" s="40">
        <v>4.3</v>
      </c>
      <c r="O269" s="40">
        <v>4.95</v>
      </c>
      <c r="P269" s="40">
        <v>1</v>
      </c>
      <c r="V269" s="36" t="str">
        <f t="shared" si="18"/>
        <v>英冠</v>
      </c>
      <c r="W269" s="36" t="s">
        <v>689</v>
      </c>
      <c r="X269" s="36" t="s">
        <v>393</v>
      </c>
      <c r="Y269" s="36" t="s">
        <v>393</v>
      </c>
      <c r="Z269" s="36" t="s">
        <v>562</v>
      </c>
      <c r="AC269" s="36">
        <v>1</v>
      </c>
      <c r="AD269" s="36" t="s">
        <v>763</v>
      </c>
    </row>
    <row r="270" spans="2:33">
      <c r="B270" s="39">
        <v>42627</v>
      </c>
      <c r="C270" s="40">
        <v>11</v>
      </c>
      <c r="D270" s="40" t="s">
        <v>718</v>
      </c>
      <c r="E270" s="41">
        <v>42628.114583333336</v>
      </c>
      <c r="F270" s="42" t="s">
        <v>783</v>
      </c>
      <c r="G270" s="42" t="s">
        <v>784</v>
      </c>
      <c r="H270" s="40" t="s">
        <v>783</v>
      </c>
      <c r="I270" s="40" t="s">
        <v>784</v>
      </c>
      <c r="J270" s="42">
        <v>2.5299999999999998</v>
      </c>
      <c r="K270" s="42">
        <v>3.3</v>
      </c>
      <c r="L270" s="42">
        <v>2.3199999999999998</v>
      </c>
      <c r="M270" s="40">
        <v>1.44</v>
      </c>
      <c r="N270" s="40">
        <v>4.3</v>
      </c>
      <c r="O270" s="40">
        <v>4.95</v>
      </c>
      <c r="P270" s="40">
        <v>1</v>
      </c>
      <c r="V270" s="36" t="str">
        <f t="shared" si="18"/>
        <v>英冠</v>
      </c>
      <c r="W270" s="36" t="s">
        <v>689</v>
      </c>
      <c r="X270" s="36" t="s">
        <v>393</v>
      </c>
      <c r="Y270" s="36" t="s">
        <v>393</v>
      </c>
      <c r="Z270" s="36" t="s">
        <v>562</v>
      </c>
      <c r="AB270" s="36">
        <v>1</v>
      </c>
      <c r="AC270" s="36" t="s">
        <v>630</v>
      </c>
      <c r="AD270" s="36" t="s">
        <v>630</v>
      </c>
    </row>
    <row r="271" spans="2:33">
      <c r="B271" s="39">
        <v>42627</v>
      </c>
      <c r="C271" s="40">
        <v>12</v>
      </c>
      <c r="D271" s="40" t="s">
        <v>718</v>
      </c>
      <c r="E271" s="41">
        <v>42628.114583333336</v>
      </c>
      <c r="F271" s="42" t="s">
        <v>785</v>
      </c>
      <c r="G271" s="42" t="s">
        <v>786</v>
      </c>
      <c r="H271" s="40" t="s">
        <v>785</v>
      </c>
      <c r="I271" s="40" t="s">
        <v>786</v>
      </c>
      <c r="J271" s="42">
        <v>1.57</v>
      </c>
      <c r="K271" s="42">
        <v>3.65</v>
      </c>
      <c r="L271" s="42">
        <v>4.5999999999999996</v>
      </c>
      <c r="M271" s="40">
        <v>2.8</v>
      </c>
      <c r="N271" s="40">
        <v>3.55</v>
      </c>
      <c r="O271" s="40">
        <v>2.04</v>
      </c>
      <c r="P271" s="40">
        <v>-1</v>
      </c>
      <c r="V271" s="36" t="str">
        <f t="shared" si="18"/>
        <v>英冠</v>
      </c>
      <c r="W271" s="36" t="s">
        <v>689</v>
      </c>
      <c r="X271" s="36" t="s">
        <v>393</v>
      </c>
      <c r="Y271" s="36" t="s">
        <v>393</v>
      </c>
      <c r="Z271" s="36" t="s">
        <v>562</v>
      </c>
      <c r="AD271" s="45" t="s">
        <v>763</v>
      </c>
    </row>
    <row r="272" spans="2:33">
      <c r="B272" s="39">
        <v>42627</v>
      </c>
      <c r="C272" s="40">
        <v>12</v>
      </c>
      <c r="D272" s="40" t="s">
        <v>718</v>
      </c>
      <c r="E272" s="41">
        <v>42628.114583333336</v>
      </c>
      <c r="F272" s="42" t="s">
        <v>785</v>
      </c>
      <c r="G272" s="42" t="s">
        <v>786</v>
      </c>
      <c r="H272" s="40" t="s">
        <v>785</v>
      </c>
      <c r="I272" s="40" t="s">
        <v>786</v>
      </c>
      <c r="J272" s="42">
        <v>1.57</v>
      </c>
      <c r="K272" s="42">
        <v>3.65</v>
      </c>
      <c r="L272" s="42">
        <v>4.5999999999999996</v>
      </c>
      <c r="M272" s="40">
        <v>2.8</v>
      </c>
      <c r="N272" s="40">
        <v>3.55</v>
      </c>
      <c r="O272" s="40">
        <v>2.04</v>
      </c>
      <c r="P272" s="40">
        <v>-1</v>
      </c>
      <c r="V272" s="36" t="str">
        <f t="shared" si="18"/>
        <v>英冠</v>
      </c>
      <c r="W272" s="36" t="s">
        <v>689</v>
      </c>
      <c r="X272" s="36" t="s">
        <v>393</v>
      </c>
      <c r="Y272" s="36" t="s">
        <v>393</v>
      </c>
      <c r="Z272" s="36" t="s">
        <v>562</v>
      </c>
      <c r="AB272" s="36">
        <v>1</v>
      </c>
      <c r="AC272" s="36">
        <v>1</v>
      </c>
      <c r="AD272" s="36" t="s">
        <v>630</v>
      </c>
    </row>
    <row r="273" spans="2:30">
      <c r="B273" s="39">
        <v>42627</v>
      </c>
      <c r="C273" s="40">
        <v>13</v>
      </c>
      <c r="D273" s="40" t="s">
        <v>426</v>
      </c>
      <c r="E273" s="41">
        <v>42628.208333333336</v>
      </c>
      <c r="F273" s="42" t="s">
        <v>787</v>
      </c>
      <c r="G273" s="42" t="s">
        <v>788</v>
      </c>
      <c r="H273" s="40" t="s">
        <v>787</v>
      </c>
      <c r="I273" s="40" t="s">
        <v>789</v>
      </c>
      <c r="J273" s="42">
        <v>1.22</v>
      </c>
      <c r="K273" s="42">
        <v>5.0999999999999996</v>
      </c>
      <c r="L273" s="42">
        <v>8.8000000000000007</v>
      </c>
      <c r="M273" s="40">
        <v>1.83</v>
      </c>
      <c r="N273" s="40">
        <v>3.65</v>
      </c>
      <c r="O273" s="40">
        <v>3.25</v>
      </c>
      <c r="P273" s="40">
        <v>-1</v>
      </c>
      <c r="V273" s="36" t="str">
        <f t="shared" si="18"/>
        <v>南俱杯</v>
      </c>
      <c r="W273" s="36" t="s">
        <v>476</v>
      </c>
      <c r="X273" s="36" t="s">
        <v>393</v>
      </c>
      <c r="Y273" s="36" t="s">
        <v>393</v>
      </c>
      <c r="Z273" s="36" t="s">
        <v>460</v>
      </c>
      <c r="AD273" s="45" t="s">
        <v>763</v>
      </c>
    </row>
    <row r="274" spans="2:30">
      <c r="B274" s="39">
        <v>42627</v>
      </c>
      <c r="C274" s="40">
        <v>13</v>
      </c>
      <c r="D274" s="40" t="s">
        <v>426</v>
      </c>
      <c r="E274" s="41">
        <v>42628.208333333336</v>
      </c>
      <c r="F274" s="42" t="s">
        <v>787</v>
      </c>
      <c r="G274" s="42" t="s">
        <v>788</v>
      </c>
      <c r="H274" s="40" t="s">
        <v>787</v>
      </c>
      <c r="I274" s="40" t="s">
        <v>789</v>
      </c>
      <c r="J274" s="42">
        <v>1.22</v>
      </c>
      <c r="K274" s="42">
        <v>5.0999999999999996</v>
      </c>
      <c r="L274" s="42">
        <v>8.8000000000000007</v>
      </c>
      <c r="M274" s="40">
        <v>1.83</v>
      </c>
      <c r="N274" s="40">
        <v>3.65</v>
      </c>
      <c r="O274" s="40">
        <v>3.25</v>
      </c>
      <c r="P274" s="40">
        <v>-1</v>
      </c>
      <c r="V274" s="36" t="str">
        <f t="shared" si="18"/>
        <v>南俱杯</v>
      </c>
      <c r="W274" s="36" t="s">
        <v>477</v>
      </c>
      <c r="X274" s="36" t="s">
        <v>393</v>
      </c>
      <c r="Y274" s="36" t="s">
        <v>393</v>
      </c>
      <c r="Z274" s="36" t="s">
        <v>460</v>
      </c>
      <c r="AB274" s="36">
        <v>1</v>
      </c>
      <c r="AC274" s="36">
        <v>1</v>
      </c>
      <c r="AD274" s="36" t="s">
        <v>630</v>
      </c>
    </row>
    <row r="275" spans="2:30">
      <c r="B275" s="39">
        <v>42627</v>
      </c>
      <c r="C275" s="40">
        <v>14</v>
      </c>
      <c r="D275" s="40" t="s">
        <v>426</v>
      </c>
      <c r="E275" s="41">
        <v>42628.260416666664</v>
      </c>
      <c r="F275" s="42" t="s">
        <v>210</v>
      </c>
      <c r="G275" s="42" t="s">
        <v>278</v>
      </c>
      <c r="H275" s="40" t="s">
        <v>211</v>
      </c>
      <c r="I275" s="40" t="s">
        <v>278</v>
      </c>
      <c r="J275" s="42">
        <v>2.2999999999999998</v>
      </c>
      <c r="K275" s="42">
        <v>2.86</v>
      </c>
      <c r="L275" s="42">
        <v>2.9</v>
      </c>
      <c r="M275" s="40">
        <v>5.5</v>
      </c>
      <c r="N275" s="40">
        <v>3.95</v>
      </c>
      <c r="O275" s="40">
        <v>1.44</v>
      </c>
      <c r="P275" s="40">
        <v>-1</v>
      </c>
      <c r="V275" s="36" t="str">
        <f t="shared" si="18"/>
        <v>南俱杯</v>
      </c>
      <c r="W275" s="36" t="s">
        <v>689</v>
      </c>
      <c r="X275" s="36" t="s">
        <v>393</v>
      </c>
      <c r="Y275" s="36" t="s">
        <v>468</v>
      </c>
      <c r="Z275" s="36" t="s">
        <v>460</v>
      </c>
      <c r="AC275" s="36">
        <v>1</v>
      </c>
      <c r="AD275" s="36" t="s">
        <v>763</v>
      </c>
    </row>
    <row r="276" spans="2:30">
      <c r="B276" s="39">
        <v>42627</v>
      </c>
      <c r="C276" s="40">
        <v>14</v>
      </c>
      <c r="D276" s="40" t="s">
        <v>426</v>
      </c>
      <c r="E276" s="41">
        <v>42628.260416666664</v>
      </c>
      <c r="F276" s="42" t="s">
        <v>210</v>
      </c>
      <c r="G276" s="42" t="s">
        <v>278</v>
      </c>
      <c r="H276" s="40" t="s">
        <v>211</v>
      </c>
      <c r="I276" s="40" t="s">
        <v>278</v>
      </c>
      <c r="J276" s="42">
        <v>2.2999999999999998</v>
      </c>
      <c r="K276" s="42">
        <v>2.86</v>
      </c>
      <c r="L276" s="42">
        <v>2.9</v>
      </c>
      <c r="M276" s="40">
        <v>5.5</v>
      </c>
      <c r="N276" s="40">
        <v>3.95</v>
      </c>
      <c r="O276" s="40">
        <v>1.44</v>
      </c>
      <c r="P276" s="40">
        <v>-1</v>
      </c>
      <c r="V276" s="36" t="str">
        <f t="shared" si="18"/>
        <v>南俱杯</v>
      </c>
      <c r="W276" s="36" t="s">
        <v>689</v>
      </c>
      <c r="X276" s="36" t="s">
        <v>393</v>
      </c>
      <c r="Y276" s="36" t="s">
        <v>395</v>
      </c>
      <c r="Z276" s="36" t="s">
        <v>460</v>
      </c>
      <c r="AB276" s="36">
        <v>1</v>
      </c>
      <c r="AC276" s="36" t="s">
        <v>630</v>
      </c>
      <c r="AD276" s="45" t="s">
        <v>630</v>
      </c>
    </row>
    <row r="277" spans="2:30">
      <c r="B277" s="39">
        <v>42627</v>
      </c>
      <c r="C277" s="40">
        <v>15</v>
      </c>
      <c r="D277" s="40" t="s">
        <v>335</v>
      </c>
      <c r="E277" s="41">
        <v>42628.270833333336</v>
      </c>
      <c r="F277" s="42" t="s">
        <v>561</v>
      </c>
      <c r="G277" s="42" t="s">
        <v>250</v>
      </c>
      <c r="H277" s="40" t="s">
        <v>561</v>
      </c>
      <c r="I277" s="40" t="s">
        <v>250</v>
      </c>
      <c r="J277" s="42">
        <v>2.46</v>
      </c>
      <c r="K277" s="42">
        <v>3.16</v>
      </c>
      <c r="L277" s="42">
        <v>2.46</v>
      </c>
      <c r="M277" s="40">
        <v>5.55</v>
      </c>
      <c r="N277" s="40">
        <v>4.3499999999999996</v>
      </c>
      <c r="O277" s="40">
        <v>1.39</v>
      </c>
      <c r="P277" s="40">
        <v>-1</v>
      </c>
      <c r="V277" s="36" t="str">
        <f t="shared" si="18"/>
        <v>巴西甲</v>
      </c>
      <c r="W277" s="36" t="s">
        <v>689</v>
      </c>
      <c r="X277" s="36" t="s">
        <v>393</v>
      </c>
      <c r="Y277" s="36" t="s">
        <v>393</v>
      </c>
      <c r="Z277" s="36" t="s">
        <v>562</v>
      </c>
      <c r="AC277" s="36">
        <v>1</v>
      </c>
      <c r="AD277" s="45" t="s">
        <v>763</v>
      </c>
    </row>
    <row r="278" spans="2:30">
      <c r="B278" s="39">
        <v>42627</v>
      </c>
      <c r="C278" s="40">
        <v>15</v>
      </c>
      <c r="D278" s="40" t="s">
        <v>335</v>
      </c>
      <c r="E278" s="41">
        <v>42628.270833333336</v>
      </c>
      <c r="F278" s="42" t="s">
        <v>561</v>
      </c>
      <c r="G278" s="42" t="s">
        <v>250</v>
      </c>
      <c r="H278" s="40" t="s">
        <v>561</v>
      </c>
      <c r="I278" s="40" t="s">
        <v>250</v>
      </c>
      <c r="J278" s="42">
        <v>2.46</v>
      </c>
      <c r="K278" s="42">
        <v>3.16</v>
      </c>
      <c r="L278" s="42">
        <v>2.46</v>
      </c>
      <c r="M278" s="40">
        <v>5.55</v>
      </c>
      <c r="N278" s="40">
        <v>4.3499999999999996</v>
      </c>
      <c r="O278" s="40">
        <v>1.39</v>
      </c>
      <c r="P278" s="40">
        <v>-1</v>
      </c>
      <c r="V278" s="36" t="str">
        <f t="shared" si="18"/>
        <v>巴西甲</v>
      </c>
      <c r="W278" s="36" t="s">
        <v>689</v>
      </c>
      <c r="X278" s="36" t="s">
        <v>393</v>
      </c>
      <c r="Y278" s="36" t="s">
        <v>393</v>
      </c>
      <c r="Z278" s="36" t="s">
        <v>562</v>
      </c>
      <c r="AB278" s="36">
        <v>1</v>
      </c>
      <c r="AC278" s="36" t="s">
        <v>630</v>
      </c>
      <c r="AD278" s="36" t="s">
        <v>630</v>
      </c>
    </row>
    <row r="279" spans="2:30">
      <c r="B279" s="39">
        <v>42627</v>
      </c>
      <c r="C279" s="40">
        <v>16</v>
      </c>
      <c r="D279" s="40" t="s">
        <v>335</v>
      </c>
      <c r="E279" s="41">
        <v>42628.270833333336</v>
      </c>
      <c r="F279" s="42" t="s">
        <v>339</v>
      </c>
      <c r="G279" s="42" t="s">
        <v>358</v>
      </c>
      <c r="H279" s="40" t="s">
        <v>339</v>
      </c>
      <c r="I279" s="40" t="s">
        <v>358</v>
      </c>
      <c r="J279" s="42">
        <v>1.92</v>
      </c>
      <c r="K279" s="42">
        <v>3.1</v>
      </c>
      <c r="L279" s="42">
        <v>3.5</v>
      </c>
      <c r="M279" s="40">
        <v>4.08</v>
      </c>
      <c r="N279" s="40">
        <v>3.6</v>
      </c>
      <c r="O279" s="40">
        <v>1.65</v>
      </c>
      <c r="P279" s="40">
        <v>-1</v>
      </c>
      <c r="V279" s="36" t="str">
        <f t="shared" si="18"/>
        <v>巴西甲</v>
      </c>
      <c r="W279" s="36" t="s">
        <v>467</v>
      </c>
      <c r="X279" s="36" t="s">
        <v>468</v>
      </c>
      <c r="Y279" s="36" t="s">
        <v>393</v>
      </c>
      <c r="Z279" s="36" t="s">
        <v>562</v>
      </c>
      <c r="AC279" s="36">
        <v>1</v>
      </c>
    </row>
    <row r="280" spans="2:30">
      <c r="B280" s="39">
        <v>42627</v>
      </c>
      <c r="C280" s="40">
        <v>16</v>
      </c>
      <c r="D280" s="40" t="s">
        <v>335</v>
      </c>
      <c r="E280" s="41">
        <v>42628.270833333336</v>
      </c>
      <c r="F280" s="42" t="s">
        <v>339</v>
      </c>
      <c r="G280" s="42" t="s">
        <v>358</v>
      </c>
      <c r="H280" s="40" t="s">
        <v>339</v>
      </c>
      <c r="I280" s="40" t="s">
        <v>358</v>
      </c>
      <c r="J280" s="42">
        <v>1.92</v>
      </c>
      <c r="K280" s="42">
        <v>3.1</v>
      </c>
      <c r="L280" s="42">
        <v>3.5</v>
      </c>
      <c r="M280" s="40">
        <v>4.08</v>
      </c>
      <c r="N280" s="40">
        <v>3.6</v>
      </c>
      <c r="O280" s="40">
        <v>1.65</v>
      </c>
      <c r="P280" s="40">
        <v>-1</v>
      </c>
      <c r="V280" s="36" t="str">
        <f t="shared" ref="V280:V311" si="19">D280</f>
        <v>巴西甲</v>
      </c>
      <c r="W280" s="36" t="s">
        <v>466</v>
      </c>
      <c r="X280" s="36" t="s">
        <v>395</v>
      </c>
      <c r="Y280" s="36" t="s">
        <v>393</v>
      </c>
      <c r="Z280" s="36" t="s">
        <v>562</v>
      </c>
      <c r="AB280" s="36">
        <v>1</v>
      </c>
      <c r="AC280" s="36" t="s">
        <v>630</v>
      </c>
      <c r="AD280" s="45" t="s">
        <v>763</v>
      </c>
    </row>
    <row r="281" spans="2:30">
      <c r="B281" s="39">
        <v>42627</v>
      </c>
      <c r="C281" s="40">
        <v>17</v>
      </c>
      <c r="D281" s="40" t="s">
        <v>335</v>
      </c>
      <c r="E281" s="41">
        <v>42628.333333333336</v>
      </c>
      <c r="F281" s="42" t="s">
        <v>643</v>
      </c>
      <c r="G281" s="42" t="s">
        <v>282</v>
      </c>
      <c r="H281" s="40" t="s">
        <v>643</v>
      </c>
      <c r="I281" s="40" t="s">
        <v>282</v>
      </c>
      <c r="J281" s="42">
        <v>2.25</v>
      </c>
      <c r="K281" s="42">
        <v>2.95</v>
      </c>
      <c r="L281" s="42">
        <v>2.9</v>
      </c>
      <c r="M281" s="40">
        <v>5.22</v>
      </c>
      <c r="N281" s="40">
        <v>3.95</v>
      </c>
      <c r="O281" s="40">
        <v>1.46</v>
      </c>
      <c r="P281" s="40">
        <v>-1</v>
      </c>
      <c r="V281" s="36" t="str">
        <f t="shared" si="19"/>
        <v>巴西甲</v>
      </c>
      <c r="W281" s="36" t="s">
        <v>477</v>
      </c>
      <c r="X281" s="36" t="s">
        <v>393</v>
      </c>
      <c r="Y281" s="36" t="s">
        <v>468</v>
      </c>
      <c r="Z281" s="36" t="s">
        <v>562</v>
      </c>
      <c r="AC281" s="36">
        <v>1</v>
      </c>
      <c r="AD281" s="36" t="s">
        <v>763</v>
      </c>
    </row>
    <row r="282" spans="2:30">
      <c r="B282" s="39">
        <v>42627</v>
      </c>
      <c r="C282" s="40">
        <v>17</v>
      </c>
      <c r="D282" s="40" t="s">
        <v>335</v>
      </c>
      <c r="E282" s="41">
        <v>42628.333333333336</v>
      </c>
      <c r="F282" s="42" t="s">
        <v>643</v>
      </c>
      <c r="G282" s="42" t="s">
        <v>282</v>
      </c>
      <c r="H282" s="40" t="s">
        <v>643</v>
      </c>
      <c r="I282" s="40" t="s">
        <v>282</v>
      </c>
      <c r="J282" s="42">
        <v>2.25</v>
      </c>
      <c r="K282" s="42">
        <v>2.95</v>
      </c>
      <c r="L282" s="42">
        <v>2.9</v>
      </c>
      <c r="M282" s="40">
        <v>5.22</v>
      </c>
      <c r="N282" s="40">
        <v>3.95</v>
      </c>
      <c r="O282" s="40">
        <v>1.46</v>
      </c>
      <c r="P282" s="40">
        <v>-1</v>
      </c>
      <c r="V282" s="36" t="str">
        <f t="shared" si="19"/>
        <v>巴西甲</v>
      </c>
      <c r="W282" s="36" t="s">
        <v>476</v>
      </c>
      <c r="X282" s="36" t="s">
        <v>393</v>
      </c>
      <c r="Y282" s="36" t="s">
        <v>395</v>
      </c>
      <c r="Z282" s="36" t="s">
        <v>562</v>
      </c>
      <c r="AB282" s="36">
        <v>1</v>
      </c>
      <c r="AC282" s="36" t="s">
        <v>630</v>
      </c>
      <c r="AD282" s="45" t="s">
        <v>630</v>
      </c>
    </row>
    <row r="283" spans="2:30">
      <c r="B283" s="39">
        <v>42627</v>
      </c>
      <c r="C283" s="40">
        <v>18</v>
      </c>
      <c r="D283" s="40" t="s">
        <v>335</v>
      </c>
      <c r="E283" s="41">
        <v>42628.333333333336</v>
      </c>
      <c r="F283" s="42" t="s">
        <v>337</v>
      </c>
      <c r="G283" s="42" t="s">
        <v>636</v>
      </c>
      <c r="H283" s="40" t="s">
        <v>338</v>
      </c>
      <c r="I283" s="40" t="s">
        <v>636</v>
      </c>
      <c r="J283" s="42">
        <v>1.91</v>
      </c>
      <c r="K283" s="42">
        <v>3.12</v>
      </c>
      <c r="L283" s="42">
        <v>3.5</v>
      </c>
      <c r="M283" s="40">
        <v>4.0999999999999996</v>
      </c>
      <c r="N283" s="40">
        <v>3.6</v>
      </c>
      <c r="O283" s="40">
        <v>1.65</v>
      </c>
      <c r="P283" s="40">
        <v>-1</v>
      </c>
      <c r="V283" s="36" t="str">
        <f t="shared" si="19"/>
        <v>巴西甲</v>
      </c>
      <c r="W283" s="36" t="s">
        <v>455</v>
      </c>
      <c r="X283" s="36" t="s">
        <v>393</v>
      </c>
      <c r="Y283" s="36" t="s">
        <v>468</v>
      </c>
      <c r="Z283" s="36" t="s">
        <v>562</v>
      </c>
      <c r="AC283" s="36">
        <v>1</v>
      </c>
    </row>
    <row r="284" spans="2:30">
      <c r="B284" s="39">
        <v>42627</v>
      </c>
      <c r="C284" s="40">
        <v>18</v>
      </c>
      <c r="D284" s="40" t="s">
        <v>335</v>
      </c>
      <c r="E284" s="41">
        <v>42628.333333333336</v>
      </c>
      <c r="F284" s="42" t="s">
        <v>337</v>
      </c>
      <c r="G284" s="42" t="s">
        <v>636</v>
      </c>
      <c r="H284" s="40" t="s">
        <v>338</v>
      </c>
      <c r="I284" s="40" t="s">
        <v>636</v>
      </c>
      <c r="J284" s="42">
        <v>1.91</v>
      </c>
      <c r="K284" s="42">
        <v>3.12</v>
      </c>
      <c r="L284" s="42">
        <v>3.5</v>
      </c>
      <c r="M284" s="40">
        <v>4.0999999999999996</v>
      </c>
      <c r="N284" s="40">
        <v>3.6</v>
      </c>
      <c r="O284" s="40">
        <v>1.65</v>
      </c>
      <c r="P284" s="40">
        <v>-1</v>
      </c>
      <c r="V284" s="36" t="str">
        <f t="shared" si="19"/>
        <v>巴西甲</v>
      </c>
      <c r="W284" s="36" t="s">
        <v>511</v>
      </c>
      <c r="X284" s="36" t="s">
        <v>393</v>
      </c>
      <c r="Y284" s="36" t="s">
        <v>395</v>
      </c>
      <c r="Z284" s="36" t="s">
        <v>562</v>
      </c>
      <c r="AB284" s="36">
        <v>1</v>
      </c>
      <c r="AC284" s="36" t="s">
        <v>630</v>
      </c>
      <c r="AD284" s="45" t="s">
        <v>763</v>
      </c>
    </row>
    <row r="285" spans="2:30">
      <c r="B285" s="39">
        <v>42627</v>
      </c>
      <c r="C285" s="40">
        <v>19</v>
      </c>
      <c r="D285" s="40" t="s">
        <v>28</v>
      </c>
      <c r="E285" s="41">
        <v>42628.333333333336</v>
      </c>
      <c r="F285" s="42" t="s">
        <v>791</v>
      </c>
      <c r="G285" s="42" t="s">
        <v>792</v>
      </c>
      <c r="H285" s="40" t="s">
        <v>793</v>
      </c>
      <c r="I285" s="40" t="s">
        <v>792</v>
      </c>
      <c r="J285" s="42">
        <v>5.4</v>
      </c>
      <c r="K285" s="42">
        <v>4.2</v>
      </c>
      <c r="L285" s="42">
        <v>1.42</v>
      </c>
      <c r="M285" s="40">
        <v>2.37</v>
      </c>
      <c r="N285" s="40">
        <v>3.6</v>
      </c>
      <c r="O285" s="40">
        <v>2.33</v>
      </c>
      <c r="P285" s="40">
        <v>1</v>
      </c>
      <c r="V285" s="36" t="str">
        <f t="shared" si="19"/>
        <v>中北美冠</v>
      </c>
      <c r="W285" s="36" t="s">
        <v>466</v>
      </c>
      <c r="X285" s="36" t="s">
        <v>393</v>
      </c>
      <c r="Y285" s="36" t="s">
        <v>395</v>
      </c>
      <c r="Z285" s="36" t="s">
        <v>460</v>
      </c>
      <c r="AD285" s="45" t="s">
        <v>763</v>
      </c>
    </row>
    <row r="286" spans="2:30">
      <c r="B286" s="39">
        <v>42627</v>
      </c>
      <c r="C286" s="40">
        <v>19</v>
      </c>
      <c r="D286" s="40" t="s">
        <v>28</v>
      </c>
      <c r="E286" s="41">
        <v>42628.333333333336</v>
      </c>
      <c r="F286" s="42" t="s">
        <v>791</v>
      </c>
      <c r="G286" s="42" t="s">
        <v>792</v>
      </c>
      <c r="H286" s="40" t="s">
        <v>793</v>
      </c>
      <c r="I286" s="40" t="s">
        <v>792</v>
      </c>
      <c r="J286" s="42">
        <v>5.4</v>
      </c>
      <c r="K286" s="42">
        <v>4.2</v>
      </c>
      <c r="L286" s="42">
        <v>1.42</v>
      </c>
      <c r="M286" s="40">
        <v>2.37</v>
      </c>
      <c r="N286" s="40">
        <v>3.6</v>
      </c>
      <c r="O286" s="40">
        <v>2.33</v>
      </c>
      <c r="P286" s="40">
        <v>1</v>
      </c>
      <c r="V286" s="36" t="str">
        <f t="shared" si="19"/>
        <v>中北美冠</v>
      </c>
      <c r="W286" s="36" t="s">
        <v>467</v>
      </c>
      <c r="X286" s="36" t="s">
        <v>393</v>
      </c>
      <c r="Y286" s="36" t="s">
        <v>468</v>
      </c>
      <c r="Z286" s="36" t="s">
        <v>460</v>
      </c>
      <c r="AB286" s="36">
        <v>1</v>
      </c>
      <c r="AC286" s="36">
        <v>1</v>
      </c>
      <c r="AD286" s="36" t="s">
        <v>630</v>
      </c>
    </row>
    <row r="287" spans="2:30">
      <c r="B287" s="39">
        <v>42627</v>
      </c>
      <c r="C287" s="40">
        <v>20</v>
      </c>
      <c r="D287" s="40" t="s">
        <v>426</v>
      </c>
      <c r="E287" s="41">
        <v>42628.364583333336</v>
      </c>
      <c r="F287" s="42" t="s">
        <v>794</v>
      </c>
      <c r="G287" s="42" t="s">
        <v>795</v>
      </c>
      <c r="H287" s="40" t="s">
        <v>796</v>
      </c>
      <c r="I287" s="40" t="s">
        <v>795</v>
      </c>
      <c r="J287" s="42">
        <v>1.24</v>
      </c>
      <c r="K287" s="42">
        <v>4.9000000000000004</v>
      </c>
      <c r="L287" s="42">
        <v>8.5</v>
      </c>
      <c r="M287" s="40">
        <v>1.91</v>
      </c>
      <c r="N287" s="40">
        <v>3.5</v>
      </c>
      <c r="O287" s="40">
        <v>3.12</v>
      </c>
      <c r="P287" s="40">
        <v>-1</v>
      </c>
      <c r="V287" s="36" t="str">
        <f t="shared" si="19"/>
        <v>南俱杯</v>
      </c>
      <c r="W287" s="36" t="s">
        <v>466</v>
      </c>
      <c r="X287" s="36" t="s">
        <v>393</v>
      </c>
      <c r="Y287" s="36" t="s">
        <v>395</v>
      </c>
      <c r="Z287" s="36" t="s">
        <v>460</v>
      </c>
      <c r="AD287" s="36" t="s">
        <v>763</v>
      </c>
    </row>
    <row r="288" spans="2:30">
      <c r="B288" s="39">
        <v>42627</v>
      </c>
      <c r="C288" s="40">
        <v>20</v>
      </c>
      <c r="D288" s="40" t="s">
        <v>426</v>
      </c>
      <c r="E288" s="41">
        <v>42628.364583333336</v>
      </c>
      <c r="F288" s="42" t="s">
        <v>794</v>
      </c>
      <c r="G288" s="42" t="s">
        <v>795</v>
      </c>
      <c r="H288" s="40" t="s">
        <v>796</v>
      </c>
      <c r="I288" s="40" t="s">
        <v>795</v>
      </c>
      <c r="J288" s="42">
        <v>1.24</v>
      </c>
      <c r="K288" s="42">
        <v>4.9000000000000004</v>
      </c>
      <c r="L288" s="42">
        <v>8.5</v>
      </c>
      <c r="M288" s="40">
        <v>1.91</v>
      </c>
      <c r="N288" s="40">
        <v>3.5</v>
      </c>
      <c r="O288" s="40">
        <v>3.12</v>
      </c>
      <c r="P288" s="40">
        <v>-1</v>
      </c>
      <c r="V288" s="36" t="str">
        <f t="shared" si="19"/>
        <v>南俱杯</v>
      </c>
      <c r="W288" s="36" t="s">
        <v>467</v>
      </c>
      <c r="X288" s="36" t="s">
        <v>393</v>
      </c>
      <c r="Y288" s="36" t="s">
        <v>468</v>
      </c>
      <c r="Z288" s="36" t="s">
        <v>460</v>
      </c>
      <c r="AB288" s="36">
        <v>1</v>
      </c>
      <c r="AC288" s="36">
        <v>1</v>
      </c>
      <c r="AD288" s="36" t="s">
        <v>630</v>
      </c>
    </row>
    <row r="289" spans="2:30">
      <c r="B289" s="39">
        <v>42627</v>
      </c>
      <c r="C289" s="40">
        <v>21</v>
      </c>
      <c r="D289" s="40" t="s">
        <v>335</v>
      </c>
      <c r="E289" s="41">
        <v>42628.364583333336</v>
      </c>
      <c r="F289" s="42" t="s">
        <v>355</v>
      </c>
      <c r="G289" s="42" t="s">
        <v>470</v>
      </c>
      <c r="H289" s="40" t="s">
        <v>355</v>
      </c>
      <c r="I289" s="40" t="s">
        <v>470</v>
      </c>
      <c r="J289" s="42">
        <v>2.5299999999999998</v>
      </c>
      <c r="K289" s="42">
        <v>2.88</v>
      </c>
      <c r="L289" s="42">
        <v>2.6</v>
      </c>
      <c r="M289" s="40">
        <v>6.1</v>
      </c>
      <c r="N289" s="40">
        <v>4.25</v>
      </c>
      <c r="O289" s="40">
        <v>1.37</v>
      </c>
      <c r="P289" s="40">
        <v>-1</v>
      </c>
      <c r="V289" s="36" t="str">
        <f t="shared" si="19"/>
        <v>巴西甲</v>
      </c>
      <c r="W289" s="36" t="s">
        <v>393</v>
      </c>
      <c r="X289" s="36" t="s">
        <v>393</v>
      </c>
      <c r="Y289" s="36" t="s">
        <v>393</v>
      </c>
      <c r="Z289" s="36" t="s">
        <v>562</v>
      </c>
      <c r="AC289" s="36">
        <v>1</v>
      </c>
      <c r="AD289" s="36" t="s">
        <v>763</v>
      </c>
    </row>
    <row r="290" spans="2:30">
      <c r="B290" s="39">
        <v>42627</v>
      </c>
      <c r="C290" s="40">
        <v>21</v>
      </c>
      <c r="D290" s="40" t="s">
        <v>335</v>
      </c>
      <c r="E290" s="41">
        <v>42628.364583333336</v>
      </c>
      <c r="F290" s="42" t="s">
        <v>355</v>
      </c>
      <c r="G290" s="42" t="s">
        <v>470</v>
      </c>
      <c r="H290" s="40" t="s">
        <v>355</v>
      </c>
      <c r="I290" s="40" t="s">
        <v>470</v>
      </c>
      <c r="J290" s="42">
        <v>2.5299999999999998</v>
      </c>
      <c r="K290" s="42">
        <v>2.88</v>
      </c>
      <c r="L290" s="42">
        <v>2.6</v>
      </c>
      <c r="M290" s="40">
        <v>6.1</v>
      </c>
      <c r="N290" s="40">
        <v>4.25</v>
      </c>
      <c r="O290" s="40">
        <v>1.37</v>
      </c>
      <c r="P290" s="40">
        <v>-1</v>
      </c>
      <c r="V290" s="36" t="str">
        <f t="shared" si="19"/>
        <v>巴西甲</v>
      </c>
      <c r="W290" s="36" t="s">
        <v>393</v>
      </c>
      <c r="X290" s="36" t="s">
        <v>393</v>
      </c>
      <c r="Y290" s="36" t="s">
        <v>393</v>
      </c>
      <c r="Z290" s="36" t="s">
        <v>562</v>
      </c>
      <c r="AB290" s="36">
        <v>1</v>
      </c>
      <c r="AC290" s="36" t="s">
        <v>630</v>
      </c>
      <c r="AD290" s="36" t="s">
        <v>630</v>
      </c>
    </row>
    <row r="291" spans="2:30">
      <c r="B291" s="39">
        <v>42627</v>
      </c>
      <c r="C291" s="40">
        <v>22</v>
      </c>
      <c r="D291" s="40" t="s">
        <v>335</v>
      </c>
      <c r="E291" s="41">
        <v>42628.364583333336</v>
      </c>
      <c r="F291" s="42" t="s">
        <v>254</v>
      </c>
      <c r="G291" s="42" t="s">
        <v>353</v>
      </c>
      <c r="H291" s="40" t="s">
        <v>254</v>
      </c>
      <c r="I291" s="40" t="s">
        <v>353</v>
      </c>
      <c r="J291" s="42">
        <v>1.88</v>
      </c>
      <c r="K291" s="42">
        <v>3.15</v>
      </c>
      <c r="L291" s="42">
        <v>3.58</v>
      </c>
      <c r="M291" s="40">
        <v>3.85</v>
      </c>
      <c r="N291" s="40">
        <v>3.65</v>
      </c>
      <c r="O291" s="40">
        <v>1.68</v>
      </c>
      <c r="P291" s="40">
        <v>-1</v>
      </c>
      <c r="V291" s="36" t="str">
        <f t="shared" si="19"/>
        <v>巴西甲</v>
      </c>
      <c r="W291" s="36" t="s">
        <v>476</v>
      </c>
      <c r="X291" s="36" t="s">
        <v>393</v>
      </c>
      <c r="Y291" s="36" t="s">
        <v>395</v>
      </c>
      <c r="Z291" s="36" t="s">
        <v>562</v>
      </c>
      <c r="AC291" s="36">
        <v>1</v>
      </c>
    </row>
    <row r="292" spans="2:30">
      <c r="B292" s="39">
        <v>42627</v>
      </c>
      <c r="C292" s="40">
        <v>22</v>
      </c>
      <c r="D292" s="40" t="s">
        <v>335</v>
      </c>
      <c r="E292" s="41">
        <v>42628.364583333336</v>
      </c>
      <c r="F292" s="42" t="s">
        <v>254</v>
      </c>
      <c r="G292" s="42" t="s">
        <v>353</v>
      </c>
      <c r="H292" s="40" t="s">
        <v>254</v>
      </c>
      <c r="I292" s="40" t="s">
        <v>353</v>
      </c>
      <c r="J292" s="42">
        <v>1.88</v>
      </c>
      <c r="K292" s="42">
        <v>3.15</v>
      </c>
      <c r="L292" s="42">
        <v>3.58</v>
      </c>
      <c r="M292" s="40">
        <v>3.85</v>
      </c>
      <c r="N292" s="40">
        <v>3.65</v>
      </c>
      <c r="O292" s="40">
        <v>1.68</v>
      </c>
      <c r="P292" s="40">
        <v>-1</v>
      </c>
      <c r="V292" s="36" t="str">
        <f t="shared" si="19"/>
        <v>巴西甲</v>
      </c>
      <c r="W292" s="36" t="s">
        <v>477</v>
      </c>
      <c r="X292" s="36" t="s">
        <v>393</v>
      </c>
      <c r="Y292" s="36" t="s">
        <v>468</v>
      </c>
      <c r="Z292" s="36" t="s">
        <v>562</v>
      </c>
      <c r="AB292" s="36">
        <v>1</v>
      </c>
      <c r="AC292" s="36" t="s">
        <v>630</v>
      </c>
      <c r="AD292" s="36" t="s">
        <v>763</v>
      </c>
    </row>
    <row r="293" spans="2:30">
      <c r="V293" s="36">
        <f t="shared" si="19"/>
        <v>0</v>
      </c>
    </row>
    <row r="294" spans="2:30">
      <c r="V294" s="36">
        <f t="shared" si="19"/>
        <v>0</v>
      </c>
    </row>
    <row r="295" spans="2:30">
      <c r="V295" s="36">
        <f t="shared" si="19"/>
        <v>0</v>
      </c>
    </row>
    <row r="296" spans="2:30">
      <c r="V296" s="36">
        <f t="shared" si="19"/>
        <v>0</v>
      </c>
    </row>
    <row r="297" spans="2:30">
      <c r="V297" s="36">
        <f t="shared" si="19"/>
        <v>0</v>
      </c>
    </row>
    <row r="298" spans="2:30">
      <c r="V298" s="36">
        <f t="shared" si="19"/>
        <v>0</v>
      </c>
    </row>
    <row r="299" spans="2:30">
      <c r="V299" s="36">
        <f t="shared" si="19"/>
        <v>0</v>
      </c>
    </row>
    <row r="300" spans="2:30">
      <c r="V300" s="36">
        <f t="shared" si="19"/>
        <v>0</v>
      </c>
    </row>
    <row r="301" spans="2:30">
      <c r="V301" s="36">
        <f t="shared" si="19"/>
        <v>0</v>
      </c>
    </row>
    <row r="302" spans="2:30">
      <c r="V302" s="36">
        <f t="shared" si="19"/>
        <v>0</v>
      </c>
    </row>
    <row r="303" spans="2:30">
      <c r="V303" s="36">
        <f t="shared" si="19"/>
        <v>0</v>
      </c>
    </row>
    <row r="304" spans="2:30">
      <c r="V304" s="36">
        <f t="shared" si="19"/>
        <v>0</v>
      </c>
    </row>
    <row r="305" spans="22:22">
      <c r="V305" s="36">
        <f t="shared" si="19"/>
        <v>0</v>
      </c>
    </row>
    <row r="306" spans="22:22">
      <c r="V306" s="36">
        <f t="shared" si="19"/>
        <v>0</v>
      </c>
    </row>
    <row r="307" spans="22:22">
      <c r="V307" s="36">
        <f t="shared" si="19"/>
        <v>0</v>
      </c>
    </row>
    <row r="308" spans="22:22">
      <c r="V308" s="36">
        <f t="shared" si="19"/>
        <v>0</v>
      </c>
    </row>
    <row r="309" spans="22:22">
      <c r="V309" s="36">
        <f t="shared" si="19"/>
        <v>0</v>
      </c>
    </row>
    <row r="310" spans="22:22">
      <c r="V310" s="36">
        <f t="shared" si="19"/>
        <v>0</v>
      </c>
    </row>
    <row r="311" spans="22:22">
      <c r="V311" s="36">
        <f t="shared" si="19"/>
        <v>0</v>
      </c>
    </row>
    <row r="312" spans="22:22">
      <c r="V312" s="36">
        <f t="shared" ref="V312:V343" si="20">D312</f>
        <v>0</v>
      </c>
    </row>
    <row r="313" spans="22:22">
      <c r="V313" s="36">
        <f t="shared" si="20"/>
        <v>0</v>
      </c>
    </row>
    <row r="314" spans="22:22">
      <c r="V314" s="36">
        <f t="shared" si="20"/>
        <v>0</v>
      </c>
    </row>
    <row r="315" spans="22:22">
      <c r="V315" s="36">
        <f t="shared" si="20"/>
        <v>0</v>
      </c>
    </row>
    <row r="316" spans="22:22">
      <c r="V316" s="36">
        <f t="shared" si="20"/>
        <v>0</v>
      </c>
    </row>
    <row r="317" spans="22:22">
      <c r="V317" s="36">
        <f t="shared" si="20"/>
        <v>0</v>
      </c>
    </row>
    <row r="318" spans="22:22">
      <c r="V318" s="36">
        <f t="shared" si="20"/>
        <v>0</v>
      </c>
    </row>
    <row r="319" spans="22:22">
      <c r="V319" s="36">
        <f t="shared" si="20"/>
        <v>0</v>
      </c>
    </row>
    <row r="320" spans="22:22">
      <c r="V320" s="36">
        <f t="shared" si="20"/>
        <v>0</v>
      </c>
    </row>
    <row r="321" spans="22:22">
      <c r="V321" s="36">
        <f t="shared" si="20"/>
        <v>0</v>
      </c>
    </row>
    <row r="322" spans="22:22">
      <c r="V322" s="36">
        <f t="shared" si="20"/>
        <v>0</v>
      </c>
    </row>
    <row r="323" spans="22:22">
      <c r="V323" s="36">
        <f t="shared" si="20"/>
        <v>0</v>
      </c>
    </row>
    <row r="324" spans="22:22">
      <c r="V324" s="36">
        <f t="shared" si="20"/>
        <v>0</v>
      </c>
    </row>
    <row r="325" spans="22:22">
      <c r="V325" s="36">
        <f t="shared" si="20"/>
        <v>0</v>
      </c>
    </row>
    <row r="326" spans="22:22">
      <c r="V326" s="36">
        <f t="shared" si="20"/>
        <v>0</v>
      </c>
    </row>
    <row r="327" spans="22:22">
      <c r="V327" s="36">
        <f t="shared" si="20"/>
        <v>0</v>
      </c>
    </row>
    <row r="328" spans="22:22">
      <c r="V328" s="36">
        <f t="shared" si="20"/>
        <v>0</v>
      </c>
    </row>
    <row r="329" spans="22:22">
      <c r="V329" s="36">
        <f t="shared" si="20"/>
        <v>0</v>
      </c>
    </row>
    <row r="330" spans="22:22">
      <c r="V330" s="36">
        <f t="shared" si="20"/>
        <v>0</v>
      </c>
    </row>
    <row r="331" spans="22:22">
      <c r="V331" s="36">
        <f t="shared" si="20"/>
        <v>0</v>
      </c>
    </row>
    <row r="332" spans="22:22">
      <c r="V332" s="36">
        <f t="shared" si="20"/>
        <v>0</v>
      </c>
    </row>
    <row r="333" spans="22:22">
      <c r="V333" s="36">
        <f t="shared" si="20"/>
        <v>0</v>
      </c>
    </row>
    <row r="334" spans="22:22">
      <c r="V334" s="36">
        <f t="shared" si="20"/>
        <v>0</v>
      </c>
    </row>
    <row r="335" spans="22:22">
      <c r="V335" s="36">
        <f t="shared" si="20"/>
        <v>0</v>
      </c>
    </row>
    <row r="336" spans="22:22">
      <c r="V336" s="36">
        <f t="shared" si="20"/>
        <v>0</v>
      </c>
    </row>
    <row r="337" spans="22:22">
      <c r="V337" s="36">
        <f t="shared" si="20"/>
        <v>0</v>
      </c>
    </row>
    <row r="338" spans="22:22">
      <c r="V338" s="36">
        <f t="shared" si="20"/>
        <v>0</v>
      </c>
    </row>
    <row r="339" spans="22:22">
      <c r="V339" s="36">
        <f t="shared" si="20"/>
        <v>0</v>
      </c>
    </row>
    <row r="340" spans="22:22">
      <c r="V340" s="36">
        <f t="shared" si="20"/>
        <v>0</v>
      </c>
    </row>
    <row r="341" spans="22:22">
      <c r="V341" s="36">
        <f t="shared" si="20"/>
        <v>0</v>
      </c>
    </row>
    <row r="342" spans="22:22">
      <c r="V342" s="36">
        <f t="shared" si="20"/>
        <v>0</v>
      </c>
    </row>
    <row r="343" spans="22:22">
      <c r="V343" s="36">
        <f t="shared" si="20"/>
        <v>0</v>
      </c>
    </row>
    <row r="344" spans="22:22">
      <c r="V344" s="36">
        <f t="shared" ref="V344:V349" si="21">D344</f>
        <v>0</v>
      </c>
    </row>
    <row r="345" spans="22:22">
      <c r="V345" s="36">
        <f t="shared" si="21"/>
        <v>0</v>
      </c>
    </row>
    <row r="346" spans="22:22">
      <c r="V346" s="36">
        <f t="shared" si="21"/>
        <v>0</v>
      </c>
    </row>
    <row r="347" spans="22:22">
      <c r="V347" s="36">
        <f t="shared" si="21"/>
        <v>0</v>
      </c>
    </row>
    <row r="348" spans="22:22">
      <c r="V348" s="36">
        <f t="shared" si="21"/>
        <v>0</v>
      </c>
    </row>
    <row r="349" spans="22:22">
      <c r="V349" s="36">
        <f t="shared" si="21"/>
        <v>0</v>
      </c>
    </row>
  </sheetData>
  <phoneticPr fontId="1"/>
  <conditionalFormatting sqref="X8:AC247 V8:V349">
    <cfRule type="cellIs" dxfId="3" priority="15" operator="equal">
      <formula>V$6</formula>
    </cfRule>
  </conditionalFormatting>
  <conditionalFormatting sqref="W8:W247">
    <cfRule type="cellIs" dxfId="2" priority="13" operator="equal">
      <formula>W$6</formula>
    </cfRule>
  </conditionalFormatting>
  <conditionalFormatting sqref="AF8:AF247">
    <cfRule type="top10" dxfId="1" priority="12" rank="1"/>
  </conditionalFormatting>
  <conditionalFormatting sqref="AE8:AE247">
    <cfRule type="top10" dxfId="0" priority="3" rank="1"/>
  </conditionalFormatting>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C3:AC5"/>
  <sheetViews>
    <sheetView workbookViewId="0">
      <selection activeCell="D4" sqref="D4"/>
    </sheetView>
  </sheetViews>
  <sheetFormatPr defaultRowHeight="13.5"/>
  <cols>
    <col min="3" max="3" width="16.375" customWidth="1"/>
  </cols>
  <sheetData>
    <row r="3" spans="3:29">
      <c r="C3" t="s">
        <v>65</v>
      </c>
      <c r="D3">
        <v>0</v>
      </c>
    </row>
    <row r="5" spans="3:29">
      <c r="AC5">
        <f>Q5*参数!D42</f>
        <v>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分析</vt:lpstr>
      <vt:lpstr>分析-长距离</vt:lpstr>
      <vt:lpstr>历史分析</vt:lpstr>
      <vt:lpstr>赔率分析</vt:lpstr>
      <vt:lpstr>参数</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zhongzhicong</dc:creator>
  <cp:lastModifiedBy>zhongzhicong</cp:lastModifiedBy>
  <dcterms:created xsi:type="dcterms:W3CDTF">2006-09-16T00:00:00Z</dcterms:created>
  <dcterms:modified xsi:type="dcterms:W3CDTF">2016-09-14T19:19:52Z</dcterms:modified>
</cp:coreProperties>
</file>